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activeTab="1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P9" i="12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B6" i="62" s="1"/>
  <c r="AH6" i="14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B10" i="62" s="1"/>
  <c r="AH10" i="14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B14" i="62" s="1"/>
  <c r="AH14" i="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B18" i="62" s="1"/>
  <c r="AH18" i="14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I24"/>
  <c r="AJ24"/>
  <c r="AE25"/>
  <c r="AF25"/>
  <c r="AG25"/>
  <c r="AH25"/>
  <c r="AI25"/>
  <c r="AJ25"/>
  <c r="AE26"/>
  <c r="AF26"/>
  <c r="AG26"/>
  <c r="AB26" i="62" s="1"/>
  <c r="AH26" i="14"/>
  <c r="AI26"/>
  <c r="AJ26"/>
  <c r="AE27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B30" i="62" s="1"/>
  <c r="AH30" i="14"/>
  <c r="AI30"/>
  <c r="AJ30"/>
  <c r="AB30" i="63" s="1"/>
  <c r="AE31" i="14"/>
  <c r="AF31"/>
  <c r="AG31"/>
  <c r="AH31"/>
  <c r="AI31"/>
  <c r="AJ31"/>
  <c r="AE32"/>
  <c r="AF32"/>
  <c r="AG32"/>
  <c r="AH32"/>
  <c r="AI32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I36"/>
  <c r="AJ36"/>
  <c r="AE37"/>
  <c r="AF37"/>
  <c r="AG37"/>
  <c r="AH37"/>
  <c r="AI37"/>
  <c r="AJ37"/>
  <c r="AE38"/>
  <c r="AF38"/>
  <c r="AB38" i="61" s="1"/>
  <c r="AG38" i="14"/>
  <c r="AB38" i="62" s="1"/>
  <c r="AH38" i="14"/>
  <c r="AI38"/>
  <c r="AJ38"/>
  <c r="AB38" i="63" s="1"/>
  <c r="AE39" i="14"/>
  <c r="AF39"/>
  <c r="AG39"/>
  <c r="AH39"/>
  <c r="AI39"/>
  <c r="AJ39"/>
  <c r="AE40"/>
  <c r="AF40"/>
  <c r="AG40"/>
  <c r="AH40"/>
  <c r="AI40"/>
  <c r="AJ40"/>
  <c r="AE41"/>
  <c r="AF41"/>
  <c r="AG41"/>
  <c r="AH41"/>
  <c r="AI41"/>
  <c r="AJ41"/>
  <c r="AE42"/>
  <c r="AF42"/>
  <c r="AB42" i="61" s="1"/>
  <c r="AG42" i="14"/>
  <c r="AB42" i="62" s="1"/>
  <c r="AH42" i="14"/>
  <c r="AI42"/>
  <c r="AJ42"/>
  <c r="AB42" i="63" s="1"/>
  <c r="AE43" i="14"/>
  <c r="AF43"/>
  <c r="AG43"/>
  <c r="AH43"/>
  <c r="AI43"/>
  <c r="AJ43"/>
  <c r="AE44"/>
  <c r="AF44"/>
  <c r="AG44"/>
  <c r="AH44"/>
  <c r="AI44"/>
  <c r="AJ44"/>
  <c r="AE45"/>
  <c r="AF45"/>
  <c r="AG45"/>
  <c r="AH45"/>
  <c r="AI45"/>
  <c r="AJ45"/>
  <c r="AE46"/>
  <c r="AF46"/>
  <c r="AB46" i="61" s="1"/>
  <c r="AG46" i="14"/>
  <c r="AB46" i="62" s="1"/>
  <c r="AH46" i="14"/>
  <c r="AI46"/>
  <c r="AJ46"/>
  <c r="AB46" i="63" s="1"/>
  <c r="AE47" i="14"/>
  <c r="AF47"/>
  <c r="AG47"/>
  <c r="AH47"/>
  <c r="AI47"/>
  <c r="AJ47"/>
  <c r="AE48"/>
  <c r="AF48"/>
  <c r="AG48"/>
  <c r="AH48"/>
  <c r="AI48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I52"/>
  <c r="AJ52"/>
  <c r="AE53"/>
  <c r="AF53"/>
  <c r="AG53"/>
  <c r="AH53"/>
  <c r="AI53"/>
  <c r="AJ53"/>
  <c r="AE54"/>
  <c r="AF54"/>
  <c r="AB54" i="61" s="1"/>
  <c r="AG54" i="14"/>
  <c r="AB54" i="62" s="1"/>
  <c r="AH54" i="14"/>
  <c r="AI54"/>
  <c r="AJ54"/>
  <c r="AB54" i="63" s="1"/>
  <c r="AE55" i="14"/>
  <c r="AF55"/>
  <c r="AG55"/>
  <c r="AH55"/>
  <c r="AI55"/>
  <c r="AJ55"/>
  <c r="AE56"/>
  <c r="AF56"/>
  <c r="AG56"/>
  <c r="AH56"/>
  <c r="AI56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I60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B66" i="62" s="1"/>
  <c r="AH66" i="14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B70" i="62" s="1"/>
  <c r="AH70" i="14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B74" i="62" s="1"/>
  <c r="AH74" i="1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B78" i="62" s="1"/>
  <c r="AH78" i="14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B82" i="62" s="1"/>
  <c r="AH82" i="14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B86" i="62" s="1"/>
  <c r="AH86" i="14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B90" i="62" s="1"/>
  <c r="AH90" i="14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B94" i="62" s="1"/>
  <c r="AH94" i="1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B98" i="62" s="1"/>
  <c r="AH98" i="14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A9" i="63" s="1"/>
  <c r="AC9" i="14"/>
  <c r="X10"/>
  <c r="Y10"/>
  <c r="Z10"/>
  <c r="AA10"/>
  <c r="AB10"/>
  <c r="AC10"/>
  <c r="X11"/>
  <c r="Y11"/>
  <c r="Z11"/>
  <c r="AA11"/>
  <c r="AB11"/>
  <c r="AA11" i="63" s="1"/>
  <c r="AC11" i="14"/>
  <c r="X12"/>
  <c r="Y12"/>
  <c r="Z12"/>
  <c r="AA12"/>
  <c r="AB12"/>
  <c r="AC12"/>
  <c r="X13"/>
  <c r="Y13"/>
  <c r="Z13"/>
  <c r="AA13"/>
  <c r="AB13"/>
  <c r="AA13" i="63" s="1"/>
  <c r="AC13" i="14"/>
  <c r="X14"/>
  <c r="Y14"/>
  <c r="Z14"/>
  <c r="AA14"/>
  <c r="AB14"/>
  <c r="AC14"/>
  <c r="X15"/>
  <c r="Y15"/>
  <c r="Z15"/>
  <c r="AA15"/>
  <c r="AB15"/>
  <c r="AA15" i="63" s="1"/>
  <c r="AC15" i="14"/>
  <c r="X16"/>
  <c r="Y16"/>
  <c r="Z16"/>
  <c r="AA16"/>
  <c r="AB16"/>
  <c r="AC16"/>
  <c r="X17"/>
  <c r="Y17"/>
  <c r="Z17"/>
  <c r="AA17"/>
  <c r="AB17"/>
  <c r="AA17" i="63" s="1"/>
  <c r="AC17" i="14"/>
  <c r="X18"/>
  <c r="Y18"/>
  <c r="Z18"/>
  <c r="AA18"/>
  <c r="AB18"/>
  <c r="AC18"/>
  <c r="X19"/>
  <c r="Y19"/>
  <c r="Z19"/>
  <c r="AA19"/>
  <c r="AB19"/>
  <c r="AA19" i="63" s="1"/>
  <c r="AC19" i="14"/>
  <c r="X20"/>
  <c r="Y20"/>
  <c r="Z20"/>
  <c r="AA20"/>
  <c r="AB20"/>
  <c r="AC20"/>
  <c r="X21"/>
  <c r="Y21"/>
  <c r="Z21"/>
  <c r="AA21"/>
  <c r="AB21"/>
  <c r="AA21" i="63" s="1"/>
  <c r="AC21" i="14"/>
  <c r="X22"/>
  <c r="Y22"/>
  <c r="Z22"/>
  <c r="AA22"/>
  <c r="AB22"/>
  <c r="AC22"/>
  <c r="X23"/>
  <c r="Y23"/>
  <c r="Z23"/>
  <c r="AA23"/>
  <c r="AB23"/>
  <c r="AA23" i="63" s="1"/>
  <c r="AC23" i="14"/>
  <c r="X24"/>
  <c r="Y24"/>
  <c r="Z24"/>
  <c r="AA24"/>
  <c r="AB24"/>
  <c r="AC24"/>
  <c r="X25"/>
  <c r="Y25"/>
  <c r="Z25"/>
  <c r="AA25"/>
  <c r="AB25"/>
  <c r="AA25" i="63" s="1"/>
  <c r="AC25" i="14"/>
  <c r="X26"/>
  <c r="Y26"/>
  <c r="Z26"/>
  <c r="AA26"/>
  <c r="AB26"/>
  <c r="AC26"/>
  <c r="X27"/>
  <c r="Y27"/>
  <c r="Z27"/>
  <c r="AA27"/>
  <c r="AB27"/>
  <c r="AA27" i="63" s="1"/>
  <c r="AC27" i="14"/>
  <c r="X28"/>
  <c r="Y28"/>
  <c r="Z28"/>
  <c r="AA28"/>
  <c r="AB28"/>
  <c r="AC28"/>
  <c r="X29"/>
  <c r="Y29"/>
  <c r="Z29"/>
  <c r="AA29"/>
  <c r="AB29"/>
  <c r="AA29" i="63" s="1"/>
  <c r="AC29" i="14"/>
  <c r="X30"/>
  <c r="Y30"/>
  <c r="Z30"/>
  <c r="AA30"/>
  <c r="AB30"/>
  <c r="AC30"/>
  <c r="X31"/>
  <c r="Y31"/>
  <c r="Z31"/>
  <c r="AA31"/>
  <c r="AB31"/>
  <c r="AA31" i="63" s="1"/>
  <c r="AC31" i="14"/>
  <c r="X32"/>
  <c r="Y32"/>
  <c r="Z32"/>
  <c r="AA32"/>
  <c r="AB32"/>
  <c r="AC32"/>
  <c r="X33"/>
  <c r="Y33"/>
  <c r="Z33"/>
  <c r="AA33"/>
  <c r="AB33"/>
  <c r="AA33" i="63" s="1"/>
  <c r="AC33" i="14"/>
  <c r="X34"/>
  <c r="Y34"/>
  <c r="Z34"/>
  <c r="AA34"/>
  <c r="AB34"/>
  <c r="AC34"/>
  <c r="X35"/>
  <c r="Y35"/>
  <c r="Z35"/>
  <c r="AA35"/>
  <c r="AB35"/>
  <c r="AA35" i="63" s="1"/>
  <c r="AC35" i="14"/>
  <c r="X36"/>
  <c r="Y36"/>
  <c r="Z36"/>
  <c r="AA36"/>
  <c r="AB36"/>
  <c r="AC36"/>
  <c r="X37"/>
  <c r="Y37"/>
  <c r="Z37"/>
  <c r="AA37"/>
  <c r="AB37"/>
  <c r="AA37" i="63" s="1"/>
  <c r="AC37" i="14"/>
  <c r="X38"/>
  <c r="Y38"/>
  <c r="Z38"/>
  <c r="AA38"/>
  <c r="AB38"/>
  <c r="AC38"/>
  <c r="X39"/>
  <c r="Y39"/>
  <c r="Z39"/>
  <c r="AA39"/>
  <c r="AB39"/>
  <c r="AA39" i="63" s="1"/>
  <c r="AC39" i="14"/>
  <c r="X40"/>
  <c r="Y40"/>
  <c r="Z40"/>
  <c r="AA40"/>
  <c r="AB40"/>
  <c r="AC40"/>
  <c r="X41"/>
  <c r="Y41"/>
  <c r="Z41"/>
  <c r="AA41"/>
  <c r="AB41"/>
  <c r="AA41" i="63" s="1"/>
  <c r="AC41" i="14"/>
  <c r="X42"/>
  <c r="Y42"/>
  <c r="Z42"/>
  <c r="AA42"/>
  <c r="AB42"/>
  <c r="AC42"/>
  <c r="X43"/>
  <c r="Y43"/>
  <c r="Z43"/>
  <c r="AA43"/>
  <c r="AB43"/>
  <c r="AA43" i="63" s="1"/>
  <c r="AC43" i="14"/>
  <c r="X44"/>
  <c r="Y44"/>
  <c r="Z44"/>
  <c r="AA44"/>
  <c r="AB44"/>
  <c r="AC44"/>
  <c r="X45"/>
  <c r="Y45"/>
  <c r="Z45"/>
  <c r="AA45"/>
  <c r="AB45"/>
  <c r="AA45" i="63" s="1"/>
  <c r="AC45" i="14"/>
  <c r="X46"/>
  <c r="Y46"/>
  <c r="Z46"/>
  <c r="AA46"/>
  <c r="AB46"/>
  <c r="AC46"/>
  <c r="X47"/>
  <c r="Y47"/>
  <c r="Z47"/>
  <c r="AA47"/>
  <c r="AB47"/>
  <c r="AA47" i="63" s="1"/>
  <c r="AC47" i="14"/>
  <c r="X48"/>
  <c r="Y48"/>
  <c r="Z48"/>
  <c r="AA48"/>
  <c r="AB48"/>
  <c r="AC48"/>
  <c r="X49"/>
  <c r="Y49"/>
  <c r="Z49"/>
  <c r="AA49"/>
  <c r="AB49"/>
  <c r="AA49" i="63" s="1"/>
  <c r="AC49" i="14"/>
  <c r="X50"/>
  <c r="Y50"/>
  <c r="Z50"/>
  <c r="AA50"/>
  <c r="AB50"/>
  <c r="AC50"/>
  <c r="X51"/>
  <c r="Y51"/>
  <c r="Z51"/>
  <c r="AA51"/>
  <c r="AB51"/>
  <c r="AA51" i="63" s="1"/>
  <c r="AC51" i="14"/>
  <c r="X52"/>
  <c r="Y52"/>
  <c r="Z52"/>
  <c r="AA52"/>
  <c r="AB52"/>
  <c r="AC52"/>
  <c r="X53"/>
  <c r="Y53"/>
  <c r="Z53"/>
  <c r="AA53"/>
  <c r="AB53"/>
  <c r="AA53" i="63" s="1"/>
  <c r="AC53" i="14"/>
  <c r="X54"/>
  <c r="Y54"/>
  <c r="Z54"/>
  <c r="AA54"/>
  <c r="AB54"/>
  <c r="AC54"/>
  <c r="X55"/>
  <c r="Y55"/>
  <c r="Z55"/>
  <c r="AA55"/>
  <c r="AB55"/>
  <c r="AA55" i="63" s="1"/>
  <c r="AC55" i="14"/>
  <c r="X56"/>
  <c r="Y56"/>
  <c r="Z56"/>
  <c r="AA56"/>
  <c r="AB56"/>
  <c r="AC56"/>
  <c r="X57"/>
  <c r="Y57"/>
  <c r="Z57"/>
  <c r="AA57"/>
  <c r="AB57"/>
  <c r="AA57" i="63" s="1"/>
  <c r="AC57" i="14"/>
  <c r="X58"/>
  <c r="Y58"/>
  <c r="Z58"/>
  <c r="AA58"/>
  <c r="AB58"/>
  <c r="AC58"/>
  <c r="X59"/>
  <c r="Y59"/>
  <c r="Z59"/>
  <c r="AA59"/>
  <c r="AB59"/>
  <c r="AA59" i="63" s="1"/>
  <c r="AC59" i="14"/>
  <c r="X60"/>
  <c r="Y60"/>
  <c r="Z60"/>
  <c r="AA60"/>
  <c r="AB60"/>
  <c r="AC60"/>
  <c r="X61"/>
  <c r="Y61"/>
  <c r="Z61"/>
  <c r="AA61"/>
  <c r="AB61"/>
  <c r="AA61" i="63" s="1"/>
  <c r="AC61" i="14"/>
  <c r="X62"/>
  <c r="Y62"/>
  <c r="Z62"/>
  <c r="AA62"/>
  <c r="AB62"/>
  <c r="AC62"/>
  <c r="X63"/>
  <c r="Y63"/>
  <c r="Z63"/>
  <c r="AA63"/>
  <c r="AB63"/>
  <c r="AA63" i="63" s="1"/>
  <c r="AC63" i="14"/>
  <c r="X64"/>
  <c r="Y64"/>
  <c r="Z64"/>
  <c r="AA64"/>
  <c r="AB64"/>
  <c r="AC64"/>
  <c r="X65"/>
  <c r="Y65"/>
  <c r="Z65"/>
  <c r="AA65"/>
  <c r="AB65"/>
  <c r="AA65" i="63" s="1"/>
  <c r="AC65" i="14"/>
  <c r="X66"/>
  <c r="Y66"/>
  <c r="Z66"/>
  <c r="AA66"/>
  <c r="AB66"/>
  <c r="AC66"/>
  <c r="X67"/>
  <c r="Y67"/>
  <c r="Z67"/>
  <c r="AA67"/>
  <c r="AB67"/>
  <c r="AA67" i="63" s="1"/>
  <c r="AC67" i="14"/>
  <c r="X68"/>
  <c r="Y68"/>
  <c r="Z68"/>
  <c r="AA68"/>
  <c r="AB68"/>
  <c r="AC68"/>
  <c r="X69"/>
  <c r="Y69"/>
  <c r="Z69"/>
  <c r="AA69"/>
  <c r="AB69"/>
  <c r="AA69" i="63" s="1"/>
  <c r="AC69" i="14"/>
  <c r="X70"/>
  <c r="Y70"/>
  <c r="Z70"/>
  <c r="AA70"/>
  <c r="AB70"/>
  <c r="AC70"/>
  <c r="X71"/>
  <c r="Y71"/>
  <c r="Z71"/>
  <c r="AA71"/>
  <c r="AB71"/>
  <c r="AA71" i="63" s="1"/>
  <c r="AC71" i="14"/>
  <c r="X72"/>
  <c r="Y72"/>
  <c r="Z72"/>
  <c r="AA72"/>
  <c r="AB72"/>
  <c r="AC72"/>
  <c r="X73"/>
  <c r="Y73"/>
  <c r="Z73"/>
  <c r="AA73"/>
  <c r="AB73"/>
  <c r="AA73" i="63" s="1"/>
  <c r="AC73" i="14"/>
  <c r="X74"/>
  <c r="Y74"/>
  <c r="Z74"/>
  <c r="AA74"/>
  <c r="AB74"/>
  <c r="AC74"/>
  <c r="X75"/>
  <c r="Y75"/>
  <c r="Z75"/>
  <c r="AA75"/>
  <c r="AB75"/>
  <c r="AA75" i="63" s="1"/>
  <c r="AC75" i="14"/>
  <c r="X76"/>
  <c r="Y76"/>
  <c r="Z76"/>
  <c r="AA76"/>
  <c r="AB76"/>
  <c r="AC76"/>
  <c r="X77"/>
  <c r="Y77"/>
  <c r="Z77"/>
  <c r="AA77"/>
  <c r="AB77"/>
  <c r="AA77" i="63" s="1"/>
  <c r="AC77" i="14"/>
  <c r="X78"/>
  <c r="Y78"/>
  <c r="Z78"/>
  <c r="AA78"/>
  <c r="AB78"/>
  <c r="AC78"/>
  <c r="X79"/>
  <c r="Y79"/>
  <c r="Z79"/>
  <c r="AA79"/>
  <c r="AB79"/>
  <c r="AA79" i="63" s="1"/>
  <c r="AC79" i="14"/>
  <c r="X80"/>
  <c r="Y80"/>
  <c r="Z80"/>
  <c r="AA80"/>
  <c r="AB80"/>
  <c r="AC80"/>
  <c r="X81"/>
  <c r="Y81"/>
  <c r="Z81"/>
  <c r="AA81"/>
  <c r="AB81"/>
  <c r="AA81" i="63" s="1"/>
  <c r="AC81" i="14"/>
  <c r="X82"/>
  <c r="Y82"/>
  <c r="Z82"/>
  <c r="AA82"/>
  <c r="AB82"/>
  <c r="AC82"/>
  <c r="X83"/>
  <c r="Y83"/>
  <c r="Z83"/>
  <c r="AA83"/>
  <c r="AB83"/>
  <c r="AA83" i="63" s="1"/>
  <c r="AC83" i="14"/>
  <c r="X84"/>
  <c r="Y84"/>
  <c r="Z84"/>
  <c r="AA84"/>
  <c r="AB84"/>
  <c r="AC84"/>
  <c r="X85"/>
  <c r="Y85"/>
  <c r="Z85"/>
  <c r="AA85"/>
  <c r="AB85"/>
  <c r="AA85" i="63" s="1"/>
  <c r="AC85" i="14"/>
  <c r="X86"/>
  <c r="Y86"/>
  <c r="Z86"/>
  <c r="AA86"/>
  <c r="AB86"/>
  <c r="AC86"/>
  <c r="X87"/>
  <c r="Y87"/>
  <c r="Z87"/>
  <c r="AA87"/>
  <c r="AB87"/>
  <c r="AA87" i="63" s="1"/>
  <c r="AC87" i="14"/>
  <c r="X88"/>
  <c r="Y88"/>
  <c r="Z88"/>
  <c r="AA88"/>
  <c r="AB88"/>
  <c r="AC88"/>
  <c r="X89"/>
  <c r="Y89"/>
  <c r="Z89"/>
  <c r="AA89"/>
  <c r="AB89"/>
  <c r="AA89" i="63" s="1"/>
  <c r="AC89" i="14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A93" i="63" s="1"/>
  <c r="AC93" i="14"/>
  <c r="X94"/>
  <c r="Y94"/>
  <c r="Z94"/>
  <c r="AA94"/>
  <c r="AB94"/>
  <c r="AC94"/>
  <c r="X95"/>
  <c r="Y95"/>
  <c r="Z95"/>
  <c r="AA95"/>
  <c r="AB95"/>
  <c r="AA95" i="63" s="1"/>
  <c r="AC95" i="14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Y6"/>
  <c r="Z6"/>
  <c r="AA6"/>
  <c r="Y7"/>
  <c r="Z7"/>
  <c r="AB7"/>
  <c r="Y8"/>
  <c r="Z8"/>
  <c r="AA8"/>
  <c r="AB8"/>
  <c r="Y9"/>
  <c r="Z9"/>
  <c r="Y10"/>
  <c r="Z10"/>
  <c r="AA10"/>
  <c r="Y11"/>
  <c r="Z11"/>
  <c r="AB11"/>
  <c r="Y12"/>
  <c r="Z12"/>
  <c r="AA12"/>
  <c r="AB12"/>
  <c r="Y13"/>
  <c r="Z13"/>
  <c r="Y14"/>
  <c r="Z14"/>
  <c r="AA14"/>
  <c r="Y15"/>
  <c r="Z15"/>
  <c r="AB15"/>
  <c r="Y16"/>
  <c r="Z16"/>
  <c r="AA16"/>
  <c r="AB16"/>
  <c r="Y17"/>
  <c r="Z17"/>
  <c r="Y18"/>
  <c r="Z18"/>
  <c r="AA18"/>
  <c r="Y19"/>
  <c r="Z19"/>
  <c r="AB19"/>
  <c r="Y20"/>
  <c r="Z20"/>
  <c r="AA20"/>
  <c r="AB20"/>
  <c r="Y21"/>
  <c r="Z21"/>
  <c r="Y22"/>
  <c r="Z22"/>
  <c r="AA22"/>
  <c r="Y23"/>
  <c r="Z23"/>
  <c r="AB23"/>
  <c r="Y24"/>
  <c r="Z24"/>
  <c r="AA24"/>
  <c r="AB24"/>
  <c r="Y25"/>
  <c r="Z25"/>
  <c r="Y26"/>
  <c r="Z26"/>
  <c r="AA26"/>
  <c r="Y27"/>
  <c r="Z27"/>
  <c r="AB27"/>
  <c r="Y28"/>
  <c r="Z28"/>
  <c r="AA28"/>
  <c r="AB28"/>
  <c r="Y29"/>
  <c r="Z29"/>
  <c r="Y30"/>
  <c r="Z30"/>
  <c r="AA30"/>
  <c r="Y31"/>
  <c r="Z31"/>
  <c r="AB31"/>
  <c r="Y32"/>
  <c r="Z32"/>
  <c r="AA32"/>
  <c r="AB32"/>
  <c r="Y33"/>
  <c r="Z33"/>
  <c r="Y34"/>
  <c r="Z34"/>
  <c r="AA34"/>
  <c r="Y35"/>
  <c r="Z35"/>
  <c r="AB35"/>
  <c r="Y36"/>
  <c r="Z36"/>
  <c r="AA36"/>
  <c r="AB36"/>
  <c r="Y37"/>
  <c r="Z37"/>
  <c r="Y38"/>
  <c r="Z38"/>
  <c r="AA38"/>
  <c r="Y39"/>
  <c r="Z39"/>
  <c r="AB39"/>
  <c r="Y40"/>
  <c r="Z40"/>
  <c r="AA40"/>
  <c r="AB40"/>
  <c r="Y41"/>
  <c r="Z41"/>
  <c r="Y42"/>
  <c r="Z42"/>
  <c r="AA42"/>
  <c r="Y43"/>
  <c r="Z43"/>
  <c r="AB43"/>
  <c r="Y44"/>
  <c r="Z44"/>
  <c r="AA44"/>
  <c r="AB44"/>
  <c r="Y45"/>
  <c r="Z45"/>
  <c r="Y46"/>
  <c r="Z46"/>
  <c r="AA46"/>
  <c r="Y47"/>
  <c r="Z47"/>
  <c r="AB47"/>
  <c r="Y48"/>
  <c r="Z48"/>
  <c r="AA48"/>
  <c r="AB48"/>
  <c r="Y49"/>
  <c r="Z49"/>
  <c r="Y50"/>
  <c r="Z50"/>
  <c r="AA50"/>
  <c r="Y51"/>
  <c r="Z51"/>
  <c r="AB51"/>
  <c r="Y52"/>
  <c r="Z52"/>
  <c r="AA52"/>
  <c r="AB52"/>
  <c r="Y53"/>
  <c r="Z53"/>
  <c r="Y54"/>
  <c r="Z54"/>
  <c r="AA54"/>
  <c r="Y55"/>
  <c r="Z55"/>
  <c r="AB55"/>
  <c r="Y56"/>
  <c r="Z56"/>
  <c r="AA56"/>
  <c r="AB56"/>
  <c r="Y57"/>
  <c r="Z57"/>
  <c r="Y58"/>
  <c r="Z58"/>
  <c r="AA58"/>
  <c r="Y59"/>
  <c r="Z59"/>
  <c r="AB59"/>
  <c r="Y60"/>
  <c r="Z60"/>
  <c r="AA60"/>
  <c r="AB60"/>
  <c r="Y61"/>
  <c r="Z61"/>
  <c r="Y62"/>
  <c r="Z62"/>
  <c r="AA62"/>
  <c r="Y63"/>
  <c r="Z63"/>
  <c r="AB63"/>
  <c r="Y64"/>
  <c r="Z64"/>
  <c r="AA64"/>
  <c r="AB64"/>
  <c r="Y65"/>
  <c r="Z65"/>
  <c r="Y66"/>
  <c r="Z66"/>
  <c r="AA66"/>
  <c r="Y67"/>
  <c r="Z67"/>
  <c r="AB67"/>
  <c r="Y68"/>
  <c r="Z68"/>
  <c r="AA68"/>
  <c r="AB68"/>
  <c r="Y69"/>
  <c r="Z69"/>
  <c r="Y70"/>
  <c r="Z70"/>
  <c r="AA70"/>
  <c r="Y71"/>
  <c r="Z71"/>
  <c r="AB71"/>
  <c r="Y72"/>
  <c r="Z72"/>
  <c r="AA72"/>
  <c r="AB72"/>
  <c r="Y73"/>
  <c r="Z73"/>
  <c r="Y74"/>
  <c r="Z74"/>
  <c r="AA74"/>
  <c r="Y75"/>
  <c r="Z75"/>
  <c r="AB75"/>
  <c r="Y76"/>
  <c r="Z76"/>
  <c r="AA76"/>
  <c r="AB76"/>
  <c r="Y77"/>
  <c r="Z77"/>
  <c r="Y78"/>
  <c r="Z78"/>
  <c r="AA78"/>
  <c r="Y79"/>
  <c r="Z79"/>
  <c r="AB79"/>
  <c r="Y80"/>
  <c r="Z80"/>
  <c r="AA80"/>
  <c r="AB80"/>
  <c r="Y81"/>
  <c r="Z81"/>
  <c r="Y82"/>
  <c r="Z82"/>
  <c r="AA82"/>
  <c r="Y83"/>
  <c r="Z83"/>
  <c r="AB83"/>
  <c r="Y84"/>
  <c r="Z84"/>
  <c r="AA84"/>
  <c r="AB84"/>
  <c r="Y85"/>
  <c r="Z85"/>
  <c r="Y86"/>
  <c r="Z86"/>
  <c r="AA86"/>
  <c r="Y87"/>
  <c r="Z87"/>
  <c r="Y88"/>
  <c r="Z88"/>
  <c r="AA88"/>
  <c r="AB88"/>
  <c r="Y89"/>
  <c r="Z89"/>
  <c r="Y90"/>
  <c r="Z90"/>
  <c r="AA90"/>
  <c r="Y91"/>
  <c r="Z91"/>
  <c r="AA91"/>
  <c r="Y92"/>
  <c r="Z92"/>
  <c r="AA92"/>
  <c r="AB92"/>
  <c r="Y93"/>
  <c r="Z93"/>
  <c r="Y94"/>
  <c r="Z94"/>
  <c r="AA94"/>
  <c r="Y95"/>
  <c r="Z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Y7"/>
  <c r="Z7"/>
  <c r="AA7"/>
  <c r="Y8"/>
  <c r="Z8"/>
  <c r="AA8"/>
  <c r="Y9"/>
  <c r="Z9"/>
  <c r="AA9"/>
  <c r="AB9"/>
  <c r="Y10"/>
  <c r="Z10"/>
  <c r="AA10"/>
  <c r="Y11"/>
  <c r="Z11"/>
  <c r="AA11"/>
  <c r="Y12"/>
  <c r="Z12"/>
  <c r="AA12"/>
  <c r="Y13"/>
  <c r="Z13"/>
  <c r="AA13"/>
  <c r="AB13"/>
  <c r="Y14"/>
  <c r="Z14"/>
  <c r="AA14"/>
  <c r="Y15"/>
  <c r="Z15"/>
  <c r="AA15"/>
  <c r="Y16"/>
  <c r="Z16"/>
  <c r="AA16"/>
  <c r="Y17"/>
  <c r="Z17"/>
  <c r="AA17"/>
  <c r="AB17"/>
  <c r="Y18"/>
  <c r="Z18"/>
  <c r="AA18"/>
  <c r="Y19"/>
  <c r="Z19"/>
  <c r="AA19"/>
  <c r="Y20"/>
  <c r="Z20"/>
  <c r="AA20"/>
  <c r="Y21"/>
  <c r="Z21"/>
  <c r="AA21"/>
  <c r="AB21"/>
  <c r="Y22"/>
  <c r="Z22"/>
  <c r="AA22"/>
  <c r="Y23"/>
  <c r="Z23"/>
  <c r="AA23"/>
  <c r="Y24"/>
  <c r="Z24"/>
  <c r="AA24"/>
  <c r="Y25"/>
  <c r="Z25"/>
  <c r="AA25"/>
  <c r="AB25"/>
  <c r="Y26"/>
  <c r="Z26"/>
  <c r="AA26"/>
  <c r="Y27"/>
  <c r="Z27"/>
  <c r="AA27"/>
  <c r="Y28"/>
  <c r="Z28"/>
  <c r="AA28"/>
  <c r="Y29"/>
  <c r="Z29"/>
  <c r="AA29"/>
  <c r="AB29"/>
  <c r="Y30"/>
  <c r="Z30"/>
  <c r="AA30"/>
  <c r="Y31"/>
  <c r="Z31"/>
  <c r="AA31"/>
  <c r="Y32"/>
  <c r="Z32"/>
  <c r="AA32"/>
  <c r="Y33"/>
  <c r="Z33"/>
  <c r="AA33"/>
  <c r="AB33"/>
  <c r="Y34"/>
  <c r="Z34"/>
  <c r="AA34"/>
  <c r="Y35"/>
  <c r="Z35"/>
  <c r="AA35"/>
  <c r="Y36"/>
  <c r="Z36"/>
  <c r="AA36"/>
  <c r="Y37"/>
  <c r="Z37"/>
  <c r="AA37"/>
  <c r="AB37"/>
  <c r="Y38"/>
  <c r="Z38"/>
  <c r="AA38"/>
  <c r="Y39"/>
  <c r="Z39"/>
  <c r="AA39"/>
  <c r="Y40"/>
  <c r="Z40"/>
  <c r="AA40"/>
  <c r="Y41"/>
  <c r="Z41"/>
  <c r="AA41"/>
  <c r="AB41"/>
  <c r="Y42"/>
  <c r="Z42"/>
  <c r="AA42"/>
  <c r="Y43"/>
  <c r="Z43"/>
  <c r="AA43"/>
  <c r="Y44"/>
  <c r="Z44"/>
  <c r="AA44"/>
  <c r="Y45"/>
  <c r="Z45"/>
  <c r="AA45"/>
  <c r="AB45"/>
  <c r="Y46"/>
  <c r="Z46"/>
  <c r="AA46"/>
  <c r="Y47"/>
  <c r="Z47"/>
  <c r="AA47"/>
  <c r="Y48"/>
  <c r="Z48"/>
  <c r="AA48"/>
  <c r="Y49"/>
  <c r="Z49"/>
  <c r="AA49"/>
  <c r="AB49"/>
  <c r="Y50"/>
  <c r="Z50"/>
  <c r="AA50"/>
  <c r="Y51"/>
  <c r="Z51"/>
  <c r="AA51"/>
  <c r="Y52"/>
  <c r="Z52"/>
  <c r="AA52"/>
  <c r="Y53"/>
  <c r="Z53"/>
  <c r="AA53"/>
  <c r="AB53"/>
  <c r="Y54"/>
  <c r="Z54"/>
  <c r="AA54"/>
  <c r="Y55"/>
  <c r="Z55"/>
  <c r="AA55"/>
  <c r="Y56"/>
  <c r="Z56"/>
  <c r="AA56"/>
  <c r="Y57"/>
  <c r="Z57"/>
  <c r="AA57"/>
  <c r="AB57"/>
  <c r="Y58"/>
  <c r="Z58"/>
  <c r="AA58"/>
  <c r="Y59"/>
  <c r="Z59"/>
  <c r="AA59"/>
  <c r="Y60"/>
  <c r="Z60"/>
  <c r="AA60"/>
  <c r="Y61"/>
  <c r="Z61"/>
  <c r="AA61"/>
  <c r="AB61"/>
  <c r="Y62"/>
  <c r="Z62"/>
  <c r="AA62"/>
  <c r="Y63"/>
  <c r="Z63"/>
  <c r="AA63"/>
  <c r="Y64"/>
  <c r="Z64"/>
  <c r="AA64"/>
  <c r="Y65"/>
  <c r="Z65"/>
  <c r="AA65"/>
  <c r="AB65"/>
  <c r="Y66"/>
  <c r="Z66"/>
  <c r="AA66"/>
  <c r="Y67"/>
  <c r="Z67"/>
  <c r="AA67"/>
  <c r="Y68"/>
  <c r="Z68"/>
  <c r="AA68"/>
  <c r="Y69"/>
  <c r="Z69"/>
  <c r="AA69"/>
  <c r="AB69"/>
  <c r="Y70"/>
  <c r="Z70"/>
  <c r="AA70"/>
  <c r="Y71"/>
  <c r="Z71"/>
  <c r="AA71"/>
  <c r="Y72"/>
  <c r="Z72"/>
  <c r="AA72"/>
  <c r="Y73"/>
  <c r="Z73"/>
  <c r="AA73"/>
  <c r="AB73"/>
  <c r="Y74"/>
  <c r="Z74"/>
  <c r="AA74"/>
  <c r="Y75"/>
  <c r="Z75"/>
  <c r="AA75"/>
  <c r="Y76"/>
  <c r="Z76"/>
  <c r="AA76"/>
  <c r="Y77"/>
  <c r="Z77"/>
  <c r="AA77"/>
  <c r="AB77"/>
  <c r="Y78"/>
  <c r="Z78"/>
  <c r="AA78"/>
  <c r="Y79"/>
  <c r="Z79"/>
  <c r="AA79"/>
  <c r="Y80"/>
  <c r="Z80"/>
  <c r="AA80"/>
  <c r="Y81"/>
  <c r="Z81"/>
  <c r="AA81"/>
  <c r="AB81"/>
  <c r="Y82"/>
  <c r="Z82"/>
  <c r="AA82"/>
  <c r="Y83"/>
  <c r="Z83"/>
  <c r="AA83"/>
  <c r="Y84"/>
  <c r="Z84"/>
  <c r="AA84"/>
  <c r="Y85"/>
  <c r="Z85"/>
  <c r="AA85"/>
  <c r="AB85"/>
  <c r="Y86"/>
  <c r="Z86"/>
  <c r="AA86"/>
  <c r="Y87"/>
  <c r="Z87"/>
  <c r="AA87"/>
  <c r="Y88"/>
  <c r="Z88"/>
  <c r="AA88"/>
  <c r="Y89"/>
  <c r="Z89"/>
  <c r="AA89"/>
  <c r="AB89"/>
  <c r="Y90"/>
  <c r="Z90"/>
  <c r="AA90"/>
  <c r="Y91"/>
  <c r="Z91"/>
  <c r="AA91"/>
  <c r="Y92"/>
  <c r="Z92"/>
  <c r="AA92"/>
  <c r="Y93"/>
  <c r="Z93"/>
  <c r="AA93"/>
  <c r="AB93"/>
  <c r="Y94"/>
  <c r="Z94"/>
  <c r="AA94"/>
  <c r="Y95"/>
  <c r="Z95"/>
  <c r="AA95"/>
  <c r="Y96"/>
  <c r="Z96"/>
  <c r="AA96"/>
  <c r="Y97"/>
  <c r="Z97"/>
  <c r="AA97"/>
  <c r="AB97"/>
  <c r="Y98"/>
  <c r="Z98"/>
  <c r="AA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AB26" i="63"/>
  <c r="AB62" i="62"/>
  <c r="AB58"/>
  <c r="AB50"/>
  <c r="AB34"/>
  <c r="AB22"/>
  <c r="AB60"/>
  <c r="AB56"/>
  <c r="AB52"/>
  <c r="AB48"/>
  <c r="AB44"/>
  <c r="AB40"/>
  <c r="AB36"/>
  <c r="AB32"/>
  <c r="AB24"/>
  <c r="AB20"/>
  <c r="AB26" i="61"/>
  <c r="AB22"/>
  <c r="AA7" i="63"/>
  <c r="AA5"/>
  <c r="AB22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D92" s="1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K99" s="1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N88" s="1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N90" s="1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N86" s="1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N76" s="1"/>
  <c r="I76"/>
  <c r="M75"/>
  <c r="L75"/>
  <c r="K75"/>
  <c r="J75"/>
  <c r="I75"/>
  <c r="M74"/>
  <c r="L74"/>
  <c r="N74" s="1"/>
  <c r="K74"/>
  <c r="J74"/>
  <c r="I74"/>
  <c r="M73"/>
  <c r="L73"/>
  <c r="K73"/>
  <c r="J73"/>
  <c r="I73"/>
  <c r="M72"/>
  <c r="L72"/>
  <c r="K72"/>
  <c r="J72"/>
  <c r="N72" s="1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N68" s="1"/>
  <c r="I68"/>
  <c r="M67"/>
  <c r="L67"/>
  <c r="K67"/>
  <c r="J67"/>
  <c r="I67"/>
  <c r="M66"/>
  <c r="L66"/>
  <c r="N66" s="1"/>
  <c r="K66"/>
  <c r="J66"/>
  <c r="I66"/>
  <c r="M65"/>
  <c r="L65"/>
  <c r="K65"/>
  <c r="J65"/>
  <c r="I65"/>
  <c r="M64"/>
  <c r="L64"/>
  <c r="K64"/>
  <c r="J64"/>
  <c r="N64" s="1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N58" s="1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N52" s="1"/>
  <c r="I52"/>
  <c r="M51"/>
  <c r="L51"/>
  <c r="K51"/>
  <c r="J51"/>
  <c r="I51"/>
  <c r="M50"/>
  <c r="L50"/>
  <c r="N50" s="1"/>
  <c r="K50"/>
  <c r="J50"/>
  <c r="I50"/>
  <c r="M49"/>
  <c r="L49"/>
  <c r="K49"/>
  <c r="J49"/>
  <c r="I49"/>
  <c r="M48"/>
  <c r="L48"/>
  <c r="K48"/>
  <c r="J48"/>
  <c r="N48" s="1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N42" s="1"/>
  <c r="K42"/>
  <c r="J42"/>
  <c r="I42"/>
  <c r="M41"/>
  <c r="L41"/>
  <c r="K41"/>
  <c r="J41"/>
  <c r="I41"/>
  <c r="M40"/>
  <c r="L40"/>
  <c r="K40"/>
  <c r="J40"/>
  <c r="N40" s="1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N31" s="1"/>
  <c r="J31"/>
  <c r="I31"/>
  <c r="M30"/>
  <c r="L30"/>
  <c r="K30"/>
  <c r="J30"/>
  <c r="I30"/>
  <c r="M29"/>
  <c r="L29"/>
  <c r="K29"/>
  <c r="J29"/>
  <c r="I29"/>
  <c r="M28"/>
  <c r="L28"/>
  <c r="K28"/>
  <c r="J28"/>
  <c r="N28" s="1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N22" s="1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N7" s="1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N5" s="1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N86" s="1"/>
  <c r="J86"/>
  <c r="I86"/>
  <c r="M85"/>
  <c r="L85"/>
  <c r="K85"/>
  <c r="J85"/>
  <c r="I85"/>
  <c r="M84"/>
  <c r="L84"/>
  <c r="K84"/>
  <c r="J84"/>
  <c r="I84"/>
  <c r="M83"/>
  <c r="L83"/>
  <c r="K83"/>
  <c r="N83" s="1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N75" s="1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N71" s="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N67" s="1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N63" s="1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N55" s="1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N47" s="1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N39" s="1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K99" s="1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N51" s="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N35" s="1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N19" s="1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N7" s="1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C96"/>
  <c r="B97"/>
  <c r="C97"/>
  <c r="B98"/>
  <c r="C98"/>
  <c r="C3"/>
  <c r="B3"/>
  <c r="B4" i="58"/>
  <c r="F4" s="1"/>
  <c r="C4"/>
  <c r="B5"/>
  <c r="C5"/>
  <c r="B6"/>
  <c r="C6"/>
  <c r="B7"/>
  <c r="C7"/>
  <c r="B8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C94"/>
  <c r="B95"/>
  <c r="C95"/>
  <c r="B96"/>
  <c r="F96" s="1"/>
  <c r="C96"/>
  <c r="B97"/>
  <c r="C97"/>
  <c r="B98"/>
  <c r="F98" s="1"/>
  <c r="C98"/>
  <c r="C3"/>
  <c r="B3"/>
  <c r="B4" i="57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C44"/>
  <c r="B45"/>
  <c r="C45"/>
  <c r="B46"/>
  <c r="C46"/>
  <c r="B47"/>
  <c r="C47"/>
  <c r="B48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F82" s="1"/>
  <c r="C82"/>
  <c r="B83"/>
  <c r="C83"/>
  <c r="B84"/>
  <c r="C84"/>
  <c r="B85"/>
  <c r="C85"/>
  <c r="B86"/>
  <c r="C86"/>
  <c r="B87"/>
  <c r="C87"/>
  <c r="B88"/>
  <c r="C88"/>
  <c r="B89"/>
  <c r="C89"/>
  <c r="B90"/>
  <c r="F90" s="1"/>
  <c r="C90"/>
  <c r="B91"/>
  <c r="C91"/>
  <c r="B92"/>
  <c r="C92"/>
  <c r="B93"/>
  <c r="C93"/>
  <c r="B94"/>
  <c r="C94"/>
  <c r="B95"/>
  <c r="C95"/>
  <c r="B96"/>
  <c r="C96"/>
  <c r="B97"/>
  <c r="C97"/>
  <c r="B98"/>
  <c r="F98" s="1"/>
  <c r="C98"/>
  <c r="C3"/>
  <c r="B3"/>
  <c r="B4" i="56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5"/>
  <c r="C4"/>
  <c r="B5"/>
  <c r="C5"/>
  <c r="B6"/>
  <c r="C6"/>
  <c r="B7"/>
  <c r="C7"/>
  <c r="B8"/>
  <c r="F8" s="1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F18" s="1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F57" s="1"/>
  <c r="B58"/>
  <c r="C58"/>
  <c r="B59"/>
  <c r="C59"/>
  <c r="B60"/>
  <c r="C60"/>
  <c r="B61"/>
  <c r="C61"/>
  <c r="B62"/>
  <c r="C62"/>
  <c r="B63"/>
  <c r="C63"/>
  <c r="B64"/>
  <c r="C64"/>
  <c r="B65"/>
  <c r="C65"/>
  <c r="B66"/>
  <c r="F66" s="1"/>
  <c r="C66"/>
  <c r="B67"/>
  <c r="C67"/>
  <c r="B68"/>
  <c r="F68" s="1"/>
  <c r="C68"/>
  <c r="B69"/>
  <c r="C69"/>
  <c r="B70"/>
  <c r="C70"/>
  <c r="B71"/>
  <c r="C71"/>
  <c r="B72"/>
  <c r="C72"/>
  <c r="B73"/>
  <c r="C73"/>
  <c r="B74"/>
  <c r="F74" s="1"/>
  <c r="C74"/>
  <c r="B75"/>
  <c r="C75"/>
  <c r="B76"/>
  <c r="F76" s="1"/>
  <c r="C76"/>
  <c r="B77"/>
  <c r="C77"/>
  <c r="B78"/>
  <c r="C78"/>
  <c r="B79"/>
  <c r="C79"/>
  <c r="B80"/>
  <c r="C80"/>
  <c r="B81"/>
  <c r="C81"/>
  <c r="B82"/>
  <c r="F82" s="1"/>
  <c r="C82"/>
  <c r="B83"/>
  <c r="C83"/>
  <c r="B84"/>
  <c r="F84" s="1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F94" s="1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U95"/>
  <c r="F95"/>
  <c r="U94"/>
  <c r="U93"/>
  <c r="F93"/>
  <c r="U92"/>
  <c r="N92"/>
  <c r="U91"/>
  <c r="F91"/>
  <c r="U90"/>
  <c r="N90"/>
  <c r="U89"/>
  <c r="N89"/>
  <c r="F89"/>
  <c r="U88"/>
  <c r="N88"/>
  <c r="U87"/>
  <c r="F87"/>
  <c r="U86"/>
  <c r="N86"/>
  <c r="U85"/>
  <c r="N85"/>
  <c r="F85"/>
  <c r="U84"/>
  <c r="N84"/>
  <c r="F84"/>
  <c r="U83"/>
  <c r="F83"/>
  <c r="U82"/>
  <c r="N82"/>
  <c r="U81"/>
  <c r="N81"/>
  <c r="F81"/>
  <c r="U80"/>
  <c r="N80"/>
  <c r="U79"/>
  <c r="F79"/>
  <c r="U78"/>
  <c r="U77"/>
  <c r="N77"/>
  <c r="F77"/>
  <c r="U76"/>
  <c r="N76"/>
  <c r="F76"/>
  <c r="U75"/>
  <c r="F75"/>
  <c r="U74"/>
  <c r="N74"/>
  <c r="U73"/>
  <c r="N73"/>
  <c r="F73"/>
  <c r="U72"/>
  <c r="N72"/>
  <c r="U71"/>
  <c r="F71"/>
  <c r="U70"/>
  <c r="N70"/>
  <c r="F70"/>
  <c r="U69"/>
  <c r="N69"/>
  <c r="F69"/>
  <c r="U68"/>
  <c r="N68"/>
  <c r="U67"/>
  <c r="F67"/>
  <c r="U66"/>
  <c r="N66"/>
  <c r="U65"/>
  <c r="N65"/>
  <c r="F65"/>
  <c r="U64"/>
  <c r="N64"/>
  <c r="U63"/>
  <c r="F63"/>
  <c r="U62"/>
  <c r="N62"/>
  <c r="U61"/>
  <c r="N61"/>
  <c r="F61"/>
  <c r="U60"/>
  <c r="N60"/>
  <c r="F60"/>
  <c r="U59"/>
  <c r="F59"/>
  <c r="U58"/>
  <c r="N58"/>
  <c r="U57"/>
  <c r="N57"/>
  <c r="F57"/>
  <c r="U56"/>
  <c r="N56"/>
  <c r="U55"/>
  <c r="F55"/>
  <c r="U54"/>
  <c r="N54"/>
  <c r="F54"/>
  <c r="U53"/>
  <c r="N53"/>
  <c r="F53"/>
  <c r="U52"/>
  <c r="N52"/>
  <c r="U51"/>
  <c r="F51"/>
  <c r="U50"/>
  <c r="N50"/>
  <c r="U49"/>
  <c r="N49"/>
  <c r="F49"/>
  <c r="U48"/>
  <c r="N48"/>
  <c r="U47"/>
  <c r="F47"/>
  <c r="U46"/>
  <c r="N46"/>
  <c r="U45"/>
  <c r="N45"/>
  <c r="F45"/>
  <c r="U44"/>
  <c r="N44"/>
  <c r="F44"/>
  <c r="U43"/>
  <c r="F43"/>
  <c r="U42"/>
  <c r="N42"/>
  <c r="U41"/>
  <c r="N41"/>
  <c r="F41"/>
  <c r="U40"/>
  <c r="N40"/>
  <c r="U39"/>
  <c r="F39"/>
  <c r="U38"/>
  <c r="N38"/>
  <c r="F38"/>
  <c r="U37"/>
  <c r="N37"/>
  <c r="F37"/>
  <c r="U36"/>
  <c r="N36"/>
  <c r="U35"/>
  <c r="F35"/>
  <c r="U34"/>
  <c r="N34"/>
  <c r="U33"/>
  <c r="N33"/>
  <c r="F33"/>
  <c r="U32"/>
  <c r="N32"/>
  <c r="U31"/>
  <c r="F31"/>
  <c r="U30"/>
  <c r="N30"/>
  <c r="U29"/>
  <c r="N29"/>
  <c r="F29"/>
  <c r="U28"/>
  <c r="U27"/>
  <c r="N27"/>
  <c r="F27"/>
  <c r="U26"/>
  <c r="N26"/>
  <c r="U25"/>
  <c r="N25"/>
  <c r="F25"/>
  <c r="U24"/>
  <c r="N24"/>
  <c r="U23"/>
  <c r="F23"/>
  <c r="U22"/>
  <c r="N22"/>
  <c r="F22"/>
  <c r="U21"/>
  <c r="N21"/>
  <c r="F21"/>
  <c r="U20"/>
  <c r="N20"/>
  <c r="U19"/>
  <c r="F19"/>
  <c r="U18"/>
  <c r="N18"/>
  <c r="U17"/>
  <c r="N17"/>
  <c r="F17"/>
  <c r="U16"/>
  <c r="N16"/>
  <c r="U15"/>
  <c r="F15"/>
  <c r="U14"/>
  <c r="N14"/>
  <c r="U13"/>
  <c r="N13"/>
  <c r="F13"/>
  <c r="U12"/>
  <c r="N12"/>
  <c r="F12"/>
  <c r="U11"/>
  <c r="F11"/>
  <c r="U10"/>
  <c r="N10"/>
  <c r="U9"/>
  <c r="N9"/>
  <c r="F9"/>
  <c r="U8"/>
  <c r="N8"/>
  <c r="U7"/>
  <c r="F7"/>
  <c r="U6"/>
  <c r="N6"/>
  <c r="F6"/>
  <c r="U5"/>
  <c r="N5"/>
  <c r="F5"/>
  <c r="U4"/>
  <c r="N4"/>
  <c r="U3"/>
  <c r="M99"/>
  <c r="L99"/>
  <c r="J99"/>
  <c r="I99"/>
  <c r="C99"/>
  <c r="A1"/>
  <c r="T99" i="62"/>
  <c r="S99"/>
  <c r="R99"/>
  <c r="Q99"/>
  <c r="P99"/>
  <c r="U98"/>
  <c r="N98"/>
  <c r="U97"/>
  <c r="N97"/>
  <c r="F97"/>
  <c r="U96"/>
  <c r="U95"/>
  <c r="N95"/>
  <c r="F95"/>
  <c r="U94"/>
  <c r="N94"/>
  <c r="F94"/>
  <c r="AD93"/>
  <c r="U93"/>
  <c r="N93"/>
  <c r="F93"/>
  <c r="U92"/>
  <c r="N92"/>
  <c r="U91"/>
  <c r="N91"/>
  <c r="F91"/>
  <c r="U90"/>
  <c r="N90"/>
  <c r="AD89"/>
  <c r="U89"/>
  <c r="N89"/>
  <c r="F89"/>
  <c r="AD88"/>
  <c r="U88"/>
  <c r="F88"/>
  <c r="U87"/>
  <c r="N87"/>
  <c r="F87"/>
  <c r="U86"/>
  <c r="N86"/>
  <c r="AD85"/>
  <c r="U85"/>
  <c r="N85"/>
  <c r="F85"/>
  <c r="U84"/>
  <c r="F84"/>
  <c r="U83"/>
  <c r="N83"/>
  <c r="F83"/>
  <c r="U82"/>
  <c r="N82"/>
  <c r="U81"/>
  <c r="N81"/>
  <c r="F81"/>
  <c r="U80"/>
  <c r="U79"/>
  <c r="N79"/>
  <c r="F79"/>
  <c r="AC78"/>
  <c r="U78"/>
  <c r="N78"/>
  <c r="U77"/>
  <c r="N77"/>
  <c r="F77"/>
  <c r="U76"/>
  <c r="U75"/>
  <c r="N75"/>
  <c r="F75"/>
  <c r="U74"/>
  <c r="N74"/>
  <c r="U73"/>
  <c r="N73"/>
  <c r="F73"/>
  <c r="U72"/>
  <c r="U71"/>
  <c r="N71"/>
  <c r="F71"/>
  <c r="U70"/>
  <c r="N70"/>
  <c r="AD69"/>
  <c r="U69"/>
  <c r="N69"/>
  <c r="F69"/>
  <c r="U68"/>
  <c r="U67"/>
  <c r="N67"/>
  <c r="F67"/>
  <c r="AD66"/>
  <c r="U66"/>
  <c r="N66"/>
  <c r="F66"/>
  <c r="AD65"/>
  <c r="U65"/>
  <c r="N65"/>
  <c r="F65"/>
  <c r="U64"/>
  <c r="U63"/>
  <c r="N63"/>
  <c r="F63"/>
  <c r="AC62"/>
  <c r="U62"/>
  <c r="N62"/>
  <c r="U61"/>
  <c r="N61"/>
  <c r="F61"/>
  <c r="U60"/>
  <c r="U59"/>
  <c r="N59"/>
  <c r="F59"/>
  <c r="U58"/>
  <c r="N58"/>
  <c r="F58"/>
  <c r="U57"/>
  <c r="N57"/>
  <c r="F57"/>
  <c r="U56"/>
  <c r="U55"/>
  <c r="N55"/>
  <c r="F55"/>
  <c r="U54"/>
  <c r="N54"/>
  <c r="AD53"/>
  <c r="U53"/>
  <c r="N53"/>
  <c r="F53"/>
  <c r="U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U31"/>
  <c r="F31"/>
  <c r="U30"/>
  <c r="AD29"/>
  <c r="U29"/>
  <c r="F29"/>
  <c r="U28"/>
  <c r="U27"/>
  <c r="F27"/>
  <c r="U26"/>
  <c r="U25"/>
  <c r="F25"/>
  <c r="U24"/>
  <c r="U23"/>
  <c r="F23"/>
  <c r="U22"/>
  <c r="AD21"/>
  <c r="U21"/>
  <c r="F21"/>
  <c r="U20"/>
  <c r="F20"/>
  <c r="U19"/>
  <c r="F19"/>
  <c r="U18"/>
  <c r="F18"/>
  <c r="AD17"/>
  <c r="U17"/>
  <c r="F17"/>
  <c r="U16"/>
  <c r="U15"/>
  <c r="F15"/>
  <c r="U14"/>
  <c r="AD13"/>
  <c r="U13"/>
  <c r="F13"/>
  <c r="U12"/>
  <c r="U11"/>
  <c r="F11"/>
  <c r="U10"/>
  <c r="AD9"/>
  <c r="U9"/>
  <c r="F9"/>
  <c r="U8"/>
  <c r="U7"/>
  <c r="F7"/>
  <c r="U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N82"/>
  <c r="U81"/>
  <c r="F81"/>
  <c r="U80"/>
  <c r="U79"/>
  <c r="F79"/>
  <c r="U78"/>
  <c r="N78"/>
  <c r="U77"/>
  <c r="F77"/>
  <c r="U76"/>
  <c r="U75"/>
  <c r="F75"/>
  <c r="U74"/>
  <c r="U73"/>
  <c r="F73"/>
  <c r="U72"/>
  <c r="U71"/>
  <c r="F71"/>
  <c r="U70"/>
  <c r="N70"/>
  <c r="F70"/>
  <c r="U69"/>
  <c r="F69"/>
  <c r="U68"/>
  <c r="F68"/>
  <c r="U67"/>
  <c r="F67"/>
  <c r="U66"/>
  <c r="F66"/>
  <c r="U65"/>
  <c r="F65"/>
  <c r="U64"/>
  <c r="F64"/>
  <c r="U63"/>
  <c r="F63"/>
  <c r="U62"/>
  <c r="N62"/>
  <c r="U61"/>
  <c r="F61"/>
  <c r="U60"/>
  <c r="N60"/>
  <c r="U59"/>
  <c r="F59"/>
  <c r="U58"/>
  <c r="U57"/>
  <c r="F57"/>
  <c r="U56"/>
  <c r="N56"/>
  <c r="U55"/>
  <c r="F55"/>
  <c r="U54"/>
  <c r="N54"/>
  <c r="U53"/>
  <c r="F53"/>
  <c r="U52"/>
  <c r="U51"/>
  <c r="F51"/>
  <c r="U50"/>
  <c r="U49"/>
  <c r="F49"/>
  <c r="U48"/>
  <c r="U47"/>
  <c r="F47"/>
  <c r="U46"/>
  <c r="N46"/>
  <c r="U45"/>
  <c r="F45"/>
  <c r="U44"/>
  <c r="N44"/>
  <c r="F44"/>
  <c r="U43"/>
  <c r="F43"/>
  <c r="U42"/>
  <c r="F42"/>
  <c r="U41"/>
  <c r="F41"/>
  <c r="U40"/>
  <c r="U39"/>
  <c r="U38"/>
  <c r="U37"/>
  <c r="F37"/>
  <c r="U36"/>
  <c r="U35"/>
  <c r="F35"/>
  <c r="U34"/>
  <c r="U33"/>
  <c r="U32"/>
  <c r="F32"/>
  <c r="U31"/>
  <c r="F31"/>
  <c r="U30"/>
  <c r="F30"/>
  <c r="U29"/>
  <c r="F29"/>
  <c r="U28"/>
  <c r="F28"/>
  <c r="U27"/>
  <c r="N27"/>
  <c r="F27"/>
  <c r="U26"/>
  <c r="U25"/>
  <c r="U24"/>
  <c r="N24"/>
  <c r="U23"/>
  <c r="F23"/>
  <c r="U22"/>
  <c r="U21"/>
  <c r="F21"/>
  <c r="U20"/>
  <c r="U19"/>
  <c r="F19"/>
  <c r="U18"/>
  <c r="U17"/>
  <c r="U16"/>
  <c r="F16"/>
  <c r="U15"/>
  <c r="F15"/>
  <c r="U14"/>
  <c r="F14"/>
  <c r="U13"/>
  <c r="F13"/>
  <c r="U12"/>
  <c r="F12"/>
  <c r="U11"/>
  <c r="F11"/>
  <c r="U10"/>
  <c r="F10"/>
  <c r="U9"/>
  <c r="U8"/>
  <c r="U7"/>
  <c r="F7"/>
  <c r="U6"/>
  <c r="U5"/>
  <c r="F5"/>
  <c r="U4"/>
  <c r="U3"/>
  <c r="K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U24"/>
  <c r="N24"/>
  <c r="F24"/>
  <c r="U23"/>
  <c r="F23"/>
  <c r="U22"/>
  <c r="F22"/>
  <c r="U21"/>
  <c r="U20"/>
  <c r="U19"/>
  <c r="F19"/>
  <c r="U18"/>
  <c r="U17"/>
  <c r="U16"/>
  <c r="U15"/>
  <c r="F15"/>
  <c r="U14"/>
  <c r="U13"/>
  <c r="U12"/>
  <c r="U11"/>
  <c r="F11"/>
  <c r="U10"/>
  <c r="U9"/>
  <c r="U8"/>
  <c r="F8"/>
  <c r="U7"/>
  <c r="F7"/>
  <c r="U6"/>
  <c r="F6"/>
  <c r="U5"/>
  <c r="U4"/>
  <c r="U3"/>
  <c r="A1"/>
  <c r="T99" i="57"/>
  <c r="S99"/>
  <c r="R99"/>
  <c r="Q99"/>
  <c r="P99"/>
  <c r="U98"/>
  <c r="U97"/>
  <c r="U96"/>
  <c r="F96"/>
  <c r="U95"/>
  <c r="F95"/>
  <c r="U94"/>
  <c r="F94"/>
  <c r="U93"/>
  <c r="F93"/>
  <c r="U92"/>
  <c r="F92"/>
  <c r="U91"/>
  <c r="U90"/>
  <c r="U89"/>
  <c r="N89"/>
  <c r="F89"/>
  <c r="U88"/>
  <c r="F88"/>
  <c r="U87"/>
  <c r="F87"/>
  <c r="U86"/>
  <c r="F86"/>
  <c r="U85"/>
  <c r="F85"/>
  <c r="U84"/>
  <c r="F84"/>
  <c r="U83"/>
  <c r="U82"/>
  <c r="U81"/>
  <c r="F81"/>
  <c r="U80"/>
  <c r="U79"/>
  <c r="U78"/>
  <c r="U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U67"/>
  <c r="F67"/>
  <c r="U66"/>
  <c r="U65"/>
  <c r="N65"/>
  <c r="F65"/>
  <c r="U64"/>
  <c r="U63"/>
  <c r="U62"/>
  <c r="U61"/>
  <c r="F61"/>
  <c r="U60"/>
  <c r="U59"/>
  <c r="N59"/>
  <c r="F59"/>
  <c r="U58"/>
  <c r="U57"/>
  <c r="F57"/>
  <c r="U56"/>
  <c r="U55"/>
  <c r="F55"/>
  <c r="U54"/>
  <c r="U53"/>
  <c r="F53"/>
  <c r="U52"/>
  <c r="U51"/>
  <c r="N51"/>
  <c r="F51"/>
  <c r="U50"/>
  <c r="U49"/>
  <c r="N49"/>
  <c r="F49"/>
  <c r="U48"/>
  <c r="F48"/>
  <c r="U47"/>
  <c r="F47"/>
  <c r="U46"/>
  <c r="F46"/>
  <c r="U45"/>
  <c r="F45"/>
  <c r="U44"/>
  <c r="F44"/>
  <c r="U43"/>
  <c r="N43"/>
  <c r="F43"/>
  <c r="U42"/>
  <c r="U41"/>
  <c r="F41"/>
  <c r="U40"/>
  <c r="U39"/>
  <c r="F39"/>
  <c r="U38"/>
  <c r="U37"/>
  <c r="F37"/>
  <c r="U36"/>
  <c r="U35"/>
  <c r="N35"/>
  <c r="F35"/>
  <c r="U34"/>
  <c r="U33"/>
  <c r="N33"/>
  <c r="F33"/>
  <c r="U32"/>
  <c r="U31"/>
  <c r="F31"/>
  <c r="U30"/>
  <c r="U29"/>
  <c r="F29"/>
  <c r="U28"/>
  <c r="U27"/>
  <c r="N27"/>
  <c r="F27"/>
  <c r="U26"/>
  <c r="F26"/>
  <c r="U25"/>
  <c r="F25"/>
  <c r="U24"/>
  <c r="N24"/>
  <c r="U23"/>
  <c r="F23"/>
  <c r="U22"/>
  <c r="U21"/>
  <c r="F21"/>
  <c r="U20"/>
  <c r="U19"/>
  <c r="F19"/>
  <c r="U18"/>
  <c r="U17"/>
  <c r="F17"/>
  <c r="U16"/>
  <c r="U15"/>
  <c r="F15"/>
  <c r="U14"/>
  <c r="N14"/>
  <c r="U13"/>
  <c r="F13"/>
  <c r="U12"/>
  <c r="U11"/>
  <c r="F11"/>
  <c r="U10"/>
  <c r="U9"/>
  <c r="F9"/>
  <c r="U8"/>
  <c r="N8"/>
  <c r="U7"/>
  <c r="F7"/>
  <c r="U6"/>
  <c r="U5"/>
  <c r="F5"/>
  <c r="U4"/>
  <c r="U3"/>
  <c r="M99"/>
  <c r="I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N69"/>
  <c r="F69"/>
  <c r="U68"/>
  <c r="U67"/>
  <c r="F67"/>
  <c r="U66"/>
  <c r="U65"/>
  <c r="F65"/>
  <c r="U64"/>
  <c r="U63"/>
  <c r="F63"/>
  <c r="U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N49"/>
  <c r="F49"/>
  <c r="U48"/>
  <c r="U47"/>
  <c r="F47"/>
  <c r="U46"/>
  <c r="U45"/>
  <c r="F45"/>
  <c r="U44"/>
  <c r="U43"/>
  <c r="F43"/>
  <c r="U42"/>
  <c r="U41"/>
  <c r="F41"/>
  <c r="U40"/>
  <c r="U39"/>
  <c r="N39"/>
  <c r="F39"/>
  <c r="U38"/>
  <c r="U37"/>
  <c r="N37"/>
  <c r="F37"/>
  <c r="U36"/>
  <c r="U35"/>
  <c r="F35"/>
  <c r="U34"/>
  <c r="N34"/>
  <c r="F34"/>
  <c r="U33"/>
  <c r="N33"/>
  <c r="F33"/>
  <c r="U32"/>
  <c r="U31"/>
  <c r="N31"/>
  <c r="F31"/>
  <c r="U30"/>
  <c r="U29"/>
  <c r="F29"/>
  <c r="U28"/>
  <c r="U27"/>
  <c r="F27"/>
  <c r="U26"/>
  <c r="U25"/>
  <c r="F25"/>
  <c r="U24"/>
  <c r="U23"/>
  <c r="F23"/>
  <c r="U22"/>
  <c r="U21"/>
  <c r="N21"/>
  <c r="F21"/>
  <c r="U20"/>
  <c r="U19"/>
  <c r="N19"/>
  <c r="F19"/>
  <c r="U18"/>
  <c r="N18"/>
  <c r="U17"/>
  <c r="F17"/>
  <c r="U16"/>
  <c r="U15"/>
  <c r="N15"/>
  <c r="F15"/>
  <c r="U14"/>
  <c r="U13"/>
  <c r="F13"/>
  <c r="U12"/>
  <c r="U11"/>
  <c r="N11"/>
  <c r="F11"/>
  <c r="U10"/>
  <c r="U9"/>
  <c r="F9"/>
  <c r="U8"/>
  <c r="U7"/>
  <c r="F7"/>
  <c r="U6"/>
  <c r="U5"/>
  <c r="F5"/>
  <c r="U4"/>
  <c r="U3"/>
  <c r="M99"/>
  <c r="L99"/>
  <c r="J99"/>
  <c r="C99"/>
  <c r="A1"/>
  <c r="T99" i="55"/>
  <c r="S99"/>
  <c r="R99"/>
  <c r="Q99"/>
  <c r="P99"/>
  <c r="U98"/>
  <c r="N98"/>
  <c r="U97"/>
  <c r="N97"/>
  <c r="F97"/>
  <c r="U96"/>
  <c r="N96"/>
  <c r="U95"/>
  <c r="F95"/>
  <c r="U94"/>
  <c r="N94"/>
  <c r="U93"/>
  <c r="N93"/>
  <c r="U92"/>
  <c r="N92"/>
  <c r="U91"/>
  <c r="F91"/>
  <c r="U90"/>
  <c r="U89"/>
  <c r="N89"/>
  <c r="F89"/>
  <c r="U88"/>
  <c r="N88"/>
  <c r="U87"/>
  <c r="U86"/>
  <c r="U85"/>
  <c r="N85"/>
  <c r="F85"/>
  <c r="U84"/>
  <c r="N84"/>
  <c r="U83"/>
  <c r="F83"/>
  <c r="U82"/>
  <c r="U81"/>
  <c r="N81"/>
  <c r="F81"/>
  <c r="U80"/>
  <c r="N80"/>
  <c r="U79"/>
  <c r="F79"/>
  <c r="U78"/>
  <c r="U77"/>
  <c r="N77"/>
  <c r="F77"/>
  <c r="U76"/>
  <c r="N76"/>
  <c r="U75"/>
  <c r="F75"/>
  <c r="U74"/>
  <c r="U73"/>
  <c r="N73"/>
  <c r="F73"/>
  <c r="U72"/>
  <c r="N72"/>
  <c r="U71"/>
  <c r="F71"/>
  <c r="U70"/>
  <c r="U69"/>
  <c r="N69"/>
  <c r="F69"/>
  <c r="U68"/>
  <c r="N68"/>
  <c r="U67"/>
  <c r="F67"/>
  <c r="U66"/>
  <c r="U65"/>
  <c r="N65"/>
  <c r="F65"/>
  <c r="U64"/>
  <c r="N64"/>
  <c r="U63"/>
  <c r="F63"/>
  <c r="U62"/>
  <c r="U61"/>
  <c r="N61"/>
  <c r="U60"/>
  <c r="U59"/>
  <c r="F59"/>
  <c r="U58"/>
  <c r="U57"/>
  <c r="U56"/>
  <c r="U55"/>
  <c r="F55"/>
  <c r="U54"/>
  <c r="U53"/>
  <c r="U52"/>
  <c r="U51"/>
  <c r="F51"/>
  <c r="U50"/>
  <c r="U49"/>
  <c r="F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U35"/>
  <c r="F35"/>
  <c r="U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U21"/>
  <c r="U20"/>
  <c r="U19"/>
  <c r="F19"/>
  <c r="U18"/>
  <c r="U17"/>
  <c r="F17"/>
  <c r="U16"/>
  <c r="N16"/>
  <c r="U15"/>
  <c r="F15"/>
  <c r="U14"/>
  <c r="U13"/>
  <c r="N13"/>
  <c r="U12"/>
  <c r="U11"/>
  <c r="F11"/>
  <c r="U10"/>
  <c r="U9"/>
  <c r="U8"/>
  <c r="U7"/>
  <c r="F7"/>
  <c r="U6"/>
  <c r="N6"/>
  <c r="U5"/>
  <c r="N5"/>
  <c r="U4"/>
  <c r="U3"/>
  <c r="L99"/>
  <c r="A1"/>
  <c r="F86" i="61" l="1"/>
  <c r="F84"/>
  <c r="F82"/>
  <c r="F80"/>
  <c r="F78"/>
  <c r="F76"/>
  <c r="F74"/>
  <c r="F72"/>
  <c r="F62"/>
  <c r="F60"/>
  <c r="F56"/>
  <c r="F52"/>
  <c r="F50"/>
  <c r="F48"/>
  <c r="F46"/>
  <c r="F36"/>
  <c r="F34"/>
  <c r="F26"/>
  <c r="F24"/>
  <c r="F22"/>
  <c r="F20"/>
  <c r="F18"/>
  <c r="F8"/>
  <c r="F6"/>
  <c r="F4"/>
  <c r="F98" i="62"/>
  <c r="F96"/>
  <c r="F92"/>
  <c r="F90"/>
  <c r="F86"/>
  <c r="F82"/>
  <c r="F80"/>
  <c r="F78"/>
  <c r="F76"/>
  <c r="F74"/>
  <c r="F70"/>
  <c r="F68"/>
  <c r="F64"/>
  <c r="F62"/>
  <c r="F60"/>
  <c r="F56"/>
  <c r="F54"/>
  <c r="F48"/>
  <c r="F46"/>
  <c r="F44"/>
  <c r="F42"/>
  <c r="F40"/>
  <c r="F38"/>
  <c r="F36"/>
  <c r="F34"/>
  <c r="F32"/>
  <c r="F30"/>
  <c r="F28"/>
  <c r="F26"/>
  <c r="F24"/>
  <c r="F22"/>
  <c r="F16"/>
  <c r="F14"/>
  <c r="F12"/>
  <c r="F10"/>
  <c r="F8"/>
  <c r="F6"/>
  <c r="F96" i="63"/>
  <c r="F94"/>
  <c r="F92"/>
  <c r="F90"/>
  <c r="F88"/>
  <c r="F86"/>
  <c r="F82"/>
  <c r="F78"/>
  <c r="F74"/>
  <c r="F72"/>
  <c r="F68"/>
  <c r="F66"/>
  <c r="F64"/>
  <c r="F62"/>
  <c r="F58"/>
  <c r="F56"/>
  <c r="F52"/>
  <c r="F50"/>
  <c r="F48"/>
  <c r="F46"/>
  <c r="F42"/>
  <c r="F40"/>
  <c r="F36"/>
  <c r="F34"/>
  <c r="F32"/>
  <c r="F30"/>
  <c r="F28"/>
  <c r="F26"/>
  <c r="F24"/>
  <c r="F20"/>
  <c r="F18"/>
  <c r="F16"/>
  <c r="F14"/>
  <c r="F10"/>
  <c r="F8"/>
  <c r="F4"/>
  <c r="B99" i="56"/>
  <c r="B99" i="58"/>
  <c r="F98" i="55"/>
  <c r="F92"/>
  <c r="F90"/>
  <c r="F88"/>
  <c r="F86"/>
  <c r="F80"/>
  <c r="F78"/>
  <c r="F72"/>
  <c r="F70"/>
  <c r="F64"/>
  <c r="F62"/>
  <c r="F60"/>
  <c r="F58"/>
  <c r="F56"/>
  <c r="F54"/>
  <c r="F52"/>
  <c r="F50"/>
  <c r="F48"/>
  <c r="F46"/>
  <c r="F44"/>
  <c r="F42"/>
  <c r="F40"/>
  <c r="F38"/>
  <c r="F36"/>
  <c r="F34"/>
  <c r="F22"/>
  <c r="F20"/>
  <c r="F16"/>
  <c r="F14"/>
  <c r="F12"/>
  <c r="F10"/>
  <c r="F6"/>
  <c r="F4"/>
  <c r="F80" i="57"/>
  <c r="F94" i="58"/>
  <c r="F58" i="61"/>
  <c r="F54"/>
  <c r="F40"/>
  <c r="F38"/>
  <c r="F72" i="62"/>
  <c r="F52"/>
  <c r="B99" i="61"/>
  <c r="N31" i="57"/>
  <c r="N37"/>
  <c r="N41"/>
  <c r="N45"/>
  <c r="N53"/>
  <c r="N57"/>
  <c r="N61"/>
  <c r="N73"/>
  <c r="N5" i="56"/>
  <c r="N7"/>
  <c r="N17"/>
  <c r="N23"/>
  <c r="N27"/>
  <c r="N35"/>
  <c r="N43"/>
  <c r="N47"/>
  <c r="N50"/>
  <c r="N51"/>
  <c r="N53"/>
  <c r="N77"/>
  <c r="N7" i="58"/>
  <c r="N6" i="57"/>
  <c r="N10"/>
  <c r="N18"/>
  <c r="N22"/>
  <c r="N26"/>
  <c r="N30"/>
  <c r="N77"/>
  <c r="N16"/>
  <c r="N96" i="62"/>
  <c r="N4" i="57"/>
  <c r="N12"/>
  <c r="N20"/>
  <c r="N28"/>
  <c r="N76"/>
  <c r="J99"/>
  <c r="C99" i="55"/>
  <c r="F93"/>
  <c r="F87"/>
  <c r="F38" i="58"/>
  <c r="C99" i="57"/>
  <c r="F78"/>
  <c r="N17" i="61"/>
  <c r="N29"/>
  <c r="F80" i="63"/>
  <c r="B99"/>
  <c r="F96" i="55"/>
  <c r="F25" i="58"/>
  <c r="F63" i="57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V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V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V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V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M13" i="65"/>
  <c r="D13" i="55" s="1"/>
  <c r="G13" s="1"/>
  <c r="V13" s="1"/>
  <c r="M14" i="65"/>
  <c r="D14" i="55" s="1"/>
  <c r="M15" i="65"/>
  <c r="D15" i="55" s="1"/>
  <c r="M17" i="65"/>
  <c r="D17" i="55" s="1"/>
  <c r="G17" s="1"/>
  <c r="M18" i="65"/>
  <c r="D18" i="55" s="1"/>
  <c r="M19" i="65"/>
  <c r="D19" i="55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M28" i="65"/>
  <c r="D28" i="55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O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M63" i="65"/>
  <c r="D63" i="55" s="1"/>
  <c r="G63" s="1"/>
  <c r="V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O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V72" s="1"/>
  <c r="M73" i="65"/>
  <c r="D73" i="55" s="1"/>
  <c r="M74" i="65"/>
  <c r="D74" i="55" s="1"/>
  <c r="G74" s="1"/>
  <c r="V74" s="1"/>
  <c r="M75" i="65"/>
  <c r="D75" i="55" s="1"/>
  <c r="G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V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O84" s="1"/>
  <c r="M85" i="65"/>
  <c r="D85" i="55" s="1"/>
  <c r="M86" i="65"/>
  <c r="D86" i="55" s="1"/>
  <c r="G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G95" s="1"/>
  <c r="M96" i="65"/>
  <c r="D96" i="55" s="1"/>
  <c r="G96" s="1"/>
  <c r="O96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O62" s="1"/>
  <c r="N66"/>
  <c r="N70"/>
  <c r="N74"/>
  <c r="N78"/>
  <c r="N9"/>
  <c r="N13"/>
  <c r="N25"/>
  <c r="N29"/>
  <c r="O29" s="1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O82" s="1"/>
  <c r="N83"/>
  <c r="N86"/>
  <c r="N87"/>
  <c r="N90"/>
  <c r="N91"/>
  <c r="N95"/>
  <c r="N4" i="56"/>
  <c r="N8"/>
  <c r="N12"/>
  <c r="N16"/>
  <c r="N20"/>
  <c r="N24"/>
  <c r="N28"/>
  <c r="N32"/>
  <c r="O32" s="1"/>
  <c r="N36"/>
  <c r="N40"/>
  <c r="N44"/>
  <c r="N48"/>
  <c r="O48" s="1"/>
  <c r="N52"/>
  <c r="N55"/>
  <c r="O55" s="1"/>
  <c r="N56"/>
  <c r="N59"/>
  <c r="O59" s="1"/>
  <c r="N60"/>
  <c r="N63"/>
  <c r="O63" s="1"/>
  <c r="N64"/>
  <c r="N67"/>
  <c r="O67" s="1"/>
  <c r="N68"/>
  <c r="N71"/>
  <c r="O71" s="1"/>
  <c r="N72"/>
  <c r="N75"/>
  <c r="O75" s="1"/>
  <c r="N76"/>
  <c r="N79"/>
  <c r="O79" s="1"/>
  <c r="N80"/>
  <c r="N83"/>
  <c r="O83" s="1"/>
  <c r="N84"/>
  <c r="N87"/>
  <c r="O87" s="1"/>
  <c r="N88"/>
  <c r="N91"/>
  <c r="O91" s="1"/>
  <c r="N92"/>
  <c r="N95"/>
  <c r="N96"/>
  <c r="I99"/>
  <c r="N81"/>
  <c r="O81" s="1"/>
  <c r="N82"/>
  <c r="O82" s="1"/>
  <c r="N85"/>
  <c r="N86"/>
  <c r="N89"/>
  <c r="O89" s="1"/>
  <c r="N90"/>
  <c r="O90" s="1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M50" i="66"/>
  <c r="D50" i="57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M14" i="66"/>
  <c r="D14" i="57" s="1"/>
  <c r="G14" s="1"/>
  <c r="V14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V4"/>
  <c r="O4"/>
  <c r="V47"/>
  <c r="O87"/>
  <c r="V10" i="56"/>
  <c r="O10"/>
  <c r="V19"/>
  <c r="O19"/>
  <c r="V24"/>
  <c r="V26"/>
  <c r="O26"/>
  <c r="V35"/>
  <c r="O35"/>
  <c r="V40"/>
  <c r="V42"/>
  <c r="V51"/>
  <c r="O51"/>
  <c r="N8" i="55"/>
  <c r="F9"/>
  <c r="I99"/>
  <c r="M99"/>
  <c r="N12"/>
  <c r="F13"/>
  <c r="G26"/>
  <c r="N28"/>
  <c r="F29"/>
  <c r="V38"/>
  <c r="G42"/>
  <c r="N44"/>
  <c r="F45"/>
  <c r="O46"/>
  <c r="V54"/>
  <c r="G58"/>
  <c r="N60"/>
  <c r="F61"/>
  <c r="O13" i="56"/>
  <c r="V62" i="55"/>
  <c r="V66"/>
  <c r="O66"/>
  <c r="O74"/>
  <c r="V82"/>
  <c r="V6" i="56"/>
  <c r="O6"/>
  <c r="V15"/>
  <c r="O15"/>
  <c r="V22"/>
  <c r="V31"/>
  <c r="O31"/>
  <c r="V36"/>
  <c r="V38"/>
  <c r="V47"/>
  <c r="O47"/>
  <c r="V52"/>
  <c r="V54"/>
  <c r="O54"/>
  <c r="V59"/>
  <c r="V62"/>
  <c r="V67"/>
  <c r="V70"/>
  <c r="O70"/>
  <c r="V75"/>
  <c r="V83"/>
  <c r="V86"/>
  <c r="V91"/>
  <c r="V94"/>
  <c r="V12" i="55"/>
  <c r="O17"/>
  <c r="V17"/>
  <c r="V95"/>
  <c r="V11" i="56"/>
  <c r="O11"/>
  <c r="V18"/>
  <c r="O18"/>
  <c r="V27"/>
  <c r="O27"/>
  <c r="V32"/>
  <c r="V34"/>
  <c r="O34"/>
  <c r="V43"/>
  <c r="O43"/>
  <c r="V48"/>
  <c r="V50"/>
  <c r="O50"/>
  <c r="B99" i="55"/>
  <c r="F3"/>
  <c r="K99"/>
  <c r="F5"/>
  <c r="G18"/>
  <c r="N20"/>
  <c r="O20" s="1"/>
  <c r="F21"/>
  <c r="G34"/>
  <c r="O35"/>
  <c r="N36"/>
  <c r="O36" s="1"/>
  <c r="F37"/>
  <c r="G50"/>
  <c r="O51"/>
  <c r="N52"/>
  <c r="O52" s="1"/>
  <c r="F53"/>
  <c r="O21" i="56"/>
  <c r="O53"/>
  <c r="O61"/>
  <c r="O69"/>
  <c r="O77"/>
  <c r="O93"/>
  <c r="V70" i="55"/>
  <c r="V86"/>
  <c r="V7" i="56"/>
  <c r="O7"/>
  <c r="V14"/>
  <c r="V23"/>
  <c r="O23"/>
  <c r="V28"/>
  <c r="V30"/>
  <c r="O30"/>
  <c r="V39"/>
  <c r="O39"/>
  <c r="V44"/>
  <c r="V46"/>
  <c r="O46"/>
  <c r="V55"/>
  <c r="V58"/>
  <c r="V63"/>
  <c r="V66"/>
  <c r="O66"/>
  <c r="V71"/>
  <c r="V74"/>
  <c r="V79"/>
  <c r="V82"/>
  <c r="V87"/>
  <c r="V90"/>
  <c r="V95"/>
  <c r="O95"/>
  <c r="V98"/>
  <c r="J99" i="55"/>
  <c r="G6"/>
  <c r="N24"/>
  <c r="N40"/>
  <c r="O40" s="1"/>
  <c r="N56"/>
  <c r="O71"/>
  <c r="O56" i="56"/>
  <c r="V71" i="55"/>
  <c r="V75"/>
  <c r="V79"/>
  <c r="G3" i="56"/>
  <c r="V56"/>
  <c r="V60"/>
  <c r="V68"/>
  <c r="B99" i="57"/>
  <c r="F3"/>
  <c r="K99"/>
  <c r="N82"/>
  <c r="F83"/>
  <c r="F97"/>
  <c r="C99" i="58"/>
  <c r="I99"/>
  <c r="M99"/>
  <c r="N4"/>
  <c r="F5"/>
  <c r="N12"/>
  <c r="F13"/>
  <c r="V14"/>
  <c r="N20"/>
  <c r="F21"/>
  <c r="V66"/>
  <c r="V88" i="55"/>
  <c r="F3" i="56"/>
  <c r="F99" s="1"/>
  <c r="V9"/>
  <c r="V13"/>
  <c r="V17"/>
  <c r="V21"/>
  <c r="V25"/>
  <c r="V29"/>
  <c r="V33"/>
  <c r="V41"/>
  <c r="V49"/>
  <c r="V53"/>
  <c r="V57"/>
  <c r="V69"/>
  <c r="V73"/>
  <c r="V77"/>
  <c r="V81"/>
  <c r="V85"/>
  <c r="V89"/>
  <c r="V93"/>
  <c r="V97"/>
  <c r="N3" i="57"/>
  <c r="V46" i="58"/>
  <c r="V78"/>
  <c r="N3" i="56"/>
  <c r="G88" i="57"/>
  <c r="N90"/>
  <c r="F91"/>
  <c r="K99" i="58"/>
  <c r="U99"/>
  <c r="F9"/>
  <c r="F17"/>
  <c r="V58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80" i="56" l="1"/>
  <c r="O85"/>
  <c r="O57"/>
  <c r="O74"/>
  <c r="O58"/>
  <c r="O38"/>
  <c r="O14"/>
  <c r="O30" i="55"/>
  <c r="O70"/>
  <c r="O44" i="57"/>
  <c r="O86" i="55"/>
  <c r="O9" i="58"/>
  <c r="O97"/>
  <c r="O25"/>
  <c r="O45" i="56"/>
  <c r="O78" i="55"/>
  <c r="O78" i="56"/>
  <c r="E99"/>
  <c r="O13" i="55"/>
  <c r="O65" i="56"/>
  <c r="V45"/>
  <c r="O42"/>
  <c r="O37"/>
  <c r="O25"/>
  <c r="O22"/>
  <c r="V5"/>
  <c r="V92" i="55"/>
  <c r="V68"/>
  <c r="O56"/>
  <c r="O72"/>
  <c r="V16"/>
  <c r="V96"/>
  <c r="O80"/>
  <c r="O44"/>
  <c r="V32"/>
  <c r="G28"/>
  <c r="V28" s="1"/>
  <c r="G19"/>
  <c r="G14"/>
  <c r="V84"/>
  <c r="V76"/>
  <c r="V64"/>
  <c r="O60"/>
  <c r="V48"/>
  <c r="O24"/>
  <c r="O12"/>
  <c r="G42" i="57"/>
  <c r="V42" s="1"/>
  <c r="V97" i="58"/>
  <c r="V25"/>
  <c r="G54" i="57"/>
  <c r="V54" s="1"/>
  <c r="O65" i="58"/>
  <c r="O45"/>
  <c r="O30"/>
  <c r="O91" i="55"/>
  <c r="V78"/>
  <c r="V94"/>
  <c r="V98"/>
  <c r="O3"/>
  <c r="O74" i="58"/>
  <c r="O42"/>
  <c r="O26"/>
  <c r="O77"/>
  <c r="O61"/>
  <c r="O37"/>
  <c r="O21"/>
  <c r="O66"/>
  <c r="O68" i="56"/>
  <c r="O43" i="55"/>
  <c r="O11" i="57"/>
  <c r="O48"/>
  <c r="O64"/>
  <c r="O92" i="56"/>
  <c r="O88"/>
  <c r="O86"/>
  <c r="O40"/>
  <c r="O28"/>
  <c r="O24"/>
  <c r="O22" i="55"/>
  <c r="O62"/>
  <c r="O38"/>
  <c r="O11"/>
  <c r="G10"/>
  <c r="O10" s="1"/>
  <c r="O9"/>
  <c r="G8" i="56"/>
  <c r="V8" s="1"/>
  <c r="G4"/>
  <c r="V4" s="1"/>
  <c r="O96"/>
  <c r="O84"/>
  <c r="O76"/>
  <c r="O72"/>
  <c r="O64"/>
  <c r="O60"/>
  <c r="O52"/>
  <c r="O44"/>
  <c r="O36"/>
  <c r="O63" i="55"/>
  <c r="V43"/>
  <c r="E99"/>
  <c r="O7"/>
  <c r="O95"/>
  <c r="O90"/>
  <c r="D99"/>
  <c r="O53" i="58"/>
  <c r="O41"/>
  <c r="O22"/>
  <c r="O17"/>
  <c r="O6"/>
  <c r="O14"/>
  <c r="G98" i="57"/>
  <c r="V98" s="1"/>
  <c r="G82"/>
  <c r="V82" s="1"/>
  <c r="O24"/>
  <c r="G91" i="58"/>
  <c r="O81"/>
  <c r="G75"/>
  <c r="G59"/>
  <c r="O59" s="1"/>
  <c r="G43"/>
  <c r="V37"/>
  <c r="G27"/>
  <c r="E99"/>
  <c r="G11"/>
  <c r="V11" s="1"/>
  <c r="O93"/>
  <c r="V61"/>
  <c r="O57"/>
  <c r="O29"/>
  <c r="D99"/>
  <c r="G90" i="57"/>
  <c r="V90" s="1"/>
  <c r="G50"/>
  <c r="V50" s="1"/>
  <c r="G34"/>
  <c r="V34" s="1"/>
  <c r="G26"/>
  <c r="V26" s="1"/>
  <c r="G25"/>
  <c r="V25" s="1"/>
  <c r="G18"/>
  <c r="O18" s="1"/>
  <c r="G10"/>
  <c r="V10" s="1"/>
  <c r="G9"/>
  <c r="V9" s="1"/>
  <c r="O56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6"/>
  <c r="O78"/>
  <c r="V63"/>
  <c r="V12"/>
  <c r="V86"/>
  <c r="AD99" i="63"/>
  <c r="AC99"/>
  <c r="AC99" i="62"/>
  <c r="AD99"/>
  <c r="AC99" i="61"/>
  <c r="V64" i="57"/>
  <c r="O31"/>
  <c r="V48"/>
  <c r="O32"/>
  <c r="O16"/>
  <c r="V71"/>
  <c r="V55"/>
  <c r="O39"/>
  <c r="V47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V10" i="55"/>
  <c r="F99" i="57"/>
  <c r="O80"/>
  <c r="V80"/>
  <c r="O6" i="55"/>
  <c r="V6"/>
  <c r="V26"/>
  <c r="O26"/>
  <c r="O42" i="57" l="1"/>
  <c r="O54"/>
  <c r="O50"/>
  <c r="O28" i="55"/>
  <c r="V14"/>
  <c r="O14"/>
  <c r="V19"/>
  <c r="O19"/>
  <c r="O34" i="57"/>
  <c r="O12" i="56"/>
  <c r="O8"/>
  <c r="O98" i="57"/>
  <c r="O49" i="55"/>
  <c r="O4" i="56"/>
  <c r="V59" i="58"/>
  <c r="O11"/>
  <c r="O82" i="57"/>
  <c r="V18"/>
  <c r="V13"/>
  <c r="V45"/>
  <c r="O26"/>
  <c r="O10"/>
  <c r="O9"/>
  <c r="V91" i="58"/>
  <c r="O91"/>
  <c r="V75"/>
  <c r="O75"/>
  <c r="V43"/>
  <c r="O43"/>
  <c r="O27"/>
  <c r="V27"/>
  <c r="O56"/>
  <c r="O90" i="57"/>
  <c r="O61"/>
  <c r="O25"/>
  <c r="O77"/>
  <c r="V53"/>
  <c r="O21"/>
  <c r="O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47" i="54" l="1"/>
  <c r="DC11"/>
  <c r="DB95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BM42"/>
  <c r="BM40"/>
  <c r="BM16"/>
  <c r="BM4"/>
  <c r="DI4" s="1"/>
  <c r="E4" i="40" s="1"/>
  <c r="CO5" i="54"/>
  <c r="BF96"/>
  <c r="BF56"/>
  <c r="BF42"/>
  <c r="BF32"/>
  <c r="BF28"/>
  <c r="BF24"/>
  <c r="BF16"/>
  <c r="BF14"/>
  <c r="DH14" s="1"/>
  <c r="D14" i="40" s="1"/>
  <c r="AY24" i="54"/>
  <c r="DG24" s="1"/>
  <c r="C24" i="40" s="1"/>
  <c r="AY96" i="54"/>
  <c r="AY93"/>
  <c r="AY70"/>
  <c r="AY67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DG51" s="1"/>
  <c r="C51" i="40" s="1"/>
  <c r="BY58" i="54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CG71"/>
  <c r="CN71"/>
  <c r="BF73"/>
  <c r="CA75"/>
  <c r="DC75"/>
  <c r="AY77"/>
  <c r="CO77"/>
  <c r="AY80"/>
  <c r="BF80"/>
  <c r="BB99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DG57" s="1"/>
  <c r="C57" i="40" s="1"/>
  <c r="BT57" i="54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C91"/>
  <c r="CU95"/>
  <c r="CG91"/>
  <c r="CN86"/>
  <c r="CU86"/>
  <c r="DA86"/>
  <c r="AY87"/>
  <c r="BT87"/>
  <c r="DJ87" s="1"/>
  <c r="F87" i="40" s="1"/>
  <c r="DC87" i="54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H22" i="54"/>
  <c r="D22" i="40" s="1"/>
  <c r="DB23" i="54"/>
  <c r="BT26"/>
  <c r="DJ26" s="1"/>
  <c r="F26" i="40" s="1"/>
  <c r="DB27" i="54"/>
  <c r="BT30"/>
  <c r="DB31"/>
  <c r="BT34"/>
  <c r="BT35"/>
  <c r="DA36"/>
  <c r="BT38"/>
  <c r="BT41"/>
  <c r="BT43"/>
  <c r="DJ43" s="1"/>
  <c r="F43" i="40" s="1"/>
  <c r="DA44" i="5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DJ97" s="1"/>
  <c r="F97" i="40" s="1"/>
  <c r="BT12" i="54"/>
  <c r="DJ12" s="1"/>
  <c r="F12" i="40" s="1"/>
  <c r="BT15" i="54"/>
  <c r="DJ15" s="1"/>
  <c r="F15" i="40" s="1"/>
  <c r="DB18" i="54"/>
  <c r="DB22"/>
  <c r="BT25"/>
  <c r="DJ25" s="1"/>
  <c r="F25" i="40" s="1"/>
  <c r="DB26" i="54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DJ67" s="1"/>
  <c r="F67" i="40" s="1"/>
  <c r="BT69" i="54"/>
  <c r="DJ69" s="1"/>
  <c r="F69" i="40" s="1"/>
  <c r="BT72" i="54"/>
  <c r="BT78"/>
  <c r="CZ78"/>
  <c r="BT81"/>
  <c r="BT83"/>
  <c r="BT86"/>
  <c r="BT89"/>
  <c r="BT93"/>
  <c r="DJ93" s="1"/>
  <c r="F93" i="40" s="1"/>
  <c r="BT95" i="54"/>
  <c r="BT4"/>
  <c r="DJ4" s="1"/>
  <c r="F4" i="40" s="1"/>
  <c r="BT7" i="54"/>
  <c r="DJ7" s="1"/>
  <c r="BT11"/>
  <c r="BT19"/>
  <c r="BT23"/>
  <c r="DJ23" s="1"/>
  <c r="F23" i="40" s="1"/>
  <c r="DB24" i="54"/>
  <c r="BT27"/>
  <c r="DJ27" s="1"/>
  <c r="F27" i="40" s="1"/>
  <c r="DA28" i="54"/>
  <c r="BT31"/>
  <c r="DA32"/>
  <c r="BT36"/>
  <c r="DJ36" s="1"/>
  <c r="F36" i="40" s="1"/>
  <c r="BT44" i="54"/>
  <c r="BT49"/>
  <c r="DJ49" s="1"/>
  <c r="F49" i="40" s="1"/>
  <c r="BT53" i="54"/>
  <c r="BT55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I49" s="1"/>
  <c r="E49" i="40" s="1"/>
  <c r="DH51" i="54"/>
  <c r="D51" i="40" s="1"/>
  <c r="BM51" i="54"/>
  <c r="DI51" s="1"/>
  <c r="E51" i="40" s="1"/>
  <c r="BM52" i="54"/>
  <c r="DI52" s="1"/>
  <c r="E52" i="40" s="1"/>
  <c r="BM58" i="54"/>
  <c r="BM60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BM38"/>
  <c r="BM41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DI73" s="1"/>
  <c r="E73" i="40" s="1"/>
  <c r="BM76" i="54"/>
  <c r="BM87"/>
  <c r="DI87" s="1"/>
  <c r="E87" i="40" s="1"/>
  <c r="BM8" i="54"/>
  <c r="BM12"/>
  <c r="DI12" s="1"/>
  <c r="E12" i="40" s="1"/>
  <c r="BM15" i="54"/>
  <c r="DI15" s="1"/>
  <c r="E15" i="40" s="1"/>
  <c r="BM17" i="54"/>
  <c r="BM25"/>
  <c r="DI25" s="1"/>
  <c r="E25" i="40" s="1"/>
  <c r="BM29" i="54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DI91" s="1"/>
  <c r="E91" i="40" s="1"/>
  <c r="BM92" i="54"/>
  <c r="DI92" s="1"/>
  <c r="E92" i="40" s="1"/>
  <c r="BM98" i="54"/>
  <c r="BF9"/>
  <c r="DH9" s="1"/>
  <c r="D9" i="40" s="1"/>
  <c r="BF23" i="54"/>
  <c r="DH23" s="1"/>
  <c r="D23" i="40" s="1"/>
  <c r="BF27" i="54"/>
  <c r="BF40"/>
  <c r="DH40" s="1"/>
  <c r="D40" i="40" s="1"/>
  <c r="BF52" i="54"/>
  <c r="DH52" s="1"/>
  <c r="D52" i="40" s="1"/>
  <c r="BF57" i="54"/>
  <c r="BF62"/>
  <c r="DH62" s="1"/>
  <c r="D62" i="40" s="1"/>
  <c r="BF68" i="54"/>
  <c r="BF71"/>
  <c r="DH71" s="1"/>
  <c r="D71" i="40" s="1"/>
  <c r="BF81" i="54"/>
  <c r="DH81" s="1"/>
  <c r="D81" i="40" s="1"/>
  <c r="BF83" i="54"/>
  <c r="BF86"/>
  <c r="BF88"/>
  <c r="DH88" s="1"/>
  <c r="D88" i="40" s="1"/>
  <c r="BF91" i="54"/>
  <c r="BF92"/>
  <c r="BF97"/>
  <c r="BF17"/>
  <c r="BF30"/>
  <c r="DJ34"/>
  <c r="F34" i="40" s="1"/>
  <c r="BF49" i="54"/>
  <c r="BF4"/>
  <c r="BF6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BF93"/>
  <c r="BF95"/>
  <c r="BF98"/>
  <c r="AY4"/>
  <c r="AY6"/>
  <c r="DG6" s="1"/>
  <c r="AY8"/>
  <c r="AY9"/>
  <c r="DG9" s="1"/>
  <c r="C9" i="40" s="1"/>
  <c r="AY15" i="54"/>
  <c r="DG15" s="1"/>
  <c r="C15" i="40" s="1"/>
  <c r="AY17" i="54"/>
  <c r="AY19"/>
  <c r="DG19" s="1"/>
  <c r="C19" i="40" s="1"/>
  <c r="DJ19" i="54"/>
  <c r="F19" i="40" s="1"/>
  <c r="AY29" i="54"/>
  <c r="DG29" s="1"/>
  <c r="C29" i="40" s="1"/>
  <c r="AY32" i="54"/>
  <c r="DH32"/>
  <c r="D32" i="40" s="1"/>
  <c r="AY40" i="54"/>
  <c r="DG40" s="1"/>
  <c r="C40" i="40" s="1"/>
  <c r="CE40" i="54"/>
  <c r="AY45"/>
  <c r="DG45" s="1"/>
  <c r="C45" i="40" s="1"/>
  <c r="AY47" i="54"/>
  <c r="DG47" s="1"/>
  <c r="C47" i="40" s="1"/>
  <c r="AY48" i="54"/>
  <c r="AY58"/>
  <c r="DG58" s="1"/>
  <c r="C58" i="40" s="1"/>
  <c r="DI58" i="54"/>
  <c r="E58" i="40" s="1"/>
  <c r="AY62" i="54"/>
  <c r="DI62"/>
  <c r="E62" i="40" s="1"/>
  <c r="AY72" i="54"/>
  <c r="DJ72"/>
  <c r="F72" i="40" s="1"/>
  <c r="AY79" i="54"/>
  <c r="DI79"/>
  <c r="E79" i="40" s="1"/>
  <c r="DJ79" i="54"/>
  <c r="F79" i="40" s="1"/>
  <c r="AY81" i="54"/>
  <c r="DJ81"/>
  <c r="F81" i="40" s="1"/>
  <c r="AY83" i="54"/>
  <c r="AY86"/>
  <c r="AY95"/>
  <c r="DG95" s="1"/>
  <c r="C95" i="40" s="1"/>
  <c r="AY97" i="54"/>
  <c r="DG97" s="1"/>
  <c r="C97" i="40" s="1"/>
  <c r="AY22" i="54"/>
  <c r="DG22" s="1"/>
  <c r="C22" i="40" s="1"/>
  <c r="AY25" i="54"/>
  <c r="AY28"/>
  <c r="DJ28"/>
  <c r="F28" i="40" s="1"/>
  <c r="AY31" i="54"/>
  <c r="DG31" s="1"/>
  <c r="C31" i="40" s="1"/>
  <c r="DJ31" i="54"/>
  <c r="F31" i="40" s="1"/>
  <c r="AY36" i="54"/>
  <c r="CE36"/>
  <c r="AY39"/>
  <c r="DG39" s="1"/>
  <c r="C39" i="40" s="1"/>
  <c r="DJ39" i="54"/>
  <c r="F39" i="40" s="1"/>
  <c r="AY44" i="54"/>
  <c r="AY53"/>
  <c r="DG53" s="1"/>
  <c r="C53" i="40" s="1"/>
  <c r="CE53" i="54"/>
  <c r="AY59"/>
  <c r="DJ59"/>
  <c r="F59" i="40" s="1"/>
  <c r="AY61" i="54"/>
  <c r="DG61" s="1"/>
  <c r="C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AY94"/>
  <c r="AV99"/>
  <c r="DH4"/>
  <c r="D4" i="40" s="1"/>
  <c r="AY18" i="54"/>
  <c r="AY3"/>
  <c r="CF8"/>
  <c r="AY11"/>
  <c r="DG11" s="1"/>
  <c r="C11" i="40" s="1"/>
  <c r="AY13" i="54"/>
  <c r="DG13" s="1"/>
  <c r="C13" i="40" s="1"/>
  <c r="DH16" i="54"/>
  <c r="D16" i="40" s="1"/>
  <c r="DI16" i="54"/>
  <c r="E16" i="40" s="1"/>
  <c r="AY21" i="54"/>
  <c r="DG21" s="1"/>
  <c r="C21" i="40" s="1"/>
  <c r="AY23" i="54"/>
  <c r="AY26"/>
  <c r="DG26" s="1"/>
  <c r="C26" i="40" s="1"/>
  <c r="DH26" i="54"/>
  <c r="D26" i="40" s="1"/>
  <c r="AY33" i="54"/>
  <c r="DI33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I55" i="54"/>
  <c r="E55" i="40" s="1"/>
  <c r="AY64" i="54"/>
  <c r="AY68"/>
  <c r="DG68" s="1"/>
  <c r="C68" i="40" s="1"/>
  <c r="AY71" i="54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G48" i="54"/>
  <c r="C48" i="40" s="1"/>
  <c r="AR53" i="54"/>
  <c r="DF53" s="1"/>
  <c r="B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H97" i="54"/>
  <c r="D97" i="40" s="1"/>
  <c r="DI97" i="54"/>
  <c r="E97" i="40" s="1"/>
  <c r="DH6" i="54"/>
  <c r="D6" i="40" s="1"/>
  <c r="DG14" i="54"/>
  <c r="C14" i="40" s="1"/>
  <c r="AR23" i="54"/>
  <c r="DF23" s="1"/>
  <c r="B23" i="40" s="1"/>
  <c r="DG23" i="54"/>
  <c r="C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G52" i="54"/>
  <c r="DG54"/>
  <c r="BX54"/>
  <c r="DJ58"/>
  <c r="F58" i="40" s="1"/>
  <c r="DG62" i="54"/>
  <c r="C62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G4" i="54"/>
  <c r="C4" i="40" s="1"/>
  <c r="AR7" i="54"/>
  <c r="DF7" s="1"/>
  <c r="B7" i="40" s="1"/>
  <c r="AR9" i="54"/>
  <c r="DF9" s="1"/>
  <c r="B9" i="40" s="1"/>
  <c r="AR12" i="54"/>
  <c r="DF12" s="1"/>
  <c r="B12" i="40" s="1"/>
  <c r="DG18" i="54"/>
  <c r="C18" i="40" s="1"/>
  <c r="DH18" i="54"/>
  <c r="D18" i="40" s="1"/>
  <c r="AR21" i="54"/>
  <c r="DF21" s="1"/>
  <c r="B21" i="40" s="1"/>
  <c r="DH21" i="54"/>
  <c r="D2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AR71" i="54"/>
  <c r="DF71" s="1"/>
  <c r="B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25" i="54"/>
  <c r="C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AR46" i="54"/>
  <c r="DF46" s="1"/>
  <c r="B46" i="40" s="1"/>
  <c r="DH46" i="54"/>
  <c r="D46" i="40" s="1"/>
  <c r="DH49" i="54"/>
  <c r="D49" i="40" s="1"/>
  <c r="AR57" i="54"/>
  <c r="DF57" s="1"/>
  <c r="B57" i="40" s="1"/>
  <c r="DH57" i="54"/>
  <c r="D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G92" i="54"/>
  <c r="C92" i="40" s="1"/>
  <c r="DH92" i="54"/>
  <c r="D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BX38"/>
  <c r="CB38" s="1"/>
  <c r="CZ38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BT73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C4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P7" i="44"/>
  <c r="I3" i="52"/>
  <c r="C3"/>
  <c r="DD77" i="54" l="1"/>
  <c r="DD47"/>
  <c r="DD38"/>
  <c r="DD11"/>
  <c r="DD95"/>
  <c r="DD33"/>
  <c r="DD62"/>
  <c r="DD55"/>
  <c r="DD54"/>
  <c r="DD70"/>
  <c r="DD29"/>
  <c r="CW15"/>
  <c r="CP10"/>
  <c r="CI37"/>
  <c r="C6" i="40"/>
  <c r="DK6" i="54"/>
  <c r="DK5"/>
  <c r="CB74"/>
  <c r="DD87"/>
  <c r="DD71"/>
  <c r="CW16"/>
  <c r="CP44"/>
  <c r="CI17"/>
  <c r="CB6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L97" i="29" s="1"/>
  <c r="S96" i="38"/>
  <c r="S95"/>
  <c r="S94"/>
  <c r="S93"/>
  <c r="L93" i="29" s="1"/>
  <c r="S92" i="38"/>
  <c r="S91"/>
  <c r="S90"/>
  <c r="S89"/>
  <c r="L89" i="29" s="1"/>
  <c r="S88" i="38"/>
  <c r="S87"/>
  <c r="S86"/>
  <c r="S85"/>
  <c r="L85" i="29" s="1"/>
  <c r="S84" i="38"/>
  <c r="S83"/>
  <c r="S82"/>
  <c r="S81"/>
  <c r="L81" i="29" s="1"/>
  <c r="S80" i="38"/>
  <c r="S79"/>
  <c r="S78"/>
  <c r="S77"/>
  <c r="L77" i="29" s="1"/>
  <c r="S76" i="38"/>
  <c r="S75"/>
  <c r="S74"/>
  <c r="S73"/>
  <c r="L73" i="29" s="1"/>
  <c r="S72" i="38"/>
  <c r="S71"/>
  <c r="S70"/>
  <c r="S69"/>
  <c r="L69" i="29" s="1"/>
  <c r="S68" i="38"/>
  <c r="S67"/>
  <c r="S66"/>
  <c r="S65"/>
  <c r="L65" i="29" s="1"/>
  <c r="S64" i="38"/>
  <c r="S63"/>
  <c r="S62"/>
  <c r="S61"/>
  <c r="L61" i="29" s="1"/>
  <c r="S60" i="38"/>
  <c r="S59"/>
  <c r="S58"/>
  <c r="S57"/>
  <c r="L57" i="29" s="1"/>
  <c r="S56" i="38"/>
  <c r="S55"/>
  <c r="S54"/>
  <c r="S53"/>
  <c r="L53" i="29" s="1"/>
  <c r="S52" i="38"/>
  <c r="S51"/>
  <c r="S50"/>
  <c r="S49"/>
  <c r="L49" i="29" s="1"/>
  <c r="S48" i="38"/>
  <c r="S47"/>
  <c r="S46"/>
  <c r="S45"/>
  <c r="L45" i="29" s="1"/>
  <c r="S44" i="38"/>
  <c r="S43"/>
  <c r="S42"/>
  <c r="S41"/>
  <c r="L41" i="29" s="1"/>
  <c r="S40" i="38"/>
  <c r="S39"/>
  <c r="S38"/>
  <c r="S37"/>
  <c r="L37" i="29" s="1"/>
  <c r="S36" i="38"/>
  <c r="S35"/>
  <c r="S34"/>
  <c r="S33"/>
  <c r="L33" i="29" s="1"/>
  <c r="S32" i="38"/>
  <c r="S31"/>
  <c r="S30"/>
  <c r="S29"/>
  <c r="L29" i="29" s="1"/>
  <c r="S28" i="38"/>
  <c r="S27"/>
  <c r="S26"/>
  <c r="S25"/>
  <c r="L25" i="29" s="1"/>
  <c r="S24" i="38"/>
  <c r="S23"/>
  <c r="S22"/>
  <c r="S21"/>
  <c r="L21" i="29" s="1"/>
  <c r="S20" i="38"/>
  <c r="S19"/>
  <c r="S18"/>
  <c r="S17"/>
  <c r="L17" i="29" s="1"/>
  <c r="S16" i="38"/>
  <c r="S15"/>
  <c r="S14"/>
  <c r="S13"/>
  <c r="L13" i="29" s="1"/>
  <c r="S12" i="38"/>
  <c r="S11"/>
  <c r="S10"/>
  <c r="S9"/>
  <c r="L9" i="29" s="1"/>
  <c r="S8" i="38"/>
  <c r="S7"/>
  <c r="S6"/>
  <c r="S5"/>
  <c r="L5" i="29" s="1"/>
  <c r="S4" i="38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U3" i="53"/>
  <c r="S3"/>
  <c r="T3"/>
  <c r="O3"/>
  <c r="W3"/>
  <c r="V3"/>
  <c r="C4" i="52"/>
  <c r="V4" i="53"/>
  <c r="U4"/>
  <c r="T4"/>
  <c r="O4"/>
  <c r="S4"/>
  <c r="N4" i="24" s="1"/>
  <c r="W4" i="53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AE34" i="26" s="1"/>
  <c r="DK66" i="54"/>
  <c r="C66" i="40"/>
  <c r="DK52" i="54"/>
  <c r="C52" i="40"/>
  <c r="AN101" i="52"/>
  <c r="AJ101"/>
  <c r="L4" i="29"/>
  <c r="L6"/>
  <c r="L7"/>
  <c r="L8"/>
  <c r="L10"/>
  <c r="L11"/>
  <c r="L12"/>
  <c r="L14"/>
  <c r="L15"/>
  <c r="L16"/>
  <c r="L18"/>
  <c r="L19"/>
  <c r="L20"/>
  <c r="L22"/>
  <c r="L23"/>
  <c r="L24"/>
  <c r="L26"/>
  <c r="L27"/>
  <c r="L28"/>
  <c r="L30"/>
  <c r="L31"/>
  <c r="L32"/>
  <c r="L34"/>
  <c r="L35"/>
  <c r="L36"/>
  <c r="L38"/>
  <c r="L39"/>
  <c r="L40"/>
  <c r="L42"/>
  <c r="L43"/>
  <c r="L44"/>
  <c r="L46"/>
  <c r="L47"/>
  <c r="L48"/>
  <c r="L50"/>
  <c r="L51"/>
  <c r="L52"/>
  <c r="L54"/>
  <c r="L55"/>
  <c r="L56"/>
  <c r="L58"/>
  <c r="L59"/>
  <c r="L60"/>
  <c r="L62"/>
  <c r="L63"/>
  <c r="L64"/>
  <c r="L66"/>
  <c r="L67"/>
  <c r="L68"/>
  <c r="L70"/>
  <c r="L71"/>
  <c r="L72"/>
  <c r="L74"/>
  <c r="L75"/>
  <c r="L76"/>
  <c r="L78"/>
  <c r="L79"/>
  <c r="L80"/>
  <c r="L82"/>
  <c r="L83"/>
  <c r="L84"/>
  <c r="L86"/>
  <c r="L87"/>
  <c r="L88"/>
  <c r="L90"/>
  <c r="L91"/>
  <c r="L92"/>
  <c r="L94"/>
  <c r="L95"/>
  <c r="L96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AE8" i="44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P8" i="44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C99" i="40" l="1"/>
  <c r="G99" s="1"/>
  <c r="G34"/>
  <c r="AE99" i="29"/>
  <c r="AE99" i="27"/>
  <c r="AE99" i="2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AE9" i="44"/>
  <c r="Q3" i="53"/>
  <c r="P9" i="44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T5" i="53"/>
  <c r="O5"/>
  <c r="S5"/>
  <c r="W5"/>
  <c r="V5"/>
  <c r="U5"/>
  <c r="N5" i="27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AE10" i="44"/>
  <c r="C6" i="53"/>
  <c r="L99" i="52"/>
  <c r="J99"/>
  <c r="P10" i="44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V6" i="53"/>
  <c r="N6" i="28" s="1"/>
  <c r="U6" i="53"/>
  <c r="T6"/>
  <c r="N6" i="26" s="1"/>
  <c r="O6" i="53"/>
  <c r="S6"/>
  <c r="N6" i="24" s="1"/>
  <c r="W6" i="53"/>
  <c r="N6" i="29" s="1"/>
  <c r="N5" i="24"/>
  <c r="BP99" i="14"/>
  <c r="Q9" i="44"/>
  <c r="BQ99" i="14"/>
  <c r="BN99"/>
  <c r="BO99"/>
  <c r="M7" i="44"/>
  <c r="O4" i="14"/>
  <c r="A7" i="44"/>
  <c r="B7"/>
  <c r="AF9"/>
  <c r="N6" i="27"/>
  <c r="V99" i="52"/>
  <c r="S99"/>
  <c r="K6" i="38"/>
  <c r="M6" s="1"/>
  <c r="Q5" i="53"/>
  <c r="C7"/>
  <c r="AE11" i="44"/>
  <c r="C7" i="52"/>
  <c r="P11" i="44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T7" i="53"/>
  <c r="O7"/>
  <c r="S7"/>
  <c r="N7" i="24" s="1"/>
  <c r="W7" i="53"/>
  <c r="V7"/>
  <c r="U7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AE12" i="44"/>
  <c r="C8" i="53"/>
  <c r="Q6"/>
  <c r="P12" i="44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V8" i="53"/>
  <c r="N8" i="28" s="1"/>
  <c r="U8" i="53"/>
  <c r="N8" i="27" s="1"/>
  <c r="T8" i="53"/>
  <c r="O8"/>
  <c r="S8"/>
  <c r="N8" i="24" s="1"/>
  <c r="W8" i="53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K8" i="38"/>
  <c r="M8" s="1"/>
  <c r="C9" i="53"/>
  <c r="AE13" i="44"/>
  <c r="Q7" i="53"/>
  <c r="P13" i="44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T9" i="53"/>
  <c r="N9" i="26" s="1"/>
  <c r="O9" i="53"/>
  <c r="S9"/>
  <c r="W9"/>
  <c r="V9"/>
  <c r="N9" i="28" s="1"/>
  <c r="U9" i="53"/>
  <c r="N9" i="27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9"/>
  <c r="K9" i="38"/>
  <c r="M9" s="1"/>
  <c r="AE14" i="44"/>
  <c r="C10" i="53"/>
  <c r="Q8"/>
  <c r="C10" i="52"/>
  <c r="P14" i="44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V10" i="53"/>
  <c r="U10"/>
  <c r="N10" i="27" s="1"/>
  <c r="T10" i="53"/>
  <c r="N10" i="26" s="1"/>
  <c r="O10" i="53"/>
  <c r="S10"/>
  <c r="W10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AE15" i="44"/>
  <c r="Q9" i="53"/>
  <c r="C11" i="52"/>
  <c r="P15" i="44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T11" i="53"/>
  <c r="N11" i="26" s="1"/>
  <c r="O11" i="53"/>
  <c r="S11"/>
  <c r="N11" i="24" s="1"/>
  <c r="W11" i="53"/>
  <c r="N11" i="29" s="1"/>
  <c r="V11" i="53"/>
  <c r="U1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8"/>
  <c r="K11" i="38"/>
  <c r="M11" s="1"/>
  <c r="AE16" i="44"/>
  <c r="C12" i="53"/>
  <c r="Q10"/>
  <c r="C12" i="52"/>
  <c r="P16" i="44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V12" i="53"/>
  <c r="N12" i="28" s="1"/>
  <c r="U12" i="53"/>
  <c r="N12" i="27" s="1"/>
  <c r="T12" i="53"/>
  <c r="N12" i="26" s="1"/>
  <c r="O12" i="53"/>
  <c r="S12"/>
  <c r="W12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AG5" i="29"/>
  <c r="K12" i="38"/>
  <c r="M12" s="1"/>
  <c r="Q11" i="53"/>
  <c r="C13"/>
  <c r="AE17" i="44"/>
  <c r="P17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T13" i="53"/>
  <c r="N13" i="26" s="1"/>
  <c r="O13" i="53"/>
  <c r="S13"/>
  <c r="N13" i="24" s="1"/>
  <c r="W13" i="53"/>
  <c r="N13" i="29" s="1"/>
  <c r="V13" i="53"/>
  <c r="N13" i="28" s="1"/>
  <c r="U13" i="53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K13" i="38"/>
  <c r="M13" s="1"/>
  <c r="Q12" i="53"/>
  <c r="AE18" i="44"/>
  <c r="C14" i="53"/>
  <c r="C14" i="52"/>
  <c r="P18" i="44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V14" i="53"/>
  <c r="U14"/>
  <c r="N14" i="27" s="1"/>
  <c r="T14" i="53"/>
  <c r="N14" i="26" s="1"/>
  <c r="O14" i="53"/>
  <c r="S14"/>
  <c r="N14" i="24" s="1"/>
  <c r="W14" i="53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8"/>
  <c r="K14" i="38"/>
  <c r="M14" s="1"/>
  <c r="C15" i="53"/>
  <c r="AE19" i="44"/>
  <c r="Q13" i="53"/>
  <c r="C15" i="52"/>
  <c r="P19" i="44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T15" i="53"/>
  <c r="N15" i="26" s="1"/>
  <c r="O15" i="53"/>
  <c r="S15"/>
  <c r="N15" i="24" s="1"/>
  <c r="W15" i="53"/>
  <c r="N15" i="29" s="1"/>
  <c r="V15" i="53"/>
  <c r="N15" i="28" s="1"/>
  <c r="U15" i="53"/>
  <c r="N15" i="27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K15" i="38"/>
  <c r="M15" s="1"/>
  <c r="AE20" i="44"/>
  <c r="C16" i="53"/>
  <c r="Q14"/>
  <c r="P20" i="44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V16" i="53"/>
  <c r="U16"/>
  <c r="N16" i="27" s="1"/>
  <c r="T16" i="53"/>
  <c r="O16"/>
  <c r="S16"/>
  <c r="N16" i="24" s="1"/>
  <c r="W16" i="53"/>
  <c r="N16" i="29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6"/>
  <c r="N16" i="28"/>
  <c r="K16" i="38"/>
  <c r="M16" s="1"/>
  <c r="Q15" i="53"/>
  <c r="C17"/>
  <c r="AE21" i="44"/>
  <c r="P2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T17" i="53"/>
  <c r="O17"/>
  <c r="S17"/>
  <c r="W17"/>
  <c r="V17"/>
  <c r="N17" i="28" s="1"/>
  <c r="U17" i="53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AE22" i="44"/>
  <c r="C18" i="53"/>
  <c r="Q16"/>
  <c r="C18" i="52"/>
  <c r="P22" i="44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V18" i="53"/>
  <c r="N18" i="28" s="1"/>
  <c r="U18" i="53"/>
  <c r="T18"/>
  <c r="N18" i="26" s="1"/>
  <c r="O18" i="53"/>
  <c r="S18"/>
  <c r="N18" i="24" s="1"/>
  <c r="W18" i="53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AF21"/>
  <c r="N18" i="29"/>
  <c r="N18" i="27"/>
  <c r="K18" i="38"/>
  <c r="M18" s="1"/>
  <c r="C19" i="53"/>
  <c r="AE23" i="44"/>
  <c r="Q17" i="53"/>
  <c r="C19" i="52"/>
  <c r="P23" i="44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T19" i="53"/>
  <c r="N19" i="26" s="1"/>
  <c r="O19" i="53"/>
  <c r="S19"/>
  <c r="N19" i="24" s="1"/>
  <c r="W19" i="53"/>
  <c r="N19" i="29" s="1"/>
  <c r="V19" i="53"/>
  <c r="N19" i="28" s="1"/>
  <c r="U19" i="53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AG12" i="29"/>
  <c r="K19" i="38"/>
  <c r="M19" s="1"/>
  <c r="AE24" i="44"/>
  <c r="C20" i="53"/>
  <c r="Q18"/>
  <c r="P24" i="44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V20" i="53"/>
  <c r="N20" i="28" s="1"/>
  <c r="U20" i="53"/>
  <c r="N20" i="27" s="1"/>
  <c r="T20" i="53"/>
  <c r="O20"/>
  <c r="S20"/>
  <c r="N20" i="24" s="1"/>
  <c r="W20" i="53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K20" i="38"/>
  <c r="M20" s="1"/>
  <c r="Q19" i="53"/>
  <c r="C21"/>
  <c r="AE25" i="44"/>
  <c r="P25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T21" i="53"/>
  <c r="N21" i="26" s="1"/>
  <c r="O21" i="53"/>
  <c r="S21"/>
  <c r="W21"/>
  <c r="V21"/>
  <c r="N21" i="28" s="1"/>
  <c r="U21" i="53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AE26" i="44"/>
  <c r="C22" i="53"/>
  <c r="Q20"/>
  <c r="P26" i="44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V22" i="53"/>
  <c r="N22" i="28" s="1"/>
  <c r="U22" i="53"/>
  <c r="N22" i="27" s="1"/>
  <c r="T22" i="53"/>
  <c r="O22"/>
  <c r="S22"/>
  <c r="N22" i="24" s="1"/>
  <c r="W22" i="53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AE27" i="44"/>
  <c r="Q21" i="53"/>
  <c r="C23" i="52"/>
  <c r="P27" i="44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T23" i="53"/>
  <c r="N23" i="26" s="1"/>
  <c r="O23" i="53"/>
  <c r="S23"/>
  <c r="N23" i="24" s="1"/>
  <c r="W23" i="53"/>
  <c r="V23"/>
  <c r="N23" i="28" s="1"/>
  <c r="U23" i="53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AE28" i="44"/>
  <c r="C24" i="53"/>
  <c r="Q22"/>
  <c r="P28" i="44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V24" i="53"/>
  <c r="N24" i="28" s="1"/>
  <c r="U24" i="53"/>
  <c r="N24" i="27" s="1"/>
  <c r="T24" i="53"/>
  <c r="N24" i="26" s="1"/>
  <c r="O24" i="53"/>
  <c r="S24"/>
  <c r="N24" i="24" s="1"/>
  <c r="W24" i="53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K24" i="38"/>
  <c r="M24" s="1"/>
  <c r="Q23" i="53"/>
  <c r="C25"/>
  <c r="AE29" i="44"/>
  <c r="P29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J24" i="44" l="1"/>
  <c r="H25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T25" i="53"/>
  <c r="N25" i="26" s="1"/>
  <c r="O25" i="53"/>
  <c r="S25"/>
  <c r="N25" i="24" s="1"/>
  <c r="W25" i="53"/>
  <c r="N25" i="29" s="1"/>
  <c r="V25" i="53"/>
  <c r="N25" i="28" s="1"/>
  <c r="U25" i="53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AE30" i="44"/>
  <c r="C26" i="53"/>
  <c r="Q24"/>
  <c r="P30" i="44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J25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V26" i="53"/>
  <c r="N26" i="28" s="1"/>
  <c r="U26" i="53"/>
  <c r="T26"/>
  <c r="N26" i="26" s="1"/>
  <c r="O26" i="53"/>
  <c r="S26"/>
  <c r="N26" i="24" s="1"/>
  <c r="W26" i="53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AE31" i="44"/>
  <c r="C27" i="53"/>
  <c r="Q25"/>
  <c r="C27" i="52"/>
  <c r="P31" i="44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V22" i="62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T27" i="53"/>
  <c r="N27" i="26" s="1"/>
  <c r="O27" i="53"/>
  <c r="S27"/>
  <c r="W27"/>
  <c r="V27"/>
  <c r="N27" i="28" s="1"/>
  <c r="U27" i="53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AE32" i="44"/>
  <c r="C28" i="53"/>
  <c r="Q26"/>
  <c r="P32" i="44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V28" i="53"/>
  <c r="N28" i="28" s="1"/>
  <c r="U28" i="53"/>
  <c r="N28" i="27" s="1"/>
  <c r="T28" i="53"/>
  <c r="N28" i="26" s="1"/>
  <c r="O28" i="53"/>
  <c r="S28"/>
  <c r="N28" i="24" s="1"/>
  <c r="W28" i="53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9"/>
  <c r="K28" i="38"/>
  <c r="M28" s="1"/>
  <c r="AG23" i="26"/>
  <c r="Q27" i="53"/>
  <c r="AE33" i="44"/>
  <c r="C29" i="53"/>
  <c r="P33" i="44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V23" i="61" l="1"/>
  <c r="J28" i="44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T29" i="53"/>
  <c r="N29" i="26" s="1"/>
  <c r="O29" i="53"/>
  <c r="S29"/>
  <c r="N29" i="24" s="1"/>
  <c r="W29" i="53"/>
  <c r="N29" i="29" s="1"/>
  <c r="V29" i="53"/>
  <c r="N29" i="28" s="1"/>
  <c r="U29" i="53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K29" i="38"/>
  <c r="M29" s="1"/>
  <c r="Q28" i="53"/>
  <c r="AE34" i="44"/>
  <c r="C30" i="53"/>
  <c r="P34" i="44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V30" i="53"/>
  <c r="N30" i="28" s="1"/>
  <c r="U30" i="53"/>
  <c r="N30" i="27" s="1"/>
  <c r="T30" i="53"/>
  <c r="N30" i="26" s="1"/>
  <c r="O30" i="53"/>
  <c r="S30"/>
  <c r="N30" i="24" s="1"/>
  <c r="W30" i="53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K30" i="38"/>
  <c r="M30" s="1"/>
  <c r="AE35" i="44"/>
  <c r="C31" i="53"/>
  <c r="Q29"/>
  <c r="C31" i="52"/>
  <c r="P35" i="44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T31" i="53"/>
  <c r="N31" i="26" s="1"/>
  <c r="O31" i="53"/>
  <c r="S31"/>
  <c r="W31"/>
  <c r="V31"/>
  <c r="N31" i="28" s="1"/>
  <c r="U31" i="53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AE36" i="44"/>
  <c r="C32" i="53"/>
  <c r="Q30"/>
  <c r="P36" i="44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V32" i="53"/>
  <c r="U32"/>
  <c r="N32" i="27" s="1"/>
  <c r="T32" i="53"/>
  <c r="N32" i="26" s="1"/>
  <c r="O32" i="53"/>
  <c r="S32"/>
  <c r="N32" i="24" s="1"/>
  <c r="W32" i="53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AE37" i="44"/>
  <c r="C33" i="53"/>
  <c r="Q31"/>
  <c r="AG27" i="30"/>
  <c r="P37" i="44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T33" i="53"/>
  <c r="N33" i="26" s="1"/>
  <c r="O33" i="53"/>
  <c r="S33"/>
  <c r="N33" i="24" s="1"/>
  <c r="W33" i="53"/>
  <c r="V33"/>
  <c r="N33" i="28" s="1"/>
  <c r="U33" i="53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AE38" i="44"/>
  <c r="C34" i="53"/>
  <c r="C34" i="52"/>
  <c r="P38" i="44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J33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V34" i="53"/>
  <c r="U34"/>
  <c r="N34" i="27" s="1"/>
  <c r="T34" i="53"/>
  <c r="N34" i="26" s="1"/>
  <c r="O34" i="53"/>
  <c r="S34"/>
  <c r="N34" i="24" s="1"/>
  <c r="W34" i="53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AE39" i="44"/>
  <c r="C35" i="53"/>
  <c r="C35" i="52"/>
  <c r="P39" i="4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J34" i="44" l="1"/>
  <c r="AC34" i="27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T35" i="53"/>
  <c r="O35"/>
  <c r="S35"/>
  <c r="N35" i="24" s="1"/>
  <c r="W35" i="53"/>
  <c r="V35"/>
  <c r="U35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AE40" i="44"/>
  <c r="C36" i="53"/>
  <c r="Q34"/>
  <c r="AG30" i="29"/>
  <c r="C36" i="52"/>
  <c r="P40" i="44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V36" i="53"/>
  <c r="N36" i="28" s="1"/>
  <c r="U36" i="53"/>
  <c r="T36"/>
  <c r="N36" i="26" s="1"/>
  <c r="O36" i="53"/>
  <c r="S36"/>
  <c r="N36" i="24" s="1"/>
  <c r="W36" i="53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AF39"/>
  <c r="N36" i="27"/>
  <c r="AG30"/>
  <c r="AG30" i="26"/>
  <c r="K36" i="38"/>
  <c r="M36" s="1"/>
  <c r="Q35" i="53"/>
  <c r="C37"/>
  <c r="AE41" i="44"/>
  <c r="P4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V33" i="6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T37" i="53"/>
  <c r="N37" i="26" s="1"/>
  <c r="O37" i="53"/>
  <c r="S37"/>
  <c r="N37" i="24" s="1"/>
  <c r="W37" i="53"/>
  <c r="N37" i="29" s="1"/>
  <c r="V37" i="53"/>
  <c r="N37" i="28" s="1"/>
  <c r="U37" i="53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AG32" i="29"/>
  <c r="K37" i="38"/>
  <c r="M37" s="1"/>
  <c r="C38" i="53"/>
  <c r="AE42" i="44"/>
  <c r="Q36" i="53"/>
  <c r="P42" i="44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V38" i="53"/>
  <c r="U38"/>
  <c r="N38" i="27" s="1"/>
  <c r="T38" i="53"/>
  <c r="O38"/>
  <c r="S38"/>
  <c r="N38" i="24" s="1"/>
  <c r="W38" i="53"/>
  <c r="N38" i="29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6"/>
  <c r="N38" i="28"/>
  <c r="AG32" i="26"/>
  <c r="K38" i="38"/>
  <c r="M38" s="1"/>
  <c r="C39" i="53"/>
  <c r="AE43" i="44"/>
  <c r="Q37" i="53"/>
  <c r="C39" i="52"/>
  <c r="P43" i="44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T39" i="53"/>
  <c r="N39" i="26" s="1"/>
  <c r="O39" i="53"/>
  <c r="S39"/>
  <c r="N39" i="24" s="1"/>
  <c r="W39" i="53"/>
  <c r="N39" i="29" s="1"/>
  <c r="V39" i="53"/>
  <c r="N39" i="28" s="1"/>
  <c r="U39" i="53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7"/>
  <c r="AG34" i="30"/>
  <c r="K39" i="38"/>
  <c r="M39" s="1"/>
  <c r="C40" i="53"/>
  <c r="AE44" i="44"/>
  <c r="Q38" i="53"/>
  <c r="C40" i="52"/>
  <c r="P44" i="44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V40" i="53"/>
  <c r="U40"/>
  <c r="N40" i="27" s="1"/>
  <c r="T40" i="53"/>
  <c r="N40" i="26" s="1"/>
  <c r="O40" i="53"/>
  <c r="S40"/>
  <c r="W40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AE45" i="44"/>
  <c r="Q39" i="53"/>
  <c r="P45" i="44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T41" i="53"/>
  <c r="N41" i="26" s="1"/>
  <c r="O41" i="53"/>
  <c r="S41"/>
  <c r="N41" i="24" s="1"/>
  <c r="W41" i="53"/>
  <c r="V41"/>
  <c r="N41" i="28" s="1"/>
  <c r="U41" i="53"/>
  <c r="N41" i="27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K41" i="38"/>
  <c r="M41" s="1"/>
  <c r="Q40" i="53"/>
  <c r="C42"/>
  <c r="AE46" i="44"/>
  <c r="P46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V42" i="53"/>
  <c r="N42" i="28" s="1"/>
  <c r="U42" i="53"/>
  <c r="N42" i="27" s="1"/>
  <c r="T42" i="53"/>
  <c r="N42" i="26" s="1"/>
  <c r="O42" i="53"/>
  <c r="S42"/>
  <c r="N42" i="24" s="1"/>
  <c r="W42" i="53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K42" i="38"/>
  <c r="M42" s="1"/>
  <c r="C43" i="53"/>
  <c r="AE47" i="44"/>
  <c r="Q41" i="53"/>
  <c r="C43" i="52"/>
  <c r="P47" i="44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T43" i="53"/>
  <c r="O43"/>
  <c r="S43"/>
  <c r="N43" i="24" s="1"/>
  <c r="W43" i="53"/>
  <c r="N43" i="29" s="1"/>
  <c r="V43" i="53"/>
  <c r="N43" i="28" s="1"/>
  <c r="U43" i="53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6"/>
  <c r="K43" i="38"/>
  <c r="M43" s="1"/>
  <c r="Q42" i="53"/>
  <c r="C44"/>
  <c r="AE48" i="44"/>
  <c r="AG39" i="26"/>
  <c r="C44" i="52"/>
  <c r="P48" i="44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V44" i="53"/>
  <c r="N44" i="28" s="1"/>
  <c r="U44" i="53"/>
  <c r="T44"/>
  <c r="N44" i="26" s="1"/>
  <c r="O44" i="53"/>
  <c r="S44"/>
  <c r="N44" i="24" s="1"/>
  <c r="W44" i="53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AG39" i="29"/>
  <c r="AG39" i="30"/>
  <c r="K44" i="38"/>
  <c r="M44" s="1"/>
  <c r="C45" i="53"/>
  <c r="AE49" i="44"/>
  <c r="Q43" i="53"/>
  <c r="P49" i="44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T45" i="53"/>
  <c r="N45" i="26" s="1"/>
  <c r="O45" i="53"/>
  <c r="S45"/>
  <c r="N45" i="24" s="1"/>
  <c r="W45" i="53"/>
  <c r="N45" i="29" s="1"/>
  <c r="V45" i="53"/>
  <c r="U45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K45" i="38"/>
  <c r="M45" s="1"/>
  <c r="Q44" i="53"/>
  <c r="C46"/>
  <c r="AE50" i="44"/>
  <c r="P50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V46" i="53"/>
  <c r="N46" i="28" s="1"/>
  <c r="U46" i="53"/>
  <c r="T46"/>
  <c r="O46"/>
  <c r="S46"/>
  <c r="N46" i="24" s="1"/>
  <c r="W46" i="53"/>
  <c r="N46" i="29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6"/>
  <c r="N46" i="27"/>
  <c r="K46" i="38"/>
  <c r="M46" s="1"/>
  <c r="C47" i="53"/>
  <c r="AE51" i="44"/>
  <c r="Q45" i="53"/>
  <c r="C47" i="52"/>
  <c r="P51" i="44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T47" i="53"/>
  <c r="O47"/>
  <c r="S47"/>
  <c r="W47"/>
  <c r="N47" i="29" s="1"/>
  <c r="V47" i="53"/>
  <c r="U47"/>
  <c r="N47" i="2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AE52" i="44"/>
  <c r="C48" i="52"/>
  <c r="P52" i="44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V48" i="53"/>
  <c r="N48" i="28" s="1"/>
  <c r="U48" i="53"/>
  <c r="N48" i="27" s="1"/>
  <c r="T48" i="53"/>
  <c r="N48" i="26" s="1"/>
  <c r="O48" i="53"/>
  <c r="S48"/>
  <c r="W48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AG42" i="27"/>
  <c r="AG42" i="30"/>
  <c r="K48" i="38"/>
  <c r="M48" s="1"/>
  <c r="C49" i="53"/>
  <c r="AE53" i="44"/>
  <c r="Q47" i="53"/>
  <c r="P53" i="44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T49" i="53"/>
  <c r="N49" i="26" s="1"/>
  <c r="O49" i="53"/>
  <c r="S49"/>
  <c r="N49" i="24" s="1"/>
  <c r="W49" i="53"/>
  <c r="N49" i="29" s="1"/>
  <c r="V49" i="53"/>
  <c r="N49" i="28" s="1"/>
  <c r="U49" i="53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K49" i="38"/>
  <c r="M49" s="1"/>
  <c r="Q48" i="53"/>
  <c r="C50"/>
  <c r="AE54" i="44"/>
  <c r="P54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V50" i="53"/>
  <c r="U50"/>
  <c r="N50" i="27" s="1"/>
  <c r="T50" i="53"/>
  <c r="N50" i="26" s="1"/>
  <c r="O50" i="53"/>
  <c r="S50"/>
  <c r="N50" i="24" s="1"/>
  <c r="W50" i="53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K50" i="38"/>
  <c r="M50" s="1"/>
  <c r="C51" i="53"/>
  <c r="AE55" i="44"/>
  <c r="Q49" i="53"/>
  <c r="C51" i="52"/>
  <c r="P55" i="44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T51" i="53"/>
  <c r="N51" i="26" s="1"/>
  <c r="O51" i="53"/>
  <c r="S51"/>
  <c r="N51" i="24" s="1"/>
  <c r="W51" i="53"/>
  <c r="N51" i="29" s="1"/>
  <c r="V51" i="53"/>
  <c r="N51" i="28" s="1"/>
  <c r="U51" i="53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AR47" i="14"/>
  <c r="K51" i="38"/>
  <c r="M51" s="1"/>
  <c r="C52" i="53"/>
  <c r="AE56" i="44"/>
  <c r="Q50" i="53"/>
  <c r="C52" i="52"/>
  <c r="P56" i="44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V52" i="53"/>
  <c r="U52"/>
  <c r="N52" i="27" s="1"/>
  <c r="T52" i="53"/>
  <c r="O52"/>
  <c r="S52"/>
  <c r="N52" i="24" s="1"/>
  <c r="W52" i="53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AE57" i="44"/>
  <c r="Q51" i="53"/>
  <c r="P57" i="44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T53" i="53"/>
  <c r="O53"/>
  <c r="S53"/>
  <c r="N53" i="24" s="1"/>
  <c r="W53" i="53"/>
  <c r="N53" i="29" s="1"/>
  <c r="V53" i="53"/>
  <c r="N53" i="28" s="1"/>
  <c r="U53" i="53"/>
  <c r="N53" i="27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AG48" i="27"/>
  <c r="AG48" i="30"/>
  <c r="K53" i="38"/>
  <c r="M53" s="1"/>
  <c r="Q52" i="53"/>
  <c r="C54"/>
  <c r="AE58" i="44"/>
  <c r="P58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V54" i="53"/>
  <c r="N54" i="28" s="1"/>
  <c r="U54" i="53"/>
  <c r="T54"/>
  <c r="N54" i="26" s="1"/>
  <c r="O54" i="53"/>
  <c r="S54"/>
  <c r="N54" i="24" s="1"/>
  <c r="W54" i="53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7"/>
  <c r="AG48" i="26"/>
  <c r="K54" i="38"/>
  <c r="M54" s="1"/>
  <c r="C55" i="53"/>
  <c r="AE59" i="44"/>
  <c r="Q53" i="53"/>
  <c r="C55" i="52"/>
  <c r="P59" i="44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T55" i="53"/>
  <c r="N55" i="26" s="1"/>
  <c r="O55" i="53"/>
  <c r="S55"/>
  <c r="N55" i="24" s="1"/>
  <c r="W55" i="53"/>
  <c r="V55"/>
  <c r="U55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K55" i="38"/>
  <c r="M55" s="1"/>
  <c r="Q54" i="53"/>
  <c r="C56"/>
  <c r="AE60" i="44"/>
  <c r="C56" i="52"/>
  <c r="P60" i="44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J55" i="44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V56" i="53"/>
  <c r="N56" i="28" s="1"/>
  <c r="U56" i="53"/>
  <c r="N56" i="27" s="1"/>
  <c r="T56" i="53"/>
  <c r="O56"/>
  <c r="S56"/>
  <c r="W56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6"/>
  <c r="K56" i="38"/>
  <c r="M56" s="1"/>
  <c r="C57" i="53"/>
  <c r="AE61" i="44"/>
  <c r="Q55" i="53"/>
  <c r="P61" i="44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T57" i="53"/>
  <c r="O57"/>
  <c r="S57"/>
  <c r="N57" i="24" s="1"/>
  <c r="W57" i="53"/>
  <c r="V57"/>
  <c r="U57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AE62" i="44"/>
  <c r="Q56" i="53"/>
  <c r="P62" i="44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V58" i="53"/>
  <c r="N58" i="28" s="1"/>
  <c r="U58" i="53"/>
  <c r="T58"/>
  <c r="N58" i="26" s="1"/>
  <c r="O58" i="53"/>
  <c r="S58"/>
  <c r="N58" i="24" s="1"/>
  <c r="W58" i="53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AF61"/>
  <c r="N58" i="27"/>
  <c r="N58" i="29"/>
  <c r="K58" i="38"/>
  <c r="M58" s="1"/>
  <c r="C59" i="53"/>
  <c r="AE63" i="44"/>
  <c r="Q57" i="53"/>
  <c r="C59" i="52"/>
  <c r="P63" i="44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T59" i="53"/>
  <c r="N59" i="26" s="1"/>
  <c r="O59" i="53"/>
  <c r="S59"/>
  <c r="W59"/>
  <c r="V59"/>
  <c r="N59" i="28" s="1"/>
  <c r="U59" i="53"/>
  <c r="N59" i="27" s="1"/>
  <c r="O54" i="63"/>
  <c r="M60" i="44"/>
  <c r="V55" i="61"/>
  <c r="O55"/>
  <c r="O55" i="63"/>
  <c r="V55"/>
  <c r="V55" i="62"/>
  <c r="O55"/>
  <c r="G59" i="44"/>
  <c r="J59" s="1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AE64" i="44"/>
  <c r="C60" i="52"/>
  <c r="P64" i="44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V60" i="53"/>
  <c r="U60"/>
  <c r="N60" i="27" s="1"/>
  <c r="T60" i="53"/>
  <c r="N60" i="26" s="1"/>
  <c r="O60" i="53"/>
  <c r="S60"/>
  <c r="N60" i="24" s="1"/>
  <c r="W60" i="53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8"/>
  <c r="K60" i="38"/>
  <c r="M60" s="1"/>
  <c r="C61" i="53"/>
  <c r="AE65" i="44"/>
  <c r="Q59" i="53"/>
  <c r="P65" i="44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T61" i="53"/>
  <c r="N61" i="26" s="1"/>
  <c r="O61" i="53"/>
  <c r="S61"/>
  <c r="N61" i="24" s="1"/>
  <c r="W61" i="53"/>
  <c r="V61"/>
  <c r="N61" i="28" s="1"/>
  <c r="U61" i="53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9"/>
  <c r="AG56"/>
  <c r="K61" i="38"/>
  <c r="M61" s="1"/>
  <c r="C62" i="53"/>
  <c r="AE66" i="44"/>
  <c r="Q60" i="53"/>
  <c r="P66" i="44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V62" i="53"/>
  <c r="N62" i="28" s="1"/>
  <c r="U62" i="53"/>
  <c r="N62" i="27" s="1"/>
  <c r="T62" i="53"/>
  <c r="O62"/>
  <c r="S62"/>
  <c r="N62" i="24" s="1"/>
  <c r="W62" i="53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K62" i="38"/>
  <c r="M62" s="1"/>
  <c r="C63" i="53"/>
  <c r="AE67" i="44"/>
  <c r="Q61" i="53"/>
  <c r="C63" i="52"/>
  <c r="P67" i="44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T63" i="53"/>
  <c r="O63"/>
  <c r="S63"/>
  <c r="W63"/>
  <c r="N63" i="29" s="1"/>
  <c r="V63" i="53"/>
  <c r="N63" i="28" s="1"/>
  <c r="U63" i="53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K63" i="38"/>
  <c r="M63" s="1"/>
  <c r="Q62" i="53"/>
  <c r="C64"/>
  <c r="AE68" i="44"/>
  <c r="C64" i="52"/>
  <c r="P68" i="44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V64" i="53"/>
  <c r="U64"/>
  <c r="T64"/>
  <c r="N64" i="26" s="1"/>
  <c r="O64" i="53"/>
  <c r="S64"/>
  <c r="N64" i="24" s="1"/>
  <c r="W64" i="53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AE69" i="44"/>
  <c r="Q63" i="53"/>
  <c r="P69" i="44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T65" i="53"/>
  <c r="N65" i="26" s="1"/>
  <c r="O65" i="53"/>
  <c r="S65"/>
  <c r="W65"/>
  <c r="V65"/>
  <c r="N65" i="28" s="1"/>
  <c r="U65" i="53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9"/>
  <c r="K65" i="38"/>
  <c r="M65" s="1"/>
  <c r="Q64" i="53"/>
  <c r="C66"/>
  <c r="AE70" i="44"/>
  <c r="P70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V61" i="61" l="1"/>
  <c r="J65" i="44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V66" i="53"/>
  <c r="N66" i="28" s="1"/>
  <c r="U66" i="53"/>
  <c r="N66" i="27" s="1"/>
  <c r="T66" i="53"/>
  <c r="N66" i="26" s="1"/>
  <c r="O66" i="53"/>
  <c r="S66"/>
  <c r="W66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AE71" i="44"/>
  <c r="Q65" i="53"/>
  <c r="C67" i="52"/>
  <c r="P71" i="44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T67" i="53"/>
  <c r="N67" i="26" s="1"/>
  <c r="O67" i="53"/>
  <c r="S67"/>
  <c r="N67" i="24" s="1"/>
  <c r="W67" i="53"/>
  <c r="N67" i="29" s="1"/>
  <c r="V67" i="53"/>
  <c r="N67" i="28" s="1"/>
  <c r="U67" i="53"/>
  <c r="N67" i="2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AG62" i="26"/>
  <c r="AG62" i="27"/>
  <c r="AG62" i="30"/>
  <c r="K67" i="38"/>
  <c r="M67" s="1"/>
  <c r="Q66" i="53"/>
  <c r="C68"/>
  <c r="AE72" i="44"/>
  <c r="AG61" i="27"/>
  <c r="C68" i="52"/>
  <c r="P72" i="44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V68" i="53"/>
  <c r="N68" i="28" s="1"/>
  <c r="U68" i="53"/>
  <c r="N68" i="27" s="1"/>
  <c r="T68" i="53"/>
  <c r="N68" i="26" s="1"/>
  <c r="O68" i="53"/>
  <c r="S68"/>
  <c r="N68" i="24" s="1"/>
  <c r="W68" i="53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AG62" i="29"/>
  <c r="K68" i="38"/>
  <c r="M68" s="1"/>
  <c r="C69" i="53"/>
  <c r="AE73" i="44"/>
  <c r="Q67" i="53"/>
  <c r="P73" i="44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J68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T69" i="53"/>
  <c r="N69" i="26" s="1"/>
  <c r="O69" i="53"/>
  <c r="S69"/>
  <c r="N69" i="24" s="1"/>
  <c r="W69" i="53"/>
  <c r="N69" i="29" s="1"/>
  <c r="V69" i="53"/>
  <c r="N69" i="28" s="1"/>
  <c r="U69" i="53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J69" s="1"/>
  <c r="R67" i="14"/>
  <c r="V67"/>
  <c r="AQ67" s="1"/>
  <c r="E67" i="63" s="1"/>
  <c r="T67" i="14"/>
  <c r="B70" i="44"/>
  <c r="A70"/>
  <c r="H67" i="14"/>
  <c r="D69" i="44"/>
  <c r="AF72"/>
  <c r="N69" i="27"/>
  <c r="K69" i="38"/>
  <c r="M69" s="1"/>
  <c r="Q68" i="53"/>
  <c r="C70"/>
  <c r="AE74" i="44"/>
  <c r="P74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V70" i="53"/>
  <c r="N70" i="28" s="1"/>
  <c r="U70" i="53"/>
  <c r="N70" i="27" s="1"/>
  <c r="T70" i="53"/>
  <c r="O70"/>
  <c r="S70"/>
  <c r="W70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AE75" i="44"/>
  <c r="Q69" i="53"/>
  <c r="C71" i="52"/>
  <c r="P75" i="44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T71" i="53"/>
  <c r="O71"/>
  <c r="S71"/>
  <c r="W71"/>
  <c r="N71" i="29" s="1"/>
  <c r="V71" i="53"/>
  <c r="N71" i="28" s="1"/>
  <c r="U71" i="53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AG67" i="27"/>
  <c r="K71" i="38"/>
  <c r="M71" s="1"/>
  <c r="C72" i="53"/>
  <c r="AE76" i="44"/>
  <c r="Q70" i="53"/>
  <c r="C72" i="52"/>
  <c r="P76" i="44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V72" i="53"/>
  <c r="N72" i="28" s="1"/>
  <c r="U72" i="53"/>
  <c r="N72" i="27" s="1"/>
  <c r="T72" i="53"/>
  <c r="O72"/>
  <c r="S72"/>
  <c r="N72" i="24" s="1"/>
  <c r="W72" i="53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AF75"/>
  <c r="N72" i="26"/>
  <c r="AG67"/>
  <c r="AG67" i="29"/>
  <c r="K72" i="38"/>
  <c r="M72" s="1"/>
  <c r="C73" i="53"/>
  <c r="AE77" i="44"/>
  <c r="Q71" i="53"/>
  <c r="P77" i="44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O69" i="6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T73" i="53"/>
  <c r="N73" i="26" s="1"/>
  <c r="O73" i="53"/>
  <c r="S73"/>
  <c r="N73" i="24" s="1"/>
  <c r="W73" i="53"/>
  <c r="N73" i="29" s="1"/>
  <c r="V73" i="53"/>
  <c r="N73" i="28" s="1"/>
  <c r="U73" i="53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AE78" i="44"/>
  <c r="P78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V74" i="53"/>
  <c r="N74" i="28" s="1"/>
  <c r="U74" i="53"/>
  <c r="N74" i="27" s="1"/>
  <c r="T74" i="53"/>
  <c r="N74" i="26" s="1"/>
  <c r="O74" i="53"/>
  <c r="S74"/>
  <c r="W74"/>
  <c r="N74" i="29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K74" i="38"/>
  <c r="M74" s="1"/>
  <c r="C75" i="53"/>
  <c r="AE79" i="44"/>
  <c r="Q73" i="53"/>
  <c r="C75" i="52"/>
  <c r="P79" i="44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T75" i="53"/>
  <c r="N75" i="26" s="1"/>
  <c r="O75" i="53"/>
  <c r="S75"/>
  <c r="N75" i="24" s="1"/>
  <c r="W75" i="53"/>
  <c r="N75" i="29" s="1"/>
  <c r="V75" i="53"/>
  <c r="U75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K75" i="38"/>
  <c r="M75" s="1"/>
  <c r="Q74" i="53"/>
  <c r="C76"/>
  <c r="AE80" i="44"/>
  <c r="C76" i="52"/>
  <c r="P80" i="44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V76" i="53"/>
  <c r="U76"/>
  <c r="N76" i="27" s="1"/>
  <c r="T76" i="53"/>
  <c r="N76" i="26" s="1"/>
  <c r="O76" i="53"/>
  <c r="S76"/>
  <c r="W76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AE81" i="44"/>
  <c r="Q75" i="53"/>
  <c r="P81" i="44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T77" i="53"/>
  <c r="N77" i="26" s="1"/>
  <c r="O77" i="53"/>
  <c r="S77"/>
  <c r="W77"/>
  <c r="V77"/>
  <c r="N77" i="28" s="1"/>
  <c r="U77" i="53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AE82" i="44"/>
  <c r="P82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V78" i="53"/>
  <c r="N78" i="28" s="1"/>
  <c r="U78" i="53"/>
  <c r="N78" i="27" s="1"/>
  <c r="T78" i="53"/>
  <c r="O78"/>
  <c r="S78"/>
  <c r="W78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K78" i="38"/>
  <c r="M78" s="1"/>
  <c r="C79" i="53"/>
  <c r="AE83" i="44"/>
  <c r="Q77" i="53"/>
  <c r="C79" i="52"/>
  <c r="P83" i="44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T79" i="53"/>
  <c r="O79"/>
  <c r="S79"/>
  <c r="N79" i="24" s="1"/>
  <c r="W79" i="53"/>
  <c r="N79" i="29" s="1"/>
  <c r="V79" i="53"/>
  <c r="U79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8"/>
  <c r="N79" i="26"/>
  <c r="N79" i="27"/>
  <c r="K79" i="38"/>
  <c r="M79" s="1"/>
  <c r="Q78" i="53"/>
  <c r="C80"/>
  <c r="AE84" i="44"/>
  <c r="C80" i="52"/>
  <c r="P84" i="44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V80" i="53"/>
  <c r="N80" i="28" s="1"/>
  <c r="U80" i="53"/>
  <c r="N80" i="27" s="1"/>
  <c r="T80" i="53"/>
  <c r="O80"/>
  <c r="S80"/>
  <c r="N80" i="24" s="1"/>
  <c r="W80" i="53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AE85" i="44"/>
  <c r="Q79" i="53"/>
  <c r="P85" i="44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T81" i="53"/>
  <c r="N81" i="26" s="1"/>
  <c r="O81" i="53"/>
  <c r="S81"/>
  <c r="N81" i="24" s="1"/>
  <c r="W81" i="53"/>
  <c r="N81" i="29" s="1"/>
  <c r="V81" i="53"/>
  <c r="N81" i="28" s="1"/>
  <c r="U81" i="53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AE86" i="44"/>
  <c r="Q80" i="53"/>
  <c r="P86" i="44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V82" i="53"/>
  <c r="N82" i="28" s="1"/>
  <c r="U82" i="53"/>
  <c r="T82"/>
  <c r="N82" i="26" s="1"/>
  <c r="O82" i="53"/>
  <c r="S82"/>
  <c r="N82" i="24" s="1"/>
  <c r="W82" i="53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7"/>
  <c r="K82" i="38"/>
  <c r="M82" s="1"/>
  <c r="C83" i="53"/>
  <c r="AE87" i="44"/>
  <c r="Q81" i="53"/>
  <c r="C83" i="52"/>
  <c r="P87" i="44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J82" i="44" l="1"/>
  <c r="H83"/>
  <c r="O78" i="63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T83" i="53"/>
  <c r="N83" i="26" s="1"/>
  <c r="O83" i="53"/>
  <c r="S83"/>
  <c r="N83" i="24" s="1"/>
  <c r="W83" i="53"/>
  <c r="N83" i="29" s="1"/>
  <c r="V83" i="53"/>
  <c r="U83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K83" i="38"/>
  <c r="M83" s="1"/>
  <c r="Q82" i="53"/>
  <c r="C84"/>
  <c r="AE88" i="44"/>
  <c r="C84" i="52"/>
  <c r="P88" i="44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V84" i="53"/>
  <c r="N84" i="28" s="1"/>
  <c r="U84" i="53"/>
  <c r="N84" i="27" s="1"/>
  <c r="T84" i="53"/>
  <c r="N84" i="26" s="1"/>
  <c r="O84" i="53"/>
  <c r="S84"/>
  <c r="N84" i="24" s="1"/>
  <c r="W84" i="53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AE89" i="44"/>
  <c r="Q83" i="53"/>
  <c r="P89" i="44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T85" i="53"/>
  <c r="N85" i="26" s="1"/>
  <c r="O85" i="53"/>
  <c r="S85"/>
  <c r="N85" i="24" s="1"/>
  <c r="W85" i="53"/>
  <c r="V85"/>
  <c r="N85" i="28" s="1"/>
  <c r="U85" i="53"/>
  <c r="N85" i="27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9"/>
  <c r="K85" i="38"/>
  <c r="M85" s="1"/>
  <c r="Q84" i="53"/>
  <c r="C86"/>
  <c r="AE90" i="44"/>
  <c r="P90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J85" i="44" l="1"/>
  <c r="H86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V86" i="53"/>
  <c r="U86"/>
  <c r="N86" i="27" s="1"/>
  <c r="T86" i="53"/>
  <c r="N86" i="26" s="1"/>
  <c r="O86" i="53"/>
  <c r="S86"/>
  <c r="W86"/>
  <c r="N86" i="29" s="1"/>
  <c r="Q89" i="44"/>
  <c r="G86"/>
  <c r="J86" s="1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AG80" i="27"/>
  <c r="K86" i="38"/>
  <c r="M86" s="1"/>
  <c r="AG81" i="29"/>
  <c r="C87" i="53"/>
  <c r="AE91" i="44"/>
  <c r="Q85" i="53"/>
  <c r="C87" i="52"/>
  <c r="P91" i="44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T87" i="53"/>
  <c r="N87" i="26" s="1"/>
  <c r="O87" i="53"/>
  <c r="S87"/>
  <c r="N87" i="24" s="1"/>
  <c r="W87" i="53"/>
  <c r="N87" i="29" s="1"/>
  <c r="V87" i="53"/>
  <c r="U87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AE92" i="44"/>
  <c r="C88" i="52"/>
  <c r="P92" i="44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V88" i="53"/>
  <c r="N88" i="28" s="1"/>
  <c r="U88" i="53"/>
  <c r="T88"/>
  <c r="N88" i="26" s="1"/>
  <c r="O88" i="53"/>
  <c r="S88"/>
  <c r="N88" i="24" s="1"/>
  <c r="W88" i="53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7"/>
  <c r="K88" i="38"/>
  <c r="M88" s="1"/>
  <c r="C89" i="53"/>
  <c r="AE93" i="44"/>
  <c r="Q87" i="53"/>
  <c r="P93" i="44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V83" i="63" l="1"/>
  <c r="H89" i="44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T89" i="53"/>
  <c r="N89" i="26" s="1"/>
  <c r="O89" i="53"/>
  <c r="S89"/>
  <c r="W89"/>
  <c r="V89"/>
  <c r="N89" i="28" s="1"/>
  <c r="U89" i="53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AE94" i="44"/>
  <c r="Q88" i="53"/>
  <c r="P94" i="44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V90" i="53"/>
  <c r="N90" i="28" s="1"/>
  <c r="U90" i="53"/>
  <c r="T90"/>
  <c r="N90" i="26" s="1"/>
  <c r="O90" i="53"/>
  <c r="S90"/>
  <c r="W90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7"/>
  <c r="AG84" i="30"/>
  <c r="K90" i="38"/>
  <c r="M90" s="1"/>
  <c r="C91" i="53"/>
  <c r="AE95" i="44"/>
  <c r="Q89" i="53"/>
  <c r="C91" i="52"/>
  <c r="P95" i="44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T91" i="53"/>
  <c r="O91"/>
  <c r="S91"/>
  <c r="N91" i="24" s="1"/>
  <c r="W91" i="53"/>
  <c r="N91" i="29" s="1"/>
  <c r="V91" i="53"/>
  <c r="U9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AE96" i="44"/>
  <c r="C92" i="52"/>
  <c r="P96" i="44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V92" i="53"/>
  <c r="N92" i="28" s="1"/>
  <c r="U92" i="53"/>
  <c r="T92"/>
  <c r="N92" i="26" s="1"/>
  <c r="O92" i="53"/>
  <c r="S92"/>
  <c r="W92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AE97" i="44"/>
  <c r="Q91" i="53"/>
  <c r="P97" i="44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T93" i="53"/>
  <c r="N93" i="26" s="1"/>
  <c r="O93" i="53"/>
  <c r="S93"/>
  <c r="N93" i="24" s="1"/>
  <c r="W93" i="53"/>
  <c r="N93" i="29" s="1"/>
  <c r="V93" i="53"/>
  <c r="N93" i="28" s="1"/>
  <c r="U93" i="53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K93" i="38"/>
  <c r="M93" s="1"/>
  <c r="Q92" i="53"/>
  <c r="C94"/>
  <c r="AE98" i="44"/>
  <c r="P98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V94" i="53"/>
  <c r="N94" i="28" s="1"/>
  <c r="U94" i="53"/>
  <c r="N94" i="27" s="1"/>
  <c r="T94" i="53"/>
  <c r="N94" i="26" s="1"/>
  <c r="O94" i="53"/>
  <c r="S94"/>
  <c r="N94" i="24" s="1"/>
  <c r="W94" i="53"/>
  <c r="N94" i="29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AG88" i="29"/>
  <c r="AG88" i="30"/>
  <c r="AG88" i="26"/>
  <c r="K94" i="38"/>
  <c r="M94" s="1"/>
  <c r="C95" i="53"/>
  <c r="AE99" i="44"/>
  <c r="Q93" i="53"/>
  <c r="C95" i="52"/>
  <c r="P99" i="44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T95" i="53"/>
  <c r="N95" i="26" s="1"/>
  <c r="O95" i="53"/>
  <c r="S95"/>
  <c r="N95" i="24" s="1"/>
  <c r="W95" i="53"/>
  <c r="N95" i="29" s="1"/>
  <c r="V95" i="53"/>
  <c r="N95" i="28" s="1"/>
  <c r="U95" i="53"/>
  <c r="N95" i="27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AG91" i="30"/>
  <c r="K95" i="38"/>
  <c r="M95" s="1"/>
  <c r="C96" i="53"/>
  <c r="AE100" i="44"/>
  <c r="Q94" i="53"/>
  <c r="C96" i="52"/>
  <c r="P100" i="44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V96" i="53"/>
  <c r="N96" i="28" s="1"/>
  <c r="U96" i="53"/>
  <c r="N96" i="27" s="1"/>
  <c r="T96" i="53"/>
  <c r="N96" i="26" s="1"/>
  <c r="O96" i="53"/>
  <c r="S96"/>
  <c r="W96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AG91" i="26"/>
  <c r="AG92" i="29"/>
  <c r="K96" i="38"/>
  <c r="M96" s="1"/>
  <c r="L99" i="24"/>
  <c r="C97" i="53"/>
  <c r="AE101" i="44"/>
  <c r="Q95" i="53"/>
  <c r="P101" i="44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V91" i="62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T97" i="53"/>
  <c r="O97"/>
  <c r="S97"/>
  <c r="N97" i="24" s="1"/>
  <c r="W97" i="53"/>
  <c r="N97" i="29" s="1"/>
  <c r="V97" i="53"/>
  <c r="N97" i="28" s="1"/>
  <c r="U97" i="53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J97" i="44" l="1"/>
  <c r="V92" i="63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V98" i="53"/>
  <c r="V99" s="1"/>
  <c r="U98"/>
  <c r="U99" s="1"/>
  <c r="T98"/>
  <c r="T99" s="1"/>
  <c r="O98"/>
  <c r="S98"/>
  <c r="S99" s="1"/>
  <c r="W98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AF102" s="1"/>
  <c r="N98" i="26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7" l="1"/>
  <c r="AC98" s="1"/>
  <c r="AD98" s="1"/>
  <c r="J98" i="44"/>
  <c r="N98" i="29"/>
  <c r="AC98" i="24"/>
  <c r="AD98" s="1"/>
  <c r="AG98" s="1"/>
  <c r="AC97" i="26"/>
  <c r="AD97" s="1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J100" i="44" l="1"/>
  <c r="H101"/>
  <c r="H102" s="1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<sst xmlns="http://schemas.openxmlformats.org/spreadsheetml/2006/main" count="8251" uniqueCount="580">
  <si>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</si>
  <si>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</si>
  <si>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</si>
  <si>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</si>
  <si>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</si>
  <si>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</si>
  <si>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</si>
  <si>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</si>
  <si>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</si>
  <si>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</si>
  <si>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</si>
  <si>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</si>
  <si>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</si>
  <si>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</si>
  <si>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</si>
  <si>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</si>
  <si>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</si>
  <si>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</si>
  <si>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</si>
  <si>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</si>
  <si>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</si>
  <si>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</si>
  <si>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</si>
  <si>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</si>
  <si>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</si>
  <si>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</si>
  <si>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</si>
  <si>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</si>
  <si>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</si>
  <si>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</si>
  <si>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</si>
  <si>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</si>
  <si>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</si>
  <si>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</si>
  <si>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</si>
  <si>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</si>
  <si>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</si>
  <si>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</si>
  <si>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</si>
  <si>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</si>
  <si>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</si>
  <si>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</si>
  <si>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</si>
  <si>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</si>
  <si>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</si>
  <si>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</si>
  <si>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</si>
  <si>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</si>
  <si>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</si>
  <si>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</si>
  <si>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</si>
  <si>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</si>
  <si>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</si>
  <si>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</si>
  <si>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</si>
  <si>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</si>
  <si>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</si>
  <si>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</si>
  <si>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</si>
  <si>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</si>
  <si>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</si>
  <si>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</si>
  <si>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</si>
  <si>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</si>
  <si>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</si>
  <si>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</si>
  <si>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</si>
  <si>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</si>
  <si>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</si>
  <si>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</si>
  <si>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</si>
  <si>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</si>
  <si>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</si>
  <si>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</si>
  <si>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</si>
  <si>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</si>
  <si>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</si>
  <si>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</si>
  <si>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</si>
  <si>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</si>
  <si>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</si>
  <si>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</si>
  <si>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</si>
  <si>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</si>
  <si>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</si>
  <si>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</si>
  <si>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</si>
  <si>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</si>
  <si>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</si>
  <si>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</si>
  <si>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</si>
  <si>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</si>
  <si>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</si>
  <si>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</si>
  <si>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</si>
  <si>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</si>
  <si>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</si>
  <si>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</si>
  <si>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</si>
  <si>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</si>
  <si>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</si>
  <si>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</si>
  <si>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</si>
  <si>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</si>
  <si>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</si>
  <si>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</si>
  <si>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</si>
  <si>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</si>
  <si>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</si>
  <si>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</si>
  <si>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</si>
  <si>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</si>
  <si>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</si>
  <si>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</si>
  <si>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</si>
  <si>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</si>
  <si>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</si>
  <si>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</si>
  <si>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</si>
  <si>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</si>
  <si>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</si>
  <si>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</si>
  <si>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</si>
  <si>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</si>
  <si>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</si>
  <si>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</si>
  <si>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</si>
  <si>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</si>
  <si>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</si>
  <si>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</si>
  <si>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</si>
  <si>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</si>
  <si>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</si>
  <si>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</si>
  <si>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</si>
  <si>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</si>
  <si>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</si>
  <si>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</si>
  <si>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</si>
  <si>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</si>
  <si>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</si>
  <si>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</si>
  <si>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</si>
  <si>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</si>
  <si>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</si>
  <si>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</si>
  <si>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</si>
  <si>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</si>
  <si>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</si>
  <si>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</si>
  <si>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</si>
  <si>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</si>
  <si>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</si>
  <si>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</si>
  <si>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</si>
  <si>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</si>
  <si>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</si>
  <si>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</si>
  <si>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</si>
  <si>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</si>
  <si>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</si>
  <si>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</si>
  <si>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</si>
  <si>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</si>
  <si>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</si>
  <si>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</si>
  <si>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</si>
  <si>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</si>
  <si>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</si>
  <si>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</si>
  <si>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</si>
  <si>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</si>
  <si>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</si>
  <si>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</si>
  <si>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</si>
  <si>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</si>
  <si>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</si>
  <si>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</si>
  <si>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</si>
  <si>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</si>
  <si>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</si>
  <si>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</si>
  <si>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</si>
  <si>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</si>
  <si>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</si>
  <si>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</si>
  <si>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</si>
  <si>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</si>
  <si>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</si>
  <si>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</si>
  <si>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</si>
  <si>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</si>
  <si>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</si>
  <si>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</si>
  <si>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</si>
  <si>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</si>
  <si>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</si>
  <si>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</si>
  <si>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</si>
  <si>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</si>
  <si>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</si>
  <si>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</si>
  <si>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</si>
  <si>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</si>
  <si>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</si>
  <si>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</si>
  <si>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</si>
  <si>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</si>
  <si>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</si>
  <si>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</si>
  <si>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</si>
  <si>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</si>
  <si>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</si>
  <si>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</si>
  <si>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</si>
  <si>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</si>
  <si>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</si>
  <si>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</si>
  <si>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</si>
  <si>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</si>
  <si>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</si>
  <si>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</si>
  <si>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</si>
  <si>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</si>
  <si>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</si>
  <si>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</si>
  <si>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</si>
  <si>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</si>
  <si>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</si>
  <si>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</si>
  <si>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</si>
  <si>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</si>
  <si>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</si>
  <si>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</si>
  <si>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</si>
  <si>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</si>
  <si>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</si>
  <si>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</si>
  <si>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</si>
  <si>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</si>
  <si>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</si>
  <si>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</si>
  <si>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</si>
  <si>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</si>
  <si>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</si>
  <si>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</si>
  <si>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</si>
  <si>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</si>
  <si>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</si>
  <si>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</si>
  <si>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</si>
  <si>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</si>
  <si>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</si>
  <si>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</si>
  <si>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</si>
  <si>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</si>
  <si>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</si>
  <si>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</si>
  <si>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</si>
  <si>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</si>
  <si>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</si>
  <si>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</si>
  <si>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</si>
  <si>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</si>
  <si>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</si>
  <si>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</si>
  <si>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</si>
  <si>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</si>
  <si>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</si>
  <si>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</si>
  <si>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</si>
  <si>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</si>
  <si>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</si>
  <si>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</si>
  <si>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</si>
  <si>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</si>
  <si>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</si>
  <si>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</si>
  <si>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</si>
  <si>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</si>
  <si>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</si>
  <si>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</si>
  <si>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</si>
  <si>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</si>
  <si>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</si>
  <si>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</si>
  <si>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</si>
  <si>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</si>
  <si>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</si>
  <si>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</si>
  <si>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</si>
  <si>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</si>
  <si>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</si>
  <si>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</si>
  <si>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</si>
  <si>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</si>
  <si>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</si>
  <si>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</si>
  <si>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</si>
  <si>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</si>
  <si>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</si>
  <si>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</si>
  <si>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</si>
  <si>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</si>
  <si>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</si>
  <si>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</si>
  <si>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</si>
  <si>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</si>
  <si>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</si>
  <si>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</si>
  <si>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</si>
  <si>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</si>
  <si>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</si>
  <si>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</si>
  <si>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</si>
  <si>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</si>
  <si>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</si>
  <si>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</si>
  <si>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</si>
  <si>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</si>
  <si>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</si>
  <si>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</si>
  <si>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</si>
  <si>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</si>
  <si>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</si>
  <si>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</si>
  <si>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</si>
  <si>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</si>
  <si>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</si>
  <si>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</si>
  <si>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</si>
  <si>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</si>
  <si>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</si>
  <si>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</si>
  <si>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</si>
  <si>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</si>
  <si>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</si>
  <si>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</si>
  <si>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</si>
  <si>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</si>
  <si>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</si>
  <si>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</si>
  <si>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</si>
  <si>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</si>
  <si>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</si>
  <si>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</si>
  <si>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</si>
  <si>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</si>
  <si>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</si>
  <si>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</si>
  <si>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</si>
  <si>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</si>
  <si>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</si>
  <si>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</si>
  <si>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</si>
  <si>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</si>
  <si>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</si>
  <si>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</si>
  <si>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</si>
  <si>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</si>
  <si>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</si>
  <si>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</si>
  <si>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</si>
  <si>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</si>
  <si>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</si>
  <si>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</si>
  <si>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</si>
  <si>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</si>
  <si>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</si>
  <si>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</si>
  <si>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</si>
  <si>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</si>
  <si>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</si>
  <si>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</si>
  <si>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</si>
  <si>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</si>
  <si>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</si>
  <si>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</si>
  <si>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</si>
  <si>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</si>
  <si>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</si>
  <si>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</si>
  <si>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</si>
  <si>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</si>
  <si>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</si>
  <si>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</si>
  <si>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</si>
  <si>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</si>
  <si>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</si>
  <si>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</si>
  <si>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</si>
  <si>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</si>
  <si>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</si>
  <si>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</si>
  <si>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</si>
  <si>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</si>
  <si>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</si>
  <si>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</si>
  <si>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</si>
  <si>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</si>
  <si>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</si>
  <si>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</si>
  <si>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</si>
  <si>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</si>
  <si>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</si>
  <si>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</si>
  <si>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</si>
  <si>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</si>
  <si>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</si>
  <si>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</si>
  <si>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</si>
  <si>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</si>
  <si>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</si>
  <si>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</si>
  <si>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</si>
  <si>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</si>
  <si>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</si>
  <si>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</si>
  <si>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</si>
  <si>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</si>
  <si>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</si>
  <si>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</si>
  <si>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</si>
  <si>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</si>
  <si>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</si>
  <si>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</si>
  <si>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</si>
  <si>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</si>
  <si>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</si>
  <si>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</si>
  <si>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</si>
  <si>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</si>
  <si>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</si>
  <si>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</si>
  <si>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</si>
  <si>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</si>
  <si>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</si>
  <si>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</si>
  <si>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</si>
  <si>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</si>
  <si>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</si>
  <si>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</si>
  <si>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</si>
  <si>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</si>
  <si>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</si>
  <si>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</si>
  <si>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</si>
  <si>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</si>
  <si>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</si>
  <si>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</si>
  <si>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</si>
  <si>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</si>
  <si>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</si>
  <si>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</si>
  <si>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</si>
  <si>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</si>
  <si>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</si>
  <si>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</si>
  <si>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</si>
  <si>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</si>
  <si>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</si>
  <si>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</si>
  <si>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</si>
  <si>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</si>
  <si>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</si>
  <si>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</si>
  <si>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</si>
  <si>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</si>
  <si>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</si>
  <si>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</si>
  <si>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</si>
  <si>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</si>
  <si>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</si>
  <si>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</si>
  <si>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</si>
  <si>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</si>
  <si>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</si>
  <si>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</si>
  <si>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</si>
  <si>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</si>
  <si>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</si>
  <si>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</si>
  <si>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</si>
  <si>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</si>
  <si>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</si>
  <si>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</si>
  <si>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</si>
  <si>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60IS2023/01/11</t>
  </si>
  <si>
    <t xml:space="preserve">Northern_Railway_Delhi </t>
  </si>
  <si>
    <t>East_Delhi_Waste_Processing_Company_Limited_(EDWPCL)</t>
  </si>
  <si>
    <t>BRBCL(ER-22)</t>
  </si>
  <si>
    <t>FSTPP I &amp; II(ER-22)</t>
  </si>
  <si>
    <t>KGSU1AND2(SR-26)</t>
  </si>
  <si>
    <t>KGSU3AND4(SR-26)</t>
  </si>
  <si>
    <t>KHSTPP-I(ER-22)</t>
  </si>
  <si>
    <t>KHSTPP-II(ER-22)</t>
  </si>
  <si>
    <t>KKNP(SR-26)</t>
  </si>
  <si>
    <t>KUDGI(SR-26)</t>
  </si>
  <si>
    <t>MAPS(SR-26)</t>
  </si>
  <si>
    <t>NLCEXP(SR-26)</t>
  </si>
  <si>
    <t>NLCIIST1(SR-26)</t>
  </si>
  <si>
    <t>NLCIIST2(SR-26)</t>
  </si>
  <si>
    <t>NLCTS2EXP(SR-26)</t>
  </si>
  <si>
    <t>NNTPP(SR-26)</t>
  </si>
  <si>
    <t>NTPL(SR-26)</t>
  </si>
  <si>
    <t>RSTPSU1TO6(SR-26)</t>
  </si>
  <si>
    <t>RSTPSU7(SR-26)</t>
  </si>
  <si>
    <t>SASAN(WR-47)</t>
  </si>
  <si>
    <t>SIMHST2(SR-26)</t>
  </si>
  <si>
    <t>TALA(ER-22)</t>
  </si>
  <si>
    <t>TALST2(SR-26)</t>
  </si>
  <si>
    <t>VALLURNTECL(SR-26)</t>
  </si>
  <si>
    <t>ADHPL</t>
  </si>
  <si>
    <t>CHANJUII</t>
  </si>
  <si>
    <t>JPL</t>
  </si>
  <si>
    <t>JPL-2</t>
  </si>
  <si>
    <t>KEDARSUGAR</t>
  </si>
  <si>
    <t>KWHEP</t>
  </si>
  <si>
    <t>MALANA</t>
  </si>
  <si>
    <t>NIRANISUGAR</t>
  </si>
  <si>
    <t>NSLKSLWPRTY</t>
  </si>
  <si>
    <t>SAINJ</t>
  </si>
  <si>
    <t>SCLTPS</t>
  </si>
  <si>
    <t>SEILP2</t>
  </si>
  <si>
    <t>SHPPBPL</t>
  </si>
  <si>
    <t>Teesta_III</t>
  </si>
  <si>
    <t>GOA_Beneficiary</t>
  </si>
  <si>
    <t>HP</t>
  </si>
  <si>
    <t>Meghalaya_Ben</t>
  </si>
  <si>
    <t>UTTARAKHAND</t>
  </si>
  <si>
    <t>SOLAPUR_SOLAR</t>
  </si>
  <si>
    <t>TS1PL_BKN</t>
  </si>
  <si>
    <t>ANTA_CRF(NR-81)</t>
  </si>
  <si>
    <t>ANTA_GF(NR-81)</t>
  </si>
  <si>
    <t>ANTA_LF(NR-81)</t>
  </si>
  <si>
    <t>ANTA_RF(NR-81)</t>
  </si>
  <si>
    <t>AURY_CRF(NR-81)</t>
  </si>
  <si>
    <t>AURY_GF(NR-81)</t>
  </si>
  <si>
    <t>AURY_LF(NR-81)</t>
  </si>
  <si>
    <t>AURY_RF(NR-81)</t>
  </si>
  <si>
    <t>BSIUL(NR-81)</t>
  </si>
  <si>
    <t>CHAMERA1(NR-81)</t>
  </si>
  <si>
    <t>CHAMERA2(NR-81)</t>
  </si>
  <si>
    <t>CHAMERA3(NR-81)</t>
  </si>
  <si>
    <t>DADRI_CRF(NR-81)</t>
  </si>
  <si>
    <t>DADRI_GF(NR-81)</t>
  </si>
  <si>
    <t>DADRI_LF(NR-81)</t>
  </si>
  <si>
    <t>DADRI_RF(NR-81)</t>
  </si>
  <si>
    <t>DADRT2(NR-81)</t>
  </si>
  <si>
    <t>DHAULIGNGA(NR-81)</t>
  </si>
  <si>
    <t>DULHASTI(NR-81)</t>
  </si>
  <si>
    <t>JHAJJAR(NR-81)</t>
  </si>
  <si>
    <t>KISHANGANGA(NR-81)</t>
  </si>
  <si>
    <t>KOLDAM(NR-81)</t>
  </si>
  <si>
    <t>KOTESHWR(NR-81)</t>
  </si>
  <si>
    <t>NAPP(NR-81)</t>
  </si>
  <si>
    <t>NJPC(NR-81)</t>
  </si>
  <si>
    <t>PARBATI3(NR-81)</t>
  </si>
  <si>
    <t>RAMPUR(NR-81)</t>
  </si>
  <si>
    <t>RAPPB(NR-81)</t>
  </si>
  <si>
    <t>RAPPC(NR-81)</t>
  </si>
  <si>
    <t>RIHAND1(NR-81)</t>
  </si>
  <si>
    <t>RIHAND2(NR-81)</t>
  </si>
  <si>
    <t>RIHAND3(NR-81)</t>
  </si>
  <si>
    <t>SALAL(NR-81)</t>
  </si>
  <si>
    <t>SEWA2(NR-81)</t>
  </si>
  <si>
    <t>SINGRAULI(NR-81)</t>
  </si>
  <si>
    <t>SINGRAULI_HYDRO(NR-81)</t>
  </si>
  <si>
    <t>TANAKPUR(NR-81)</t>
  </si>
  <si>
    <t>TANDA2(NR-81)</t>
  </si>
  <si>
    <t>TEHRI(NR-81)</t>
  </si>
  <si>
    <t>UNCHAHAR1(NR-81)</t>
  </si>
  <si>
    <t>UNCHAHAR2(NR-81)</t>
  </si>
  <si>
    <t>UNCHAHAR3(NR-81)</t>
  </si>
  <si>
    <t>UNCHAHAR4(NR-81)</t>
  </si>
  <si>
    <t>URI(NR-81)</t>
  </si>
  <si>
    <t>URI2(NR-81)</t>
  </si>
  <si>
    <t>AB Hotels</t>
  </si>
  <si>
    <t>GUJAR</t>
  </si>
  <si>
    <t>Max_S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</si>
</sst>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30" borderId="0" xfId="0" applyNumberFormat="1" applyFill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B5">
            <v>0</v>
          </cell>
          <cell r="C5">
            <v>220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220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220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220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220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220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220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220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220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220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220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220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220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220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220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220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220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220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220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220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220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220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220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220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220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220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220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220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220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220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220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220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220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220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220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220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220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220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220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220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220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220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220</v>
          </cell>
          <cell r="D47">
            <v>0</v>
          </cell>
          <cell r="E47">
            <v>0</v>
          </cell>
          <cell r="H47">
            <v>0</v>
          </cell>
          <cell r="I47">
            <v>15.783999999999999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220</v>
          </cell>
          <cell r="D48">
            <v>0</v>
          </cell>
          <cell r="E48">
            <v>0</v>
          </cell>
          <cell r="H48">
            <v>0</v>
          </cell>
          <cell r="I48">
            <v>18.232000000000003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220</v>
          </cell>
          <cell r="D49">
            <v>0</v>
          </cell>
          <cell r="E49">
            <v>0</v>
          </cell>
          <cell r="H49">
            <v>0</v>
          </cell>
          <cell r="I49">
            <v>25.948000000000004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220</v>
          </cell>
          <cell r="D50">
            <v>0</v>
          </cell>
          <cell r="E50">
            <v>0</v>
          </cell>
          <cell r="H50">
            <v>0</v>
          </cell>
          <cell r="I50">
            <v>38.524000000000001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220</v>
          </cell>
          <cell r="D51">
            <v>0</v>
          </cell>
          <cell r="E51">
            <v>0</v>
          </cell>
          <cell r="H51">
            <v>0</v>
          </cell>
          <cell r="I51">
            <v>50.167999999999999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220</v>
          </cell>
          <cell r="D52">
            <v>0</v>
          </cell>
          <cell r="E52">
            <v>0</v>
          </cell>
          <cell r="H52">
            <v>0</v>
          </cell>
          <cell r="I52">
            <v>58.091999999999999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220</v>
          </cell>
          <cell r="D53">
            <v>0</v>
          </cell>
          <cell r="E53">
            <v>0</v>
          </cell>
          <cell r="H53">
            <v>0</v>
          </cell>
          <cell r="I53">
            <v>60.44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220</v>
          </cell>
          <cell r="D54">
            <v>0</v>
          </cell>
          <cell r="E54">
            <v>0</v>
          </cell>
          <cell r="H54">
            <v>0</v>
          </cell>
          <cell r="I54">
            <v>60.62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220</v>
          </cell>
          <cell r="D55">
            <v>0</v>
          </cell>
          <cell r="E55">
            <v>0</v>
          </cell>
          <cell r="H55">
            <v>0</v>
          </cell>
          <cell r="I55">
            <v>61.231999999999992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220</v>
          </cell>
          <cell r="D56">
            <v>0</v>
          </cell>
          <cell r="E56">
            <v>0</v>
          </cell>
          <cell r="H56">
            <v>0</v>
          </cell>
          <cell r="I56">
            <v>60.527999999999999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220</v>
          </cell>
          <cell r="D57">
            <v>0</v>
          </cell>
          <cell r="E57">
            <v>0</v>
          </cell>
          <cell r="H57">
            <v>0</v>
          </cell>
          <cell r="I57">
            <v>61.472000000000001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220</v>
          </cell>
          <cell r="D58">
            <v>0</v>
          </cell>
          <cell r="E58">
            <v>0</v>
          </cell>
          <cell r="H58">
            <v>0</v>
          </cell>
          <cell r="I58">
            <v>61.036000000000001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220</v>
          </cell>
          <cell r="D59">
            <v>0</v>
          </cell>
          <cell r="E59">
            <v>0</v>
          </cell>
          <cell r="H59">
            <v>0</v>
          </cell>
          <cell r="I59">
            <v>60.372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220</v>
          </cell>
          <cell r="D60">
            <v>0</v>
          </cell>
          <cell r="E60">
            <v>0</v>
          </cell>
          <cell r="H60">
            <v>0</v>
          </cell>
          <cell r="I60">
            <v>50.304000000000002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220</v>
          </cell>
          <cell r="D61">
            <v>0</v>
          </cell>
          <cell r="E61">
            <v>0</v>
          </cell>
          <cell r="H61">
            <v>0</v>
          </cell>
          <cell r="I61">
            <v>35.463999999999999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220</v>
          </cell>
          <cell r="D62">
            <v>0</v>
          </cell>
          <cell r="E62">
            <v>0</v>
          </cell>
          <cell r="H62">
            <v>0</v>
          </cell>
          <cell r="I62">
            <v>35.884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220</v>
          </cell>
          <cell r="D63">
            <v>0</v>
          </cell>
          <cell r="E63">
            <v>0</v>
          </cell>
          <cell r="H63">
            <v>0</v>
          </cell>
          <cell r="I63">
            <v>35.552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220</v>
          </cell>
          <cell r="D64">
            <v>0</v>
          </cell>
          <cell r="E64">
            <v>0</v>
          </cell>
          <cell r="H64">
            <v>0</v>
          </cell>
          <cell r="I64">
            <v>35.304000000000002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220</v>
          </cell>
          <cell r="D65">
            <v>0</v>
          </cell>
          <cell r="E65">
            <v>0</v>
          </cell>
          <cell r="H65">
            <v>0</v>
          </cell>
          <cell r="I65">
            <v>36.723999999999997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220</v>
          </cell>
          <cell r="D66">
            <v>0</v>
          </cell>
          <cell r="E66">
            <v>0</v>
          </cell>
          <cell r="H66">
            <v>0</v>
          </cell>
          <cell r="I66">
            <v>36.555999999999997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220</v>
          </cell>
          <cell r="D67">
            <v>0</v>
          </cell>
          <cell r="E67">
            <v>0</v>
          </cell>
          <cell r="H67">
            <v>0</v>
          </cell>
          <cell r="I67">
            <v>36.884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220</v>
          </cell>
          <cell r="D68">
            <v>0</v>
          </cell>
          <cell r="E68">
            <v>0</v>
          </cell>
          <cell r="H68">
            <v>0</v>
          </cell>
          <cell r="I68">
            <v>36.46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220</v>
          </cell>
          <cell r="D69">
            <v>0</v>
          </cell>
          <cell r="E69">
            <v>0</v>
          </cell>
          <cell r="H69">
            <v>0</v>
          </cell>
          <cell r="I69">
            <v>36.852000000000004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220</v>
          </cell>
          <cell r="D70">
            <v>0</v>
          </cell>
          <cell r="E70">
            <v>0</v>
          </cell>
          <cell r="H70">
            <v>0</v>
          </cell>
          <cell r="I70">
            <v>36.547999999999995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220</v>
          </cell>
          <cell r="D71">
            <v>0</v>
          </cell>
          <cell r="E71">
            <v>0</v>
          </cell>
          <cell r="H71">
            <v>0</v>
          </cell>
          <cell r="I71">
            <v>40.867999999999995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220</v>
          </cell>
          <cell r="D72">
            <v>0</v>
          </cell>
          <cell r="E72">
            <v>0</v>
          </cell>
          <cell r="H72">
            <v>0</v>
          </cell>
          <cell r="I72">
            <v>60.584000000000003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220</v>
          </cell>
          <cell r="D73">
            <v>0</v>
          </cell>
          <cell r="E73">
            <v>0</v>
          </cell>
          <cell r="H73">
            <v>0</v>
          </cell>
          <cell r="I73">
            <v>64.635999999999996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220</v>
          </cell>
          <cell r="D74">
            <v>0</v>
          </cell>
          <cell r="E74">
            <v>0</v>
          </cell>
          <cell r="H74">
            <v>0</v>
          </cell>
          <cell r="I74">
            <v>64.072000000000003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220</v>
          </cell>
          <cell r="D75">
            <v>0</v>
          </cell>
          <cell r="E75">
            <v>0</v>
          </cell>
          <cell r="H75">
            <v>0</v>
          </cell>
          <cell r="I75">
            <v>64.656000000000006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220</v>
          </cell>
          <cell r="D76">
            <v>0</v>
          </cell>
          <cell r="E76">
            <v>0</v>
          </cell>
          <cell r="H76">
            <v>102.27600000000001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220</v>
          </cell>
          <cell r="D77">
            <v>0</v>
          </cell>
          <cell r="E77">
            <v>0</v>
          </cell>
          <cell r="H77">
            <v>137.86799999999999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220</v>
          </cell>
          <cell r="D78">
            <v>0</v>
          </cell>
          <cell r="E78">
            <v>0</v>
          </cell>
          <cell r="H78">
            <v>133.20800000000003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220</v>
          </cell>
          <cell r="D79">
            <v>0</v>
          </cell>
          <cell r="E79">
            <v>0</v>
          </cell>
          <cell r="H79">
            <v>138.02399999999997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165</v>
          </cell>
          <cell r="C80">
            <v>110</v>
          </cell>
          <cell r="D80">
            <v>0</v>
          </cell>
          <cell r="E80">
            <v>0</v>
          </cell>
          <cell r="H80">
            <v>146.636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165</v>
          </cell>
          <cell r="C81">
            <v>110</v>
          </cell>
          <cell r="D81">
            <v>0</v>
          </cell>
          <cell r="E81">
            <v>0</v>
          </cell>
          <cell r="H81">
            <v>147.084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165</v>
          </cell>
          <cell r="C82">
            <v>110</v>
          </cell>
          <cell r="D82">
            <v>0</v>
          </cell>
          <cell r="E82">
            <v>0</v>
          </cell>
          <cell r="H82">
            <v>146.72000000000003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165</v>
          </cell>
          <cell r="C83">
            <v>110</v>
          </cell>
          <cell r="D83">
            <v>0</v>
          </cell>
          <cell r="E83">
            <v>0</v>
          </cell>
          <cell r="H83">
            <v>146.84399999999999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165</v>
          </cell>
          <cell r="C84">
            <v>110</v>
          </cell>
          <cell r="D84">
            <v>0</v>
          </cell>
          <cell r="E84">
            <v>0</v>
          </cell>
          <cell r="H84">
            <v>147.18799999999999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165</v>
          </cell>
          <cell r="C85">
            <v>110</v>
          </cell>
          <cell r="D85">
            <v>0</v>
          </cell>
          <cell r="E85">
            <v>0</v>
          </cell>
          <cell r="H85">
            <v>147.17599999999999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165</v>
          </cell>
          <cell r="C86">
            <v>110</v>
          </cell>
          <cell r="D86">
            <v>0</v>
          </cell>
          <cell r="E86">
            <v>0</v>
          </cell>
          <cell r="H86">
            <v>147.33199999999999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165</v>
          </cell>
          <cell r="C87">
            <v>110</v>
          </cell>
          <cell r="D87">
            <v>0</v>
          </cell>
          <cell r="E87">
            <v>0</v>
          </cell>
          <cell r="H87">
            <v>147.804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165</v>
          </cell>
          <cell r="C88">
            <v>110</v>
          </cell>
          <cell r="D88">
            <v>0</v>
          </cell>
          <cell r="E88">
            <v>0</v>
          </cell>
          <cell r="H88">
            <v>147.57999999999998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165</v>
          </cell>
          <cell r="C89">
            <v>110</v>
          </cell>
          <cell r="D89">
            <v>0</v>
          </cell>
          <cell r="E89">
            <v>0</v>
          </cell>
          <cell r="H89">
            <v>147.536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165</v>
          </cell>
          <cell r="C90">
            <v>110</v>
          </cell>
          <cell r="D90">
            <v>0</v>
          </cell>
          <cell r="E90">
            <v>0</v>
          </cell>
          <cell r="H90">
            <v>147.39599999999999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165</v>
          </cell>
          <cell r="C91">
            <v>110</v>
          </cell>
          <cell r="D91">
            <v>0</v>
          </cell>
          <cell r="E91">
            <v>0</v>
          </cell>
          <cell r="H91">
            <v>148.768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165</v>
          </cell>
          <cell r="C92">
            <v>110</v>
          </cell>
          <cell r="D92">
            <v>0</v>
          </cell>
          <cell r="E92">
            <v>0</v>
          </cell>
          <cell r="H92">
            <v>147.28800000000001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165</v>
          </cell>
          <cell r="C93">
            <v>110</v>
          </cell>
          <cell r="D93">
            <v>0</v>
          </cell>
          <cell r="E93">
            <v>0</v>
          </cell>
          <cell r="H93">
            <v>148.33999999999997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165</v>
          </cell>
          <cell r="C94">
            <v>110</v>
          </cell>
          <cell r="D94">
            <v>0</v>
          </cell>
          <cell r="E94">
            <v>0</v>
          </cell>
          <cell r="H94">
            <v>147.46399999999997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165</v>
          </cell>
          <cell r="C95">
            <v>110</v>
          </cell>
          <cell r="D95">
            <v>0</v>
          </cell>
          <cell r="E95">
            <v>0</v>
          </cell>
          <cell r="H95">
            <v>144.4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165</v>
          </cell>
          <cell r="C96">
            <v>110</v>
          </cell>
          <cell r="D96">
            <v>0</v>
          </cell>
          <cell r="E96">
            <v>0</v>
          </cell>
          <cell r="H96">
            <v>143.90799999999999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165</v>
          </cell>
          <cell r="C97">
            <v>110</v>
          </cell>
          <cell r="D97">
            <v>0</v>
          </cell>
          <cell r="E97">
            <v>0</v>
          </cell>
          <cell r="H97">
            <v>143.864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165</v>
          </cell>
          <cell r="C98">
            <v>110</v>
          </cell>
          <cell r="D98">
            <v>0</v>
          </cell>
          <cell r="E98">
            <v>0</v>
          </cell>
          <cell r="H98">
            <v>143.99200000000002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165</v>
          </cell>
          <cell r="C99">
            <v>110</v>
          </cell>
          <cell r="D99">
            <v>0</v>
          </cell>
          <cell r="E99">
            <v>0</v>
          </cell>
          <cell r="H99">
            <v>144.41999999999999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165</v>
          </cell>
          <cell r="C100">
            <v>110</v>
          </cell>
          <cell r="D100">
            <v>0</v>
          </cell>
          <cell r="E100">
            <v>0</v>
          </cell>
          <cell r="H100">
            <v>144.172</v>
          </cell>
          <cell r="I100">
            <v>0</v>
          </cell>
          <cell r="J100">
            <v>0</v>
          </cell>
          <cell r="K10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39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39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39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39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39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39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39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39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40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40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40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40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40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40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40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40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39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39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39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39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39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39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39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39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40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40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40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40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40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40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40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40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40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40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40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39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39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39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39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39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39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39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39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39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39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39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39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39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39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39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39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39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39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39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39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39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39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39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39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39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39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37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37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37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37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37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38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1040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150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1040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150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1040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150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1040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150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1040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150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1040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150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1040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150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1040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150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1040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150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1040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150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1040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150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1040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150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1040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1040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1040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1040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1040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1040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1040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1040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1040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1040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1040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1040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1040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1040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1040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1040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1040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1040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1040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170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1040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175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1040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185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1040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190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1040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180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1040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180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1040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150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1040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1040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225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1040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275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1040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275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1040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275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1040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275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1040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275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1040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300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1040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210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1040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160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1040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160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1020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155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1020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155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1020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155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1020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155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1020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1020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1020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1020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1020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1020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1020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1020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1020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1020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1020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150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1020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150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1020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150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1020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150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1020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150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1020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150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1020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150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1020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150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1020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150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1020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150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1040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150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1040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150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1040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150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1040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150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1040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150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1040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150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1040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150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1040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150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1040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150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1040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150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1040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156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1040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156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1040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156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1040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156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1040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150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1040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150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1040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150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1040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150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1040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150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1040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150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1040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150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1040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150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1040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150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1040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150</v>
          </cell>
          <cell r="O10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44937</v>
      </c>
      <c r="Z3" s="37">
        <f>S3</f>
        <v>44937</v>
      </c>
      <c r="AE3" s="36"/>
      <c r="AH3" s="38">
        <f>AV4</f>
        <v>44937</v>
      </c>
    </row>
    <row r="4" spans="1:48" ht="15.75" thickBot="1">
      <c r="A4" s="37">
        <f>frq!A1</f>
        <v>44937</v>
      </c>
      <c r="L4" s="37">
        <f>frq!A1</f>
        <v>44937</v>
      </c>
      <c r="P4" s="37">
        <f>frq!A1</f>
        <v>44937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44937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0.26</v>
      </c>
      <c r="C6" s="54"/>
      <c r="D6" s="54">
        <f t="shared" ref="D6:D69" si="0">A6+B6+C6</f>
        <v>0.34</v>
      </c>
      <c r="E6" s="55"/>
      <c r="F6" s="43"/>
      <c r="G6" s="54">
        <f>(BAWANA!Q3+BAWANA!R3+BAWANA!S3+BAWANA!T3)/4000</f>
        <v>0.08</v>
      </c>
      <c r="H6" s="54">
        <f>(BAWANA!U3+BAWANA!V3)/4000</f>
        <v>3.7499999999999999E-2</v>
      </c>
      <c r="I6" s="54"/>
      <c r="J6" s="54">
        <f>G6+H6+I6</f>
        <v>0.11749999999999999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19.544</v>
      </c>
      <c r="AF6" s="56">
        <f>'MSW BWN'!C3</f>
        <v>19.544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0.26</v>
      </c>
      <c r="C7" s="54"/>
      <c r="D7" s="54">
        <f t="shared" si="0"/>
        <v>0.34</v>
      </c>
      <c r="E7" s="55"/>
      <c r="F7" s="43"/>
      <c r="G7" s="54">
        <f>(BAWANA!Q4+BAWANA!R4+BAWANA!S4+BAWANA!T4)/4000</f>
        <v>0.08</v>
      </c>
      <c r="H7" s="54">
        <f>(BAWANA!U4+BAWANA!V4)/4000</f>
        <v>3.7499999999999999E-2</v>
      </c>
      <c r="I7" s="54"/>
      <c r="J7" s="54">
        <f t="shared" ref="J7:J70" si="3">G7+H7+I7</f>
        <v>0.11749999999999999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19.852</v>
      </c>
      <c r="AF7" s="56">
        <f>'MSW BWN'!C4</f>
        <v>19.852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0.26</v>
      </c>
      <c r="C8" s="54"/>
      <c r="D8" s="54">
        <f t="shared" si="0"/>
        <v>0.34</v>
      </c>
      <c r="E8" s="55"/>
      <c r="F8" s="43"/>
      <c r="G8" s="54">
        <f>(BAWANA!Q5+BAWANA!R5+BAWANA!S5+BAWANA!T5)/4000</f>
        <v>0.08</v>
      </c>
      <c r="H8" s="54">
        <f>(BAWANA!U5+BAWANA!V5)/4000</f>
        <v>3.7499999999999999E-2</v>
      </c>
      <c r="I8" s="54"/>
      <c r="J8" s="54">
        <f t="shared" si="3"/>
        <v>0.11749999999999999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20.044</v>
      </c>
      <c r="AF8" s="56">
        <f>'MSW BWN'!C5</f>
        <v>20.044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0.26</v>
      </c>
      <c r="C9" s="54"/>
      <c r="D9" s="54">
        <f t="shared" si="0"/>
        <v>0.34</v>
      </c>
      <c r="E9" s="55"/>
      <c r="F9" s="43"/>
      <c r="G9" s="54">
        <f>(BAWANA!Q6+BAWANA!R6+BAWANA!S6+BAWANA!T6)/4000</f>
        <v>0.08</v>
      </c>
      <c r="H9" s="54">
        <f>(BAWANA!U6+BAWANA!V6)/4000</f>
        <v>3.7499999999999999E-2</v>
      </c>
      <c r="I9" s="54"/>
      <c r="J9" s="54">
        <f t="shared" si="3"/>
        <v>0.11749999999999999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19.852</v>
      </c>
      <c r="AF9" s="56">
        <f>'MSW BWN'!C6</f>
        <v>19.852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0.26</v>
      </c>
      <c r="C10" s="54"/>
      <c r="D10" s="54">
        <f t="shared" si="0"/>
        <v>0.34</v>
      </c>
      <c r="E10" s="55"/>
      <c r="F10" s="43"/>
      <c r="G10" s="54">
        <f>(BAWANA!Q7+BAWANA!R7+BAWANA!S7+BAWANA!T7)/4000</f>
        <v>0.08</v>
      </c>
      <c r="H10" s="54">
        <f>(BAWANA!U7+BAWANA!V7)/4000</f>
        <v>3.7499999999999999E-2</v>
      </c>
      <c r="I10" s="54"/>
      <c r="J10" s="54">
        <f t="shared" si="3"/>
        <v>0.11749999999999999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18.664000000000001</v>
      </c>
      <c r="AF10" s="56">
        <f>'MSW BWN'!C7</f>
        <v>18.664000000000001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0.26</v>
      </c>
      <c r="C11" s="54"/>
      <c r="D11" s="54">
        <f t="shared" si="0"/>
        <v>0.34</v>
      </c>
      <c r="E11" s="55"/>
      <c r="F11" s="43"/>
      <c r="G11" s="54">
        <f>(BAWANA!Q8+BAWANA!R8+BAWANA!S8+BAWANA!T8)/4000</f>
        <v>0.08</v>
      </c>
      <c r="H11" s="54">
        <f>(BAWANA!U8+BAWANA!V8)/4000</f>
        <v>3.7499999999999999E-2</v>
      </c>
      <c r="I11" s="54"/>
      <c r="J11" s="54">
        <f t="shared" si="3"/>
        <v>0.11749999999999999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17.952000000000002</v>
      </c>
      <c r="AF11" s="56">
        <f>'MSW BWN'!C8</f>
        <v>17.952000000000002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0.26</v>
      </c>
      <c r="C12" s="54"/>
      <c r="D12" s="54">
        <f t="shared" si="0"/>
        <v>0.34</v>
      </c>
      <c r="E12" s="55"/>
      <c r="F12" s="43"/>
      <c r="G12" s="54">
        <f>(BAWANA!Q9+BAWANA!R9+BAWANA!S9+BAWANA!T9)/4000</f>
        <v>0.08</v>
      </c>
      <c r="H12" s="54">
        <f>(BAWANA!U9+BAWANA!V9)/4000</f>
        <v>3.7499999999999999E-2</v>
      </c>
      <c r="I12" s="54"/>
      <c r="J12" s="54">
        <f t="shared" si="3"/>
        <v>0.11749999999999999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17.335999999999999</v>
      </c>
      <c r="AF12" s="56">
        <f>'MSW BWN'!C9</f>
        <v>17.335999999999999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0.26</v>
      </c>
      <c r="C13" s="54"/>
      <c r="D13" s="54">
        <f t="shared" si="0"/>
        <v>0.34</v>
      </c>
      <c r="E13" s="55"/>
      <c r="F13" s="43"/>
      <c r="G13" s="54">
        <f>(BAWANA!Q10+BAWANA!R10+BAWANA!S10+BAWANA!T10)/4000</f>
        <v>0.08</v>
      </c>
      <c r="H13" s="54">
        <f>(BAWANA!U10+BAWANA!V10)/4000</f>
        <v>3.7499999999999999E-2</v>
      </c>
      <c r="I13" s="54"/>
      <c r="J13" s="54">
        <f t="shared" si="3"/>
        <v>0.11749999999999999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14.4</v>
      </c>
      <c r="AF13" s="56">
        <f>'MSW BWN'!C10</f>
        <v>14.4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0.26</v>
      </c>
      <c r="C14" s="54"/>
      <c r="D14" s="54">
        <f t="shared" si="0"/>
        <v>0.34</v>
      </c>
      <c r="E14" s="55"/>
      <c r="F14" s="43"/>
      <c r="G14" s="54">
        <f>(BAWANA!Q11+BAWANA!R11+BAWANA!S11+BAWANA!T11)/4000</f>
        <v>0.08</v>
      </c>
      <c r="H14" s="54">
        <f>(BAWANA!U11+BAWANA!V11)/4000</f>
        <v>3.7499999999999999E-2</v>
      </c>
      <c r="I14" s="54"/>
      <c r="J14" s="54">
        <f t="shared" si="3"/>
        <v>0.11749999999999999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14.151999999999999</v>
      </c>
      <c r="AF14" s="56">
        <f>'MSW BWN'!C11</f>
        <v>14.151999999999999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0.26</v>
      </c>
      <c r="C15" s="54"/>
      <c r="D15" s="54">
        <f t="shared" si="0"/>
        <v>0.34</v>
      </c>
      <c r="E15" s="55"/>
      <c r="F15" s="43"/>
      <c r="G15" s="54">
        <f>(BAWANA!Q12+BAWANA!R12+BAWANA!S12+BAWANA!T12)/4000</f>
        <v>0.08</v>
      </c>
      <c r="H15" s="54">
        <f>(BAWANA!U12+BAWANA!V12)/4000</f>
        <v>3.7499999999999999E-2</v>
      </c>
      <c r="I15" s="54"/>
      <c r="J15" s="54">
        <f t="shared" si="3"/>
        <v>0.11749999999999999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15.128</v>
      </c>
      <c r="AF15" s="56">
        <f>'MSW BWN'!C12</f>
        <v>15.128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0.26</v>
      </c>
      <c r="C16" s="54"/>
      <c r="D16" s="54">
        <f t="shared" si="0"/>
        <v>0.34</v>
      </c>
      <c r="E16" s="55"/>
      <c r="F16" s="43"/>
      <c r="G16" s="54">
        <f>(BAWANA!Q13+BAWANA!R13+BAWANA!S13+BAWANA!T13)/4000</f>
        <v>0.08</v>
      </c>
      <c r="H16" s="54">
        <f>(BAWANA!U13+BAWANA!V13)/4000</f>
        <v>3.7499999999999999E-2</v>
      </c>
      <c r="I16" s="54"/>
      <c r="J16" s="54">
        <f t="shared" si="3"/>
        <v>0.11749999999999999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17.184000000000001</v>
      </c>
      <c r="AF16" s="56">
        <f>'MSW BWN'!C13</f>
        <v>17.184000000000001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0.26</v>
      </c>
      <c r="C17" s="54"/>
      <c r="D17" s="54">
        <f t="shared" si="0"/>
        <v>0.34</v>
      </c>
      <c r="E17" s="55"/>
      <c r="F17" s="43"/>
      <c r="G17" s="54">
        <f>(BAWANA!Q14+BAWANA!R14+BAWANA!S14+BAWANA!T14)/4000</f>
        <v>0.08</v>
      </c>
      <c r="H17" s="54">
        <f>(BAWANA!U14+BAWANA!V14)/4000</f>
        <v>3.7499999999999999E-2</v>
      </c>
      <c r="I17" s="54"/>
      <c r="J17" s="54">
        <f t="shared" si="3"/>
        <v>0.11749999999999999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18.643999999999998</v>
      </c>
      <c r="AF17" s="56">
        <f>'MSW BWN'!C14</f>
        <v>18.643999999999998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0.26</v>
      </c>
      <c r="C18" s="54"/>
      <c r="D18" s="54">
        <f t="shared" si="0"/>
        <v>0.34</v>
      </c>
      <c r="E18" s="55"/>
      <c r="F18" s="43"/>
      <c r="G18" s="54">
        <f>(BAWANA!Q15+BAWANA!R15+BAWANA!S15+BAWANA!T15)/4000</f>
        <v>0.08</v>
      </c>
      <c r="H18" s="54">
        <f>(BAWANA!U15+BAWANA!V15)/4000</f>
        <v>3.7499999999999999E-2</v>
      </c>
      <c r="I18" s="54"/>
      <c r="J18" s="54">
        <f t="shared" si="3"/>
        <v>0.11749999999999999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19.2</v>
      </c>
      <c r="AF18" s="56">
        <f>'MSW BWN'!C15</f>
        <v>19.2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0.26</v>
      </c>
      <c r="C19" s="54"/>
      <c r="D19" s="54">
        <f t="shared" si="0"/>
        <v>0.34</v>
      </c>
      <c r="E19" s="55"/>
      <c r="F19" s="43"/>
      <c r="G19" s="54">
        <f>(BAWANA!Q16+BAWANA!R16+BAWANA!S16+BAWANA!T16)/4000</f>
        <v>0.08</v>
      </c>
      <c r="H19" s="54">
        <f>(BAWANA!U16+BAWANA!V16)/4000</f>
        <v>3.7499999999999999E-2</v>
      </c>
      <c r="I19" s="54"/>
      <c r="J19" s="54">
        <f t="shared" si="3"/>
        <v>0.11749999999999999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18.623999999999999</v>
      </c>
      <c r="AF19" s="56">
        <f>'MSW BWN'!C16</f>
        <v>18.623999999999999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0.26</v>
      </c>
      <c r="C20" s="54"/>
      <c r="D20" s="54">
        <f t="shared" si="0"/>
        <v>0.34</v>
      </c>
      <c r="E20" s="55"/>
      <c r="F20" s="43"/>
      <c r="G20" s="54">
        <f>(BAWANA!Q17+BAWANA!R17+BAWANA!S17+BAWANA!T17)/4000</f>
        <v>0.08</v>
      </c>
      <c r="H20" s="54">
        <f>(BAWANA!U17+BAWANA!V17)/4000</f>
        <v>3.7499999999999999E-2</v>
      </c>
      <c r="I20" s="54"/>
      <c r="J20" s="54">
        <f t="shared" si="3"/>
        <v>0.11749999999999999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18.739999999999998</v>
      </c>
      <c r="AF20" s="56">
        <f>'MSW BWN'!C17</f>
        <v>18.739999999999998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0.26</v>
      </c>
      <c r="C21" s="54"/>
      <c r="D21" s="54">
        <f t="shared" si="0"/>
        <v>0.34</v>
      </c>
      <c r="E21" s="55"/>
      <c r="F21" s="43"/>
      <c r="G21" s="54">
        <f>(BAWANA!Q18+BAWANA!R18+BAWANA!S18+BAWANA!T18)/4000</f>
        <v>0.08</v>
      </c>
      <c r="H21" s="54">
        <f>(BAWANA!U18+BAWANA!V18)/4000</f>
        <v>3.7499999999999999E-2</v>
      </c>
      <c r="I21" s="54"/>
      <c r="J21" s="54">
        <f t="shared" si="3"/>
        <v>0.11749999999999999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18.815999999999999</v>
      </c>
      <c r="AF21" s="56">
        <f>'MSW BWN'!C18</f>
        <v>18.815999999999999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0.26</v>
      </c>
      <c r="C22" s="54"/>
      <c r="D22" s="54">
        <f t="shared" si="0"/>
        <v>0.34</v>
      </c>
      <c r="E22" s="55"/>
      <c r="F22" s="43"/>
      <c r="G22" s="54">
        <f>(BAWANA!Q19+BAWANA!R19+BAWANA!S19+BAWANA!T19)/4000</f>
        <v>0.08</v>
      </c>
      <c r="H22" s="54">
        <f>(BAWANA!U19+BAWANA!V19)/4000</f>
        <v>3.7499999999999999E-2</v>
      </c>
      <c r="I22" s="54"/>
      <c r="J22" s="54">
        <f t="shared" si="3"/>
        <v>0.11749999999999999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19.795999999999999</v>
      </c>
      <c r="AF22" s="56">
        <f>'MSW BWN'!C19</f>
        <v>19.795999999999999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0.26</v>
      </c>
      <c r="C23" s="54"/>
      <c r="D23" s="54">
        <f t="shared" si="0"/>
        <v>0.34</v>
      </c>
      <c r="E23" s="55"/>
      <c r="F23" s="43"/>
      <c r="G23" s="54">
        <f>(BAWANA!Q20+BAWANA!R20+BAWANA!S20+BAWANA!T20)/4000</f>
        <v>0.08</v>
      </c>
      <c r="H23" s="54">
        <f>(BAWANA!U20+BAWANA!V20)/4000</f>
        <v>3.7499999999999999E-2</v>
      </c>
      <c r="I23" s="54"/>
      <c r="J23" s="54">
        <f t="shared" si="3"/>
        <v>0.11749999999999999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19.988</v>
      </c>
      <c r="AF23" s="56">
        <f>'MSW BWN'!C20</f>
        <v>19.988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0.26</v>
      </c>
      <c r="C24" s="54"/>
      <c r="D24" s="54">
        <f t="shared" si="0"/>
        <v>0.34</v>
      </c>
      <c r="E24" s="55"/>
      <c r="F24" s="43"/>
      <c r="G24" s="54">
        <f>(BAWANA!Q21+BAWANA!R21+BAWANA!S21+BAWANA!T21)/4000</f>
        <v>0.08</v>
      </c>
      <c r="H24" s="54">
        <f>(BAWANA!U21+BAWANA!V21)/4000</f>
        <v>3.7499999999999999E-2</v>
      </c>
      <c r="I24" s="54"/>
      <c r="J24" s="54">
        <f t="shared" si="3"/>
        <v>0.11749999999999999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20.044</v>
      </c>
      <c r="AF24" s="56">
        <f>'MSW BWN'!C21</f>
        <v>20.044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0.26</v>
      </c>
      <c r="C25" s="54"/>
      <c r="D25" s="54">
        <f t="shared" si="0"/>
        <v>0.34</v>
      </c>
      <c r="E25" s="55"/>
      <c r="F25" s="43"/>
      <c r="G25" s="54">
        <f>(BAWANA!Q22+BAWANA!R22+BAWANA!S22+BAWANA!T22)/4000</f>
        <v>0.08</v>
      </c>
      <c r="H25" s="54">
        <f>(BAWANA!U22+BAWANA!V22)/4000</f>
        <v>3.7499999999999999E-2</v>
      </c>
      <c r="I25" s="54"/>
      <c r="J25" s="54">
        <f t="shared" si="3"/>
        <v>0.11749999999999999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19.911999999999999</v>
      </c>
      <c r="AF25" s="56">
        <f>'MSW BWN'!C22</f>
        <v>19.911999999999999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0.26</v>
      </c>
      <c r="C26" s="54"/>
      <c r="D26" s="54">
        <f t="shared" si="0"/>
        <v>0.34</v>
      </c>
      <c r="E26" s="55"/>
      <c r="F26" s="43"/>
      <c r="G26" s="54">
        <f>(BAWANA!Q23+BAWANA!R23+BAWANA!S23+BAWANA!T23)/4000</f>
        <v>0.08</v>
      </c>
      <c r="H26" s="54">
        <f>(BAWANA!U23+BAWANA!V23)/4000</f>
        <v>3.7499999999999999E-2</v>
      </c>
      <c r="I26" s="54"/>
      <c r="J26" s="54">
        <f t="shared" si="3"/>
        <v>0.11749999999999999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19.488</v>
      </c>
      <c r="AF26" s="56">
        <f>'MSW BWN'!C23</f>
        <v>19.488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0.26</v>
      </c>
      <c r="C27" s="54"/>
      <c r="D27" s="54">
        <f t="shared" si="0"/>
        <v>0.34</v>
      </c>
      <c r="E27" s="55"/>
      <c r="F27" s="43"/>
      <c r="G27" s="54">
        <f>(BAWANA!Q24+BAWANA!R24+BAWANA!S24+BAWANA!T24)/4000</f>
        <v>0.08</v>
      </c>
      <c r="H27" s="54">
        <f>(BAWANA!U24+BAWANA!V24)/4000</f>
        <v>3.7499999999999999E-2</v>
      </c>
      <c r="I27" s="54"/>
      <c r="J27" s="54">
        <f t="shared" si="3"/>
        <v>0.11749999999999999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18.815999999999999</v>
      </c>
      <c r="AF27" s="56">
        <f>'MSW BWN'!C24</f>
        <v>18.815999999999999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0.26</v>
      </c>
      <c r="C28" s="54"/>
      <c r="D28" s="54">
        <f t="shared" si="0"/>
        <v>0.34</v>
      </c>
      <c r="E28" s="55"/>
      <c r="F28" s="43"/>
      <c r="G28" s="54">
        <f>(BAWANA!Q25+BAWANA!R25+BAWANA!S25+BAWANA!T25)/4000</f>
        <v>0.08</v>
      </c>
      <c r="H28" s="54">
        <f>(BAWANA!U25+BAWANA!V25)/4000</f>
        <v>3.7499999999999999E-2</v>
      </c>
      <c r="I28" s="54"/>
      <c r="J28" s="54">
        <f t="shared" si="3"/>
        <v>0.11749999999999999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18.911999999999999</v>
      </c>
      <c r="AF28" s="56">
        <f>'MSW BWN'!C25</f>
        <v>18.911999999999999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0.26</v>
      </c>
      <c r="C29" s="54"/>
      <c r="D29" s="54">
        <f t="shared" si="0"/>
        <v>0.34</v>
      </c>
      <c r="E29" s="55"/>
      <c r="F29" s="43"/>
      <c r="G29" s="54">
        <f>(BAWANA!Q26+BAWANA!R26+BAWANA!S26+BAWANA!T26)/4000</f>
        <v>0.08</v>
      </c>
      <c r="H29" s="54">
        <f>(BAWANA!U26+BAWANA!V26)/4000</f>
        <v>3.7499999999999999E-2</v>
      </c>
      <c r="I29" s="54"/>
      <c r="J29" s="54">
        <f t="shared" si="3"/>
        <v>0.11749999999999999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18.623999999999999</v>
      </c>
      <c r="AF29" s="56">
        <f>'MSW BWN'!C26</f>
        <v>18.623999999999999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0.26</v>
      </c>
      <c r="C30" s="54"/>
      <c r="D30" s="54">
        <f t="shared" si="0"/>
        <v>0.34</v>
      </c>
      <c r="E30" s="55"/>
      <c r="F30" s="43"/>
      <c r="G30" s="54">
        <f>(BAWANA!Q27+BAWANA!R27+BAWANA!S27+BAWANA!T27)/4000</f>
        <v>0.08</v>
      </c>
      <c r="H30" s="54">
        <f>(BAWANA!U27+BAWANA!V27)/4000</f>
        <v>3.7499999999999999E-2</v>
      </c>
      <c r="I30" s="54"/>
      <c r="J30" s="54">
        <f t="shared" si="3"/>
        <v>0.11749999999999999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18.2</v>
      </c>
      <c r="AF30" s="56">
        <f>'MSW BWN'!C27</f>
        <v>18.2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0.26</v>
      </c>
      <c r="C31" s="54"/>
      <c r="D31" s="54">
        <f t="shared" si="0"/>
        <v>0.34</v>
      </c>
      <c r="E31" s="55"/>
      <c r="F31" s="43"/>
      <c r="G31" s="54">
        <f>(BAWANA!Q28+BAWANA!R28+BAWANA!S28+BAWANA!T28)/4000</f>
        <v>0.08</v>
      </c>
      <c r="H31" s="54">
        <f>(BAWANA!U28+BAWANA!V28)/4000</f>
        <v>3.7499999999999999E-2</v>
      </c>
      <c r="I31" s="54"/>
      <c r="J31" s="54">
        <f t="shared" si="3"/>
        <v>0.11749999999999999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17.815999999999999</v>
      </c>
      <c r="AF31" s="56">
        <f>'MSW BWN'!C28</f>
        <v>17.815999999999999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0.26</v>
      </c>
      <c r="C32" s="54"/>
      <c r="D32" s="54">
        <f t="shared" si="0"/>
        <v>0.34</v>
      </c>
      <c r="E32" s="55"/>
      <c r="F32" s="43"/>
      <c r="G32" s="54">
        <f>(BAWANA!Q29+BAWANA!R29+BAWANA!S29+BAWANA!T29)/4000</f>
        <v>0.08</v>
      </c>
      <c r="H32" s="54">
        <f>(BAWANA!U29+BAWANA!V29)/4000</f>
        <v>3.7499999999999999E-2</v>
      </c>
      <c r="I32" s="54"/>
      <c r="J32" s="54">
        <f t="shared" si="3"/>
        <v>0.11749999999999999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17.492000000000001</v>
      </c>
      <c r="AF32" s="56">
        <f>'MSW BWN'!C29</f>
        <v>17.492000000000001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0.26</v>
      </c>
      <c r="C33" s="54"/>
      <c r="D33" s="54">
        <f t="shared" si="0"/>
        <v>0.34</v>
      </c>
      <c r="E33" s="55"/>
      <c r="F33" s="43"/>
      <c r="G33" s="54">
        <f>(BAWANA!Q30+BAWANA!R30+BAWANA!S30+BAWANA!T30)/4000</f>
        <v>0.08</v>
      </c>
      <c r="H33" s="54">
        <f>(BAWANA!U30+BAWANA!V30)/4000</f>
        <v>3.7499999999999999E-2</v>
      </c>
      <c r="I33" s="54"/>
      <c r="J33" s="54">
        <f t="shared" si="3"/>
        <v>0.11749999999999999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18.568000000000001</v>
      </c>
      <c r="AF33" s="56">
        <f>'MSW BWN'!C30</f>
        <v>18.568000000000001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0.26</v>
      </c>
      <c r="C34" s="54"/>
      <c r="D34" s="54">
        <f t="shared" si="0"/>
        <v>0.34</v>
      </c>
      <c r="E34" s="55"/>
      <c r="F34" s="43"/>
      <c r="G34" s="54">
        <f>(BAWANA!Q31+BAWANA!R31+BAWANA!S31+BAWANA!T31)/4000</f>
        <v>0.08</v>
      </c>
      <c r="H34" s="54">
        <f>(BAWANA!U31+BAWANA!V31)/4000</f>
        <v>3.7499999999999999E-2</v>
      </c>
      <c r="I34" s="54"/>
      <c r="J34" s="54">
        <f t="shared" si="3"/>
        <v>0.11749999999999999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17.623999999999999</v>
      </c>
      <c r="AF34" s="56">
        <f>'MSW BWN'!C31</f>
        <v>17.623999999999999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0.26</v>
      </c>
      <c r="C35" s="54"/>
      <c r="D35" s="54">
        <f t="shared" si="0"/>
        <v>0.34</v>
      </c>
      <c r="E35" s="55"/>
      <c r="F35" s="43"/>
      <c r="G35" s="54">
        <f>(BAWANA!Q32+BAWANA!R32+BAWANA!S32+BAWANA!T32)/4000</f>
        <v>0.08</v>
      </c>
      <c r="H35" s="54">
        <f>(BAWANA!U32+BAWANA!V32)/4000</f>
        <v>3.7499999999999999E-2</v>
      </c>
      <c r="I35" s="54"/>
      <c r="J35" s="54">
        <f t="shared" si="3"/>
        <v>0.11749999999999999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16.664000000000001</v>
      </c>
      <c r="AF35" s="56">
        <f>'MSW BWN'!C32</f>
        <v>16.664000000000001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0.26</v>
      </c>
      <c r="C36" s="54"/>
      <c r="D36" s="54">
        <f t="shared" si="0"/>
        <v>0.34</v>
      </c>
      <c r="E36" s="55"/>
      <c r="F36" s="43"/>
      <c r="G36" s="54">
        <f>(BAWANA!Q33+BAWANA!R33+BAWANA!S33+BAWANA!T33)/4000</f>
        <v>0.08</v>
      </c>
      <c r="H36" s="54">
        <f>(BAWANA!U33+BAWANA!V33)/4000</f>
        <v>4.2500000000000003E-2</v>
      </c>
      <c r="I36" s="54"/>
      <c r="J36" s="54">
        <f t="shared" si="3"/>
        <v>0.1225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17.239999999999998</v>
      </c>
      <c r="AF36" s="56">
        <f>'MSW BWN'!C33</f>
        <v>17.239999999999998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0.26</v>
      </c>
      <c r="C37" s="54"/>
      <c r="D37" s="54">
        <f t="shared" si="0"/>
        <v>0.34</v>
      </c>
      <c r="E37" s="55"/>
      <c r="F37" s="43"/>
      <c r="G37" s="54">
        <f>(BAWANA!Q34+BAWANA!R34+BAWANA!S34+BAWANA!T34)/4000</f>
        <v>0.08</v>
      </c>
      <c r="H37" s="54">
        <f>(BAWANA!U34+BAWANA!V34)/4000</f>
        <v>4.3749999999999997E-2</v>
      </c>
      <c r="I37" s="54"/>
      <c r="J37" s="54">
        <f t="shared" si="3"/>
        <v>0.12375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17.568000000000001</v>
      </c>
      <c r="AF37" s="56">
        <f>'MSW BWN'!C34</f>
        <v>17.568000000000001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0.26</v>
      </c>
      <c r="C38" s="54"/>
      <c r="D38" s="54">
        <f t="shared" si="0"/>
        <v>0.34</v>
      </c>
      <c r="E38" s="55"/>
      <c r="F38" s="43"/>
      <c r="G38" s="54">
        <f>(BAWANA!Q35+BAWANA!R35+BAWANA!S35+BAWANA!T35)/4000</f>
        <v>0.08</v>
      </c>
      <c r="H38" s="54">
        <f>(BAWANA!U35+BAWANA!V35)/4000</f>
        <v>4.6249999999999999E-2</v>
      </c>
      <c r="I38" s="54"/>
      <c r="J38" s="54">
        <f t="shared" si="3"/>
        <v>0.12625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17.047999999999998</v>
      </c>
      <c r="AF38" s="56">
        <f>'MSW BWN'!C35</f>
        <v>17.047999999999998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0.26</v>
      </c>
      <c r="C39" s="54"/>
      <c r="D39" s="54">
        <f t="shared" si="0"/>
        <v>0.34</v>
      </c>
      <c r="E39" s="55"/>
      <c r="F39" s="43"/>
      <c r="G39" s="54">
        <f>(BAWANA!Q36+BAWANA!R36+BAWANA!S36+BAWANA!T36)/4000</f>
        <v>0.08</v>
      </c>
      <c r="H39" s="54">
        <f>(BAWANA!U36+BAWANA!V36)/4000</f>
        <v>4.7500000000000001E-2</v>
      </c>
      <c r="I39" s="54"/>
      <c r="J39" s="54">
        <f t="shared" si="3"/>
        <v>0.1275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17.704000000000001</v>
      </c>
      <c r="AF39" s="56">
        <f>'MSW BWN'!C36</f>
        <v>17.704000000000001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0.26</v>
      </c>
      <c r="C40" s="54"/>
      <c r="D40" s="54">
        <f t="shared" si="0"/>
        <v>0.34</v>
      </c>
      <c r="E40" s="55"/>
      <c r="F40" s="43"/>
      <c r="G40" s="54">
        <f>(BAWANA!Q37+BAWANA!R37+BAWANA!S37+BAWANA!T37)/4000</f>
        <v>0.08</v>
      </c>
      <c r="H40" s="54">
        <f>(BAWANA!U37+BAWANA!V37)/4000</f>
        <v>4.4999999999999998E-2</v>
      </c>
      <c r="I40" s="54"/>
      <c r="J40" s="54">
        <f t="shared" si="3"/>
        <v>0.125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19.352</v>
      </c>
      <c r="AF40" s="56">
        <f>'MSW BWN'!C37</f>
        <v>19.352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0.26</v>
      </c>
      <c r="C41" s="54"/>
      <c r="D41" s="54">
        <f t="shared" si="0"/>
        <v>0.34</v>
      </c>
      <c r="E41" s="55"/>
      <c r="F41" s="43"/>
      <c r="G41" s="54">
        <f>(BAWANA!Q38+BAWANA!R38+BAWANA!S38+BAWANA!T38)/4000</f>
        <v>0.08</v>
      </c>
      <c r="H41" s="54">
        <f>(BAWANA!U38+BAWANA!V38)/4000</f>
        <v>4.4999999999999998E-2</v>
      </c>
      <c r="I41" s="54"/>
      <c r="J41" s="54">
        <f t="shared" si="3"/>
        <v>0.125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18.643999999999998</v>
      </c>
      <c r="AF41" s="56">
        <f>'MSW BWN'!C38</f>
        <v>18.643999999999998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0.26</v>
      </c>
      <c r="C42" s="54"/>
      <c r="D42" s="54">
        <f t="shared" si="0"/>
        <v>0.34</v>
      </c>
      <c r="E42" s="55"/>
      <c r="F42" s="43"/>
      <c r="G42" s="54">
        <f>(BAWANA!Q39+BAWANA!R39+BAWANA!S39+BAWANA!T39)/4000</f>
        <v>0.08</v>
      </c>
      <c r="H42" s="54">
        <f>(BAWANA!U39+BAWANA!V39)/4000</f>
        <v>3.7499999999999999E-2</v>
      </c>
      <c r="I42" s="54"/>
      <c r="J42" s="54">
        <f t="shared" si="3"/>
        <v>0.11749999999999999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18.664000000000001</v>
      </c>
      <c r="AF42" s="56">
        <f>'MSW BWN'!C39</f>
        <v>18.664000000000001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0.26</v>
      </c>
      <c r="C43" s="54"/>
      <c r="D43" s="54">
        <f t="shared" si="0"/>
        <v>0.34</v>
      </c>
      <c r="E43" s="55"/>
      <c r="F43" s="43"/>
      <c r="G43" s="54">
        <f>(BAWANA!Q40+BAWANA!R40+BAWANA!S40+BAWANA!T40)/4000</f>
        <v>0.08</v>
      </c>
      <c r="H43" s="54">
        <f>(BAWANA!U40+BAWANA!V40)/4000</f>
        <v>3.7499999999999999E-2</v>
      </c>
      <c r="I43" s="54"/>
      <c r="J43" s="54">
        <f t="shared" si="3"/>
        <v>0.11749999999999999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18.335999999999999</v>
      </c>
      <c r="AF43" s="56">
        <f>'MSW BWN'!C40</f>
        <v>18.335999999999999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0.26</v>
      </c>
      <c r="C44" s="54"/>
      <c r="D44" s="54">
        <f t="shared" si="0"/>
        <v>0.34</v>
      </c>
      <c r="E44" s="55"/>
      <c r="F44" s="43"/>
      <c r="G44" s="54">
        <f>(BAWANA!Q41+BAWANA!R41+BAWANA!S41+BAWANA!T41)/4000</f>
        <v>0.08</v>
      </c>
      <c r="H44" s="54">
        <f>(BAWANA!U41+BAWANA!V41)/4000</f>
        <v>5.6250000000000001E-2</v>
      </c>
      <c r="I44" s="54"/>
      <c r="J44" s="54">
        <f t="shared" si="3"/>
        <v>0.13625000000000001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18.315999999999999</v>
      </c>
      <c r="AF44" s="56">
        <f>'MSW BWN'!C41</f>
        <v>18.315999999999999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0.26</v>
      </c>
      <c r="C45" s="54"/>
      <c r="D45" s="54">
        <f t="shared" si="0"/>
        <v>0.34</v>
      </c>
      <c r="E45" s="55"/>
      <c r="F45" s="43"/>
      <c r="G45" s="54">
        <f>(BAWANA!Q42+BAWANA!R42+BAWANA!S42+BAWANA!T42)/4000</f>
        <v>0.08</v>
      </c>
      <c r="H45" s="54">
        <f>(BAWANA!U42+BAWANA!V42)/4000</f>
        <v>6.8750000000000006E-2</v>
      </c>
      <c r="I45" s="54"/>
      <c r="J45" s="54">
        <f t="shared" si="3"/>
        <v>0.14874999999999999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19.411999999999999</v>
      </c>
      <c r="AF45" s="56">
        <f>'MSW BWN'!C42</f>
        <v>19.411999999999999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0.26</v>
      </c>
      <c r="C46" s="54"/>
      <c r="D46" s="54">
        <f t="shared" si="0"/>
        <v>0.34</v>
      </c>
      <c r="E46" s="55"/>
      <c r="F46" s="43"/>
      <c r="G46" s="54">
        <f>(BAWANA!Q43+BAWANA!R43+BAWANA!S43+BAWANA!T43)/4000</f>
        <v>0.08</v>
      </c>
      <c r="H46" s="54">
        <f>(BAWANA!U43+BAWANA!V43)/4000</f>
        <v>6.8750000000000006E-2</v>
      </c>
      <c r="I46" s="54"/>
      <c r="J46" s="54">
        <f t="shared" si="3"/>
        <v>0.14874999999999999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19.123999999999999</v>
      </c>
      <c r="AF46" s="56">
        <f>'MSW BWN'!C43</f>
        <v>19.123999999999999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0.26</v>
      </c>
      <c r="C47" s="54"/>
      <c r="D47" s="54">
        <f t="shared" si="0"/>
        <v>0.34</v>
      </c>
      <c r="E47" s="55"/>
      <c r="F47" s="43"/>
      <c r="G47" s="54">
        <f>(BAWANA!Q44+BAWANA!R44+BAWANA!S44+BAWANA!T44)/4000</f>
        <v>0.08</v>
      </c>
      <c r="H47" s="54">
        <f>(BAWANA!U44+BAWANA!V44)/4000</f>
        <v>6.8750000000000006E-2</v>
      </c>
      <c r="I47" s="54"/>
      <c r="J47" s="54">
        <f t="shared" si="3"/>
        <v>0.14874999999999999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19.7</v>
      </c>
      <c r="AF47" s="56">
        <f>'MSW BWN'!C44</f>
        <v>19.7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0.26</v>
      </c>
      <c r="C48" s="54"/>
      <c r="D48" s="54">
        <f t="shared" si="0"/>
        <v>0.34</v>
      </c>
      <c r="E48" s="55"/>
      <c r="F48" s="43"/>
      <c r="G48" s="54">
        <f>(BAWANA!Q45+BAWANA!R45+BAWANA!S45+BAWANA!T45)/4000</f>
        <v>0.08</v>
      </c>
      <c r="H48" s="54">
        <f>(BAWANA!U45+BAWANA!V45)/4000</f>
        <v>6.8750000000000006E-2</v>
      </c>
      <c r="I48" s="54"/>
      <c r="J48" s="54">
        <f t="shared" si="3"/>
        <v>0.14874999999999999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19.603999999999999</v>
      </c>
      <c r="AF48" s="56">
        <f>'MSW BWN'!C45</f>
        <v>19.603999999999999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0.26</v>
      </c>
      <c r="C49" s="54"/>
      <c r="D49" s="54">
        <f t="shared" si="0"/>
        <v>0.34</v>
      </c>
      <c r="E49" s="55"/>
      <c r="F49" s="43"/>
      <c r="G49" s="54">
        <f>(BAWANA!Q46+BAWANA!R46+BAWANA!S46+BAWANA!T46)/4000</f>
        <v>0.08</v>
      </c>
      <c r="H49" s="54">
        <f>(BAWANA!U46+BAWANA!V46)/4000</f>
        <v>6.8750000000000006E-2</v>
      </c>
      <c r="I49" s="54"/>
      <c r="J49" s="54">
        <f t="shared" si="3"/>
        <v>0.14874999999999999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19.411999999999999</v>
      </c>
      <c r="AF49" s="56">
        <f>'MSW BWN'!C46</f>
        <v>19.411999999999999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0.26</v>
      </c>
      <c r="C50" s="54"/>
      <c r="D50" s="54">
        <f t="shared" si="0"/>
        <v>0.34</v>
      </c>
      <c r="E50" s="55"/>
      <c r="F50" s="43"/>
      <c r="G50" s="54">
        <f>(BAWANA!Q47+BAWANA!R47+BAWANA!S47+BAWANA!T47)/4000</f>
        <v>0.08</v>
      </c>
      <c r="H50" s="54">
        <f>(BAWANA!U47+BAWANA!V47)/4000</f>
        <v>7.4999999999999997E-2</v>
      </c>
      <c r="I50" s="54"/>
      <c r="J50" s="54">
        <f t="shared" si="3"/>
        <v>0.155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19.736000000000001</v>
      </c>
      <c r="AF50" s="56">
        <f>'MSW BWN'!C47</f>
        <v>19.736000000000001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0.26</v>
      </c>
      <c r="C51" s="54"/>
      <c r="D51" s="54">
        <f t="shared" si="0"/>
        <v>0.34</v>
      </c>
      <c r="E51" s="55"/>
      <c r="F51" s="43"/>
      <c r="G51" s="54">
        <f>(BAWANA!Q48+BAWANA!R48+BAWANA!S48+BAWANA!T48)/4000</f>
        <v>0.08</v>
      </c>
      <c r="H51" s="54">
        <f>(BAWANA!U48+BAWANA!V48)/4000</f>
        <v>5.2499999999999998E-2</v>
      </c>
      <c r="I51" s="54"/>
      <c r="J51" s="54">
        <f t="shared" si="3"/>
        <v>0.13250000000000001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20.62</v>
      </c>
      <c r="AF51" s="56">
        <f>'MSW BWN'!C48</f>
        <v>20.62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0.26</v>
      </c>
      <c r="C52" s="54"/>
      <c r="D52" s="54">
        <f t="shared" si="0"/>
        <v>0.34</v>
      </c>
      <c r="E52" s="55"/>
      <c r="F52" s="43"/>
      <c r="G52" s="54">
        <f>(BAWANA!Q49+BAWANA!R49+BAWANA!S49+BAWANA!T49)/4000</f>
        <v>0.08</v>
      </c>
      <c r="H52" s="54">
        <f>(BAWANA!U49+BAWANA!V49)/4000</f>
        <v>0.04</v>
      </c>
      <c r="I52" s="54"/>
      <c r="J52" s="54">
        <f t="shared" si="3"/>
        <v>0.12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20.312000000000001</v>
      </c>
      <c r="AF52" s="56">
        <f>'MSW BWN'!C49</f>
        <v>20.312000000000001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0.26</v>
      </c>
      <c r="C53" s="54"/>
      <c r="D53" s="54">
        <f t="shared" si="0"/>
        <v>0.34</v>
      </c>
      <c r="E53" s="55"/>
      <c r="F53" s="43"/>
      <c r="G53" s="54">
        <f>(BAWANA!Q50+BAWANA!R50+BAWANA!S50+BAWANA!T50)/4000</f>
        <v>0.08</v>
      </c>
      <c r="H53" s="54">
        <f>(BAWANA!U50+BAWANA!V50)/4000</f>
        <v>0.04</v>
      </c>
      <c r="I53" s="54"/>
      <c r="J53" s="54">
        <f t="shared" si="3"/>
        <v>0.12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20.488</v>
      </c>
      <c r="AF53" s="56">
        <f>'MSW BWN'!C50</f>
        <v>20.488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0.255</v>
      </c>
      <c r="C54" s="54"/>
      <c r="D54" s="54">
        <f t="shared" si="0"/>
        <v>0.33500000000000002</v>
      </c>
      <c r="E54" s="55"/>
      <c r="F54" s="43"/>
      <c r="G54" s="54">
        <f>(BAWANA!Q51+BAWANA!R51+BAWANA!S51+BAWANA!T51)/4000</f>
        <v>0.08</v>
      </c>
      <c r="H54" s="54">
        <f>(BAWANA!U51+BAWANA!V51)/4000</f>
        <v>3.875E-2</v>
      </c>
      <c r="I54" s="54"/>
      <c r="J54" s="54">
        <f t="shared" si="3"/>
        <v>0.11874999999999999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20.295999999999999</v>
      </c>
      <c r="AF54" s="56">
        <f>'MSW BWN'!C51</f>
        <v>20.295999999999999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0.255</v>
      </c>
      <c r="C55" s="54"/>
      <c r="D55" s="54">
        <f t="shared" si="0"/>
        <v>0.33500000000000002</v>
      </c>
      <c r="E55" s="55"/>
      <c r="F55" s="43"/>
      <c r="G55" s="54">
        <f>(BAWANA!Q52+BAWANA!R52+BAWANA!S52+BAWANA!T52)/4000</f>
        <v>0.08</v>
      </c>
      <c r="H55" s="54">
        <f>(BAWANA!U52+BAWANA!V52)/4000</f>
        <v>3.875E-2</v>
      </c>
      <c r="I55" s="54"/>
      <c r="J55" s="54">
        <f t="shared" si="3"/>
        <v>0.11874999999999999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20.352</v>
      </c>
      <c r="AF55" s="56">
        <f>'MSW BWN'!C52</f>
        <v>20.352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0.255</v>
      </c>
      <c r="C56" s="54"/>
      <c r="D56" s="54">
        <f t="shared" si="0"/>
        <v>0.33500000000000002</v>
      </c>
      <c r="E56" s="55"/>
      <c r="F56" s="43"/>
      <c r="G56" s="54">
        <f>(BAWANA!Q53+BAWANA!R53+BAWANA!S53+BAWANA!T53)/4000</f>
        <v>0.08</v>
      </c>
      <c r="H56" s="54">
        <f>(BAWANA!U53+BAWANA!V53)/4000</f>
        <v>3.875E-2</v>
      </c>
      <c r="I56" s="54"/>
      <c r="J56" s="54">
        <f t="shared" si="3"/>
        <v>0.11874999999999999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20.372</v>
      </c>
      <c r="AF56" s="56">
        <f>'MSW BWN'!C53</f>
        <v>20.372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0.255</v>
      </c>
      <c r="C57" s="54"/>
      <c r="D57" s="54">
        <f t="shared" si="0"/>
        <v>0.33500000000000002</v>
      </c>
      <c r="E57" s="55"/>
      <c r="F57" s="43"/>
      <c r="G57" s="54">
        <f>(BAWANA!Q54+BAWANA!R54+BAWANA!S54+BAWANA!T54)/4000</f>
        <v>0.08</v>
      </c>
      <c r="H57" s="54">
        <f>(BAWANA!U54+BAWANA!V54)/4000</f>
        <v>3.875E-2</v>
      </c>
      <c r="I57" s="54"/>
      <c r="J57" s="54">
        <f t="shared" si="3"/>
        <v>0.11874999999999999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20.064</v>
      </c>
      <c r="AF57" s="56">
        <f>'MSW BWN'!C54</f>
        <v>20.064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0.255</v>
      </c>
      <c r="C58" s="54"/>
      <c r="D58" s="54">
        <f t="shared" si="0"/>
        <v>0.33500000000000002</v>
      </c>
      <c r="E58" s="55"/>
      <c r="F58" s="43"/>
      <c r="G58" s="54">
        <f>(BAWANA!Q55+BAWANA!R55+BAWANA!S55+BAWANA!T55)/4000</f>
        <v>0.08</v>
      </c>
      <c r="H58" s="54">
        <f>(BAWANA!U55+BAWANA!V55)/4000</f>
        <v>3.7499999999999999E-2</v>
      </c>
      <c r="I58" s="54"/>
      <c r="J58" s="54">
        <f t="shared" si="3"/>
        <v>0.11749999999999999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20.295999999999999</v>
      </c>
      <c r="AF58" s="56">
        <f>'MSW BWN'!C55</f>
        <v>20.295999999999999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0.255</v>
      </c>
      <c r="C59" s="54"/>
      <c r="D59" s="54">
        <f t="shared" si="0"/>
        <v>0.33500000000000002</v>
      </c>
      <c r="E59" s="55"/>
      <c r="F59" s="43"/>
      <c r="G59" s="54">
        <f>(BAWANA!Q56+BAWANA!R56+BAWANA!S56+BAWANA!T56)/4000</f>
        <v>0.08</v>
      </c>
      <c r="H59" s="54">
        <f>(BAWANA!U56+BAWANA!V56)/4000</f>
        <v>3.7499999999999999E-2</v>
      </c>
      <c r="I59" s="54"/>
      <c r="J59" s="54">
        <f t="shared" si="3"/>
        <v>0.11749999999999999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20.776</v>
      </c>
      <c r="AF59" s="56">
        <f>'MSW BWN'!C56</f>
        <v>20.776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0.255</v>
      </c>
      <c r="C60" s="54"/>
      <c r="D60" s="54">
        <f t="shared" si="0"/>
        <v>0.33500000000000002</v>
      </c>
      <c r="E60" s="55"/>
      <c r="F60" s="43"/>
      <c r="G60" s="54">
        <f>(BAWANA!Q57+BAWANA!R57+BAWANA!S57+BAWANA!T57)/4000</f>
        <v>0.08</v>
      </c>
      <c r="H60" s="54">
        <f>(BAWANA!U57+BAWANA!V57)/4000</f>
        <v>3.7499999999999999E-2</v>
      </c>
      <c r="I60" s="54"/>
      <c r="J60" s="54">
        <f t="shared" si="3"/>
        <v>0.11749999999999999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20.391999999999999</v>
      </c>
      <c r="AF60" s="56">
        <f>'MSW BWN'!C57</f>
        <v>20.391999999999999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0.255</v>
      </c>
      <c r="C61" s="54"/>
      <c r="D61" s="54">
        <f t="shared" si="0"/>
        <v>0.33500000000000002</v>
      </c>
      <c r="E61" s="55"/>
      <c r="F61" s="43"/>
      <c r="G61" s="54">
        <f>(BAWANA!Q58+BAWANA!R58+BAWANA!S58+BAWANA!T58)/4000</f>
        <v>0.08</v>
      </c>
      <c r="H61" s="54">
        <f>(BAWANA!U58+BAWANA!V58)/4000</f>
        <v>3.7499999999999999E-2</v>
      </c>
      <c r="I61" s="54"/>
      <c r="J61" s="54">
        <f t="shared" si="3"/>
        <v>0.11749999999999999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20.256</v>
      </c>
      <c r="AF61" s="56">
        <f>'MSW BWN'!C58</f>
        <v>20.256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0.255</v>
      </c>
      <c r="C62" s="54"/>
      <c r="D62" s="54">
        <f t="shared" si="0"/>
        <v>0.33500000000000002</v>
      </c>
      <c r="E62" s="55"/>
      <c r="F62" s="43"/>
      <c r="G62" s="54">
        <f>(BAWANA!Q59+BAWANA!R59+BAWANA!S59+BAWANA!T59)/4000</f>
        <v>0.08</v>
      </c>
      <c r="H62" s="54">
        <f>(BAWANA!U59+BAWANA!V59)/4000</f>
        <v>3.7499999999999999E-2</v>
      </c>
      <c r="I62" s="54"/>
      <c r="J62" s="54">
        <f t="shared" si="3"/>
        <v>0.11749999999999999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20.352</v>
      </c>
      <c r="AF62" s="56">
        <f>'MSW BWN'!C59</f>
        <v>20.352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0.255</v>
      </c>
      <c r="C63" s="54"/>
      <c r="D63" s="54">
        <f t="shared" si="0"/>
        <v>0.33500000000000002</v>
      </c>
      <c r="E63" s="55"/>
      <c r="F63" s="43"/>
      <c r="G63" s="54">
        <f>(BAWANA!Q60+BAWANA!R60+BAWANA!S60+BAWANA!T60)/4000</f>
        <v>0.08</v>
      </c>
      <c r="H63" s="54">
        <f>(BAWANA!U60+BAWANA!V60)/4000</f>
        <v>3.7499999999999999E-2</v>
      </c>
      <c r="I63" s="54"/>
      <c r="J63" s="54">
        <f t="shared" si="3"/>
        <v>0.11749999999999999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20.12</v>
      </c>
      <c r="AF63" s="56">
        <f>'MSW BWN'!C60</f>
        <v>20.12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0.255</v>
      </c>
      <c r="C64" s="54"/>
      <c r="D64" s="54">
        <f t="shared" si="0"/>
        <v>0.33500000000000002</v>
      </c>
      <c r="E64" s="55"/>
      <c r="F64" s="43"/>
      <c r="G64" s="54">
        <f>(BAWANA!Q61+BAWANA!R61+BAWANA!S61+BAWANA!T61)/4000</f>
        <v>0.08</v>
      </c>
      <c r="H64" s="54">
        <f>(BAWANA!U61+BAWANA!V61)/4000</f>
        <v>3.7499999999999999E-2</v>
      </c>
      <c r="I64" s="54"/>
      <c r="J64" s="54">
        <f t="shared" si="3"/>
        <v>0.11749999999999999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19.391999999999999</v>
      </c>
      <c r="AF64" s="56">
        <f>'MSW BWN'!C61</f>
        <v>19.391999999999999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0.255</v>
      </c>
      <c r="C65" s="54"/>
      <c r="D65" s="54">
        <f t="shared" si="0"/>
        <v>0.33500000000000002</v>
      </c>
      <c r="E65" s="55"/>
      <c r="F65" s="43"/>
      <c r="G65" s="54">
        <f>(BAWANA!Q62+BAWANA!R62+BAWANA!S62+BAWANA!T62)/4000</f>
        <v>0.08</v>
      </c>
      <c r="H65" s="54">
        <f>(BAWANA!U62+BAWANA!V62)/4000</f>
        <v>3.7499999999999999E-2</v>
      </c>
      <c r="I65" s="54"/>
      <c r="J65" s="54">
        <f t="shared" si="3"/>
        <v>0.11749999999999999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18.952000000000002</v>
      </c>
      <c r="AF65" s="56">
        <f>'MSW BWN'!C62</f>
        <v>18.952000000000002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0.255</v>
      </c>
      <c r="C66" s="54"/>
      <c r="D66" s="54">
        <f t="shared" si="0"/>
        <v>0.33500000000000002</v>
      </c>
      <c r="E66" s="55"/>
      <c r="F66" s="43"/>
      <c r="G66" s="54">
        <f>(BAWANA!Q63+BAWANA!R63+BAWANA!S63+BAWANA!T63)/4000</f>
        <v>0.08</v>
      </c>
      <c r="H66" s="54">
        <f>(BAWANA!U63+BAWANA!V63)/4000</f>
        <v>3.7499999999999999E-2</v>
      </c>
      <c r="I66" s="54"/>
      <c r="J66" s="54">
        <f t="shared" si="3"/>
        <v>0.11749999999999999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17.260000000000002</v>
      </c>
      <c r="AF66" s="56">
        <f>'MSW BWN'!C63</f>
        <v>17.260000000000002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0.255</v>
      </c>
      <c r="C67" s="54"/>
      <c r="D67" s="54">
        <f t="shared" si="0"/>
        <v>0.33500000000000002</v>
      </c>
      <c r="E67" s="55"/>
      <c r="F67" s="43"/>
      <c r="G67" s="54">
        <f>(BAWANA!Q64+BAWANA!R64+BAWANA!S64+BAWANA!T64)/4000</f>
        <v>0.08</v>
      </c>
      <c r="H67" s="54">
        <f>(BAWANA!U64+BAWANA!V64)/4000</f>
        <v>3.7499999999999999E-2</v>
      </c>
      <c r="I67" s="54"/>
      <c r="J67" s="54">
        <f t="shared" si="3"/>
        <v>0.11749999999999999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15.916</v>
      </c>
      <c r="AF67" s="56">
        <f>'MSW BWN'!C64</f>
        <v>15.916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0.255</v>
      </c>
      <c r="C68" s="54"/>
      <c r="D68" s="54">
        <f t="shared" si="0"/>
        <v>0.33500000000000002</v>
      </c>
      <c r="E68" s="55"/>
      <c r="F68" s="43"/>
      <c r="G68" s="54">
        <f>(BAWANA!Q65+BAWANA!R65+BAWANA!S65+BAWANA!T65)/4000</f>
        <v>0.08</v>
      </c>
      <c r="H68" s="54">
        <f>(BAWANA!U65+BAWANA!V65)/4000</f>
        <v>3.7499999999999999E-2</v>
      </c>
      <c r="I68" s="54"/>
      <c r="J68" s="54">
        <f t="shared" si="3"/>
        <v>0.11749999999999999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16.071999999999999</v>
      </c>
      <c r="AF68" s="56">
        <f>'MSW BWN'!C65</f>
        <v>16.071999999999999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0.255</v>
      </c>
      <c r="C69" s="54"/>
      <c r="D69" s="54">
        <f t="shared" si="0"/>
        <v>0.33500000000000002</v>
      </c>
      <c r="E69" s="55"/>
      <c r="F69" s="43"/>
      <c r="G69" s="54">
        <f>(BAWANA!Q66+BAWANA!R66+BAWANA!S66+BAWANA!T66)/4000</f>
        <v>0.08</v>
      </c>
      <c r="H69" s="54">
        <f>(BAWANA!U66+BAWANA!V66)/4000</f>
        <v>3.7499999999999999E-2</v>
      </c>
      <c r="I69" s="54"/>
      <c r="J69" s="54">
        <f t="shared" si="3"/>
        <v>0.11749999999999999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16.856000000000002</v>
      </c>
      <c r="AF69" s="56">
        <f>'MSW BWN'!C66</f>
        <v>16.856000000000002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0.255</v>
      </c>
      <c r="C70" s="54"/>
      <c r="D70" s="54">
        <f t="shared" ref="D70:D101" si="8">A70+B70+C70</f>
        <v>0.33500000000000002</v>
      </c>
      <c r="E70" s="55"/>
      <c r="F70" s="43"/>
      <c r="G70" s="54">
        <f>(BAWANA!Q67+BAWANA!R67+BAWANA!S67+BAWANA!T67)/4000</f>
        <v>0.08</v>
      </c>
      <c r="H70" s="54">
        <f>(BAWANA!U67+BAWANA!V67)/4000</f>
        <v>3.7499999999999999E-2</v>
      </c>
      <c r="I70" s="54"/>
      <c r="J70" s="54">
        <f t="shared" si="3"/>
        <v>0.11749999999999999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18.952000000000002</v>
      </c>
      <c r="AF70" s="56">
        <f>'MSW BWN'!C67</f>
        <v>18.952000000000002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0.255</v>
      </c>
      <c r="C71" s="54"/>
      <c r="D71" s="54">
        <f t="shared" si="8"/>
        <v>0.33500000000000002</v>
      </c>
      <c r="E71" s="55"/>
      <c r="F71" s="43"/>
      <c r="G71" s="54">
        <f>(BAWANA!Q68+BAWANA!R68+BAWANA!S68+BAWANA!T68)/4000</f>
        <v>0.08</v>
      </c>
      <c r="H71" s="54">
        <f>(BAWANA!U68+BAWANA!V68)/4000</f>
        <v>3.7499999999999999E-2</v>
      </c>
      <c r="I71" s="54"/>
      <c r="J71" s="54">
        <f t="shared" ref="J71:J101" si="9">G71+H71+I71</f>
        <v>0.11749999999999999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19.103999999999999</v>
      </c>
      <c r="AF71" s="56">
        <f>'MSW BWN'!C68</f>
        <v>19.103999999999999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0.255</v>
      </c>
      <c r="C72" s="54"/>
      <c r="D72" s="54">
        <f t="shared" si="8"/>
        <v>0.33500000000000002</v>
      </c>
      <c r="E72" s="55"/>
      <c r="F72" s="43"/>
      <c r="G72" s="54">
        <f>(BAWANA!Q69+BAWANA!R69+BAWANA!S69+BAWANA!T69)/4000</f>
        <v>0.08</v>
      </c>
      <c r="H72" s="54">
        <f>(BAWANA!U69+BAWANA!V69)/4000</f>
        <v>3.7499999999999999E-2</v>
      </c>
      <c r="I72" s="54"/>
      <c r="J72" s="54">
        <f t="shared" si="9"/>
        <v>0.11749999999999999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19.256</v>
      </c>
      <c r="AF72" s="56">
        <f>'MSW BWN'!C69</f>
        <v>19.256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0.255</v>
      </c>
      <c r="C73" s="54"/>
      <c r="D73" s="54">
        <f t="shared" si="8"/>
        <v>0.33500000000000002</v>
      </c>
      <c r="E73" s="55"/>
      <c r="F73" s="43"/>
      <c r="G73" s="54">
        <f>(BAWANA!Q70+BAWANA!R70+BAWANA!S70+BAWANA!T70)/4000</f>
        <v>0.08</v>
      </c>
      <c r="H73" s="54">
        <f>(BAWANA!U70+BAWANA!V70)/4000</f>
        <v>3.7499999999999999E-2</v>
      </c>
      <c r="I73" s="54"/>
      <c r="J73" s="54">
        <f t="shared" si="9"/>
        <v>0.11749999999999999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19.411999999999999</v>
      </c>
      <c r="AF73" s="56">
        <f>'MSW BWN'!C70</f>
        <v>19.411999999999999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0.255</v>
      </c>
      <c r="C74" s="54"/>
      <c r="D74" s="54">
        <f t="shared" si="8"/>
        <v>0.33500000000000002</v>
      </c>
      <c r="E74" s="55"/>
      <c r="F74" s="43"/>
      <c r="G74" s="54">
        <f>(BAWANA!Q71+BAWANA!R71+BAWANA!S71+BAWANA!T71)/4000</f>
        <v>0.08</v>
      </c>
      <c r="H74" s="54">
        <f>(BAWANA!U71+BAWANA!V71)/4000</f>
        <v>3.7499999999999999E-2</v>
      </c>
      <c r="I74" s="54"/>
      <c r="J74" s="54">
        <f t="shared" si="9"/>
        <v>0.11749999999999999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19.507999999999999</v>
      </c>
      <c r="AF74" s="56">
        <f>'MSW BWN'!C71</f>
        <v>19.507999999999999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0.255</v>
      </c>
      <c r="C75" s="54"/>
      <c r="D75" s="54">
        <f t="shared" si="8"/>
        <v>0.33500000000000002</v>
      </c>
      <c r="E75" s="55"/>
      <c r="F75" s="43"/>
      <c r="G75" s="54">
        <f>(BAWANA!Q72+BAWANA!R72+BAWANA!S72+BAWANA!T72)/4000</f>
        <v>0.08</v>
      </c>
      <c r="H75" s="54">
        <f>(BAWANA!U72+BAWANA!V72)/4000</f>
        <v>3.7499999999999999E-2</v>
      </c>
      <c r="I75" s="54"/>
      <c r="J75" s="54">
        <f t="shared" si="9"/>
        <v>0.11749999999999999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19.256</v>
      </c>
      <c r="AF75" s="56">
        <f>'MSW BWN'!C72</f>
        <v>19.256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0.255</v>
      </c>
      <c r="C76" s="54"/>
      <c r="D76" s="54">
        <f t="shared" si="8"/>
        <v>0.33500000000000002</v>
      </c>
      <c r="E76" s="55"/>
      <c r="F76" s="43"/>
      <c r="G76" s="54">
        <f>(BAWANA!Q73+BAWANA!R73+BAWANA!S73+BAWANA!T73)/4000</f>
        <v>0.08</v>
      </c>
      <c r="H76" s="54">
        <f>(BAWANA!U73+BAWANA!V73)/4000</f>
        <v>3.7499999999999999E-2</v>
      </c>
      <c r="I76" s="54"/>
      <c r="J76" s="54">
        <f t="shared" si="9"/>
        <v>0.11749999999999999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19.22</v>
      </c>
      <c r="AF76" s="56">
        <f>'MSW BWN'!C73</f>
        <v>19.22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0.255</v>
      </c>
      <c r="C77" s="54"/>
      <c r="D77" s="54">
        <f t="shared" si="8"/>
        <v>0.33500000000000002</v>
      </c>
      <c r="E77" s="55"/>
      <c r="F77" s="43"/>
      <c r="G77" s="54">
        <f>(BAWANA!Q74+BAWANA!R74+BAWANA!S74+BAWANA!T74)/4000</f>
        <v>0.08</v>
      </c>
      <c r="H77" s="54">
        <f>(BAWANA!U74+BAWANA!V74)/4000</f>
        <v>3.7499999999999999E-2</v>
      </c>
      <c r="I77" s="54"/>
      <c r="J77" s="54">
        <f t="shared" si="9"/>
        <v>0.11749999999999999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19.968</v>
      </c>
      <c r="AF77" s="56">
        <f>'MSW BWN'!C74</f>
        <v>19.968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0.26</v>
      </c>
      <c r="C78" s="54"/>
      <c r="D78" s="54">
        <f t="shared" si="8"/>
        <v>0.34</v>
      </c>
      <c r="E78" s="55"/>
      <c r="F78" s="43"/>
      <c r="G78" s="54">
        <f>(BAWANA!Q75+BAWANA!R75+BAWANA!S75+BAWANA!T75)/4000</f>
        <v>0.08</v>
      </c>
      <c r="H78" s="54">
        <f>(BAWANA!U75+BAWANA!V75)/4000</f>
        <v>3.7499999999999999E-2</v>
      </c>
      <c r="I78" s="54"/>
      <c r="J78" s="54">
        <f t="shared" si="9"/>
        <v>0.11749999999999999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20.064</v>
      </c>
      <c r="AF78" s="56">
        <f>'MSW BWN'!C75</f>
        <v>20.064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0.26</v>
      </c>
      <c r="C79" s="54"/>
      <c r="D79" s="54">
        <f t="shared" si="8"/>
        <v>0.34</v>
      </c>
      <c r="E79" s="55"/>
      <c r="F79" s="43"/>
      <c r="G79" s="54">
        <f>(BAWANA!Q76+BAWANA!R76+BAWANA!S76+BAWANA!T76)/4000</f>
        <v>0.08</v>
      </c>
      <c r="H79" s="54">
        <f>(BAWANA!U76+BAWANA!V76)/4000</f>
        <v>3.7499999999999999E-2</v>
      </c>
      <c r="I79" s="54"/>
      <c r="J79" s="54">
        <f t="shared" si="9"/>
        <v>0.11749999999999999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19.891999999999999</v>
      </c>
      <c r="AF79" s="56">
        <f>'MSW BWN'!C76</f>
        <v>19.891999999999999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0.26</v>
      </c>
      <c r="C80" s="54"/>
      <c r="D80" s="54">
        <f t="shared" si="8"/>
        <v>0.34</v>
      </c>
      <c r="E80" s="55"/>
      <c r="F80" s="43"/>
      <c r="G80" s="54">
        <f>(BAWANA!Q77+BAWANA!R77+BAWANA!S77+BAWANA!T77)/4000</f>
        <v>0.08</v>
      </c>
      <c r="H80" s="54">
        <f>(BAWANA!U77+BAWANA!V77)/4000</f>
        <v>3.7499999999999999E-2</v>
      </c>
      <c r="I80" s="54"/>
      <c r="J80" s="54">
        <f t="shared" si="9"/>
        <v>0.11749999999999999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19.2</v>
      </c>
      <c r="AF80" s="56">
        <f>'MSW BWN'!C77</f>
        <v>19.2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0.26</v>
      </c>
      <c r="C81" s="54"/>
      <c r="D81" s="54">
        <f t="shared" si="8"/>
        <v>0.34</v>
      </c>
      <c r="E81" s="55"/>
      <c r="F81" s="43"/>
      <c r="G81" s="54">
        <f>(BAWANA!Q78+BAWANA!R78+BAWANA!S78+BAWANA!T78)/4000</f>
        <v>0.08</v>
      </c>
      <c r="H81" s="54">
        <f>(BAWANA!U78+BAWANA!V78)/4000</f>
        <v>3.7499999999999999E-2</v>
      </c>
      <c r="I81" s="54"/>
      <c r="J81" s="54">
        <f t="shared" si="9"/>
        <v>0.11749999999999999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19.852</v>
      </c>
      <c r="AF81" s="56">
        <f>'MSW BWN'!C78</f>
        <v>19.852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0.26</v>
      </c>
      <c r="C82" s="54"/>
      <c r="D82" s="54">
        <f t="shared" si="8"/>
        <v>0.34</v>
      </c>
      <c r="E82" s="55"/>
      <c r="F82" s="43"/>
      <c r="G82" s="54">
        <f>(BAWANA!Q79+BAWANA!R79+BAWANA!S79+BAWANA!T79)/4000</f>
        <v>0.08</v>
      </c>
      <c r="H82" s="54">
        <f>(BAWANA!U79+BAWANA!V79)/4000</f>
        <v>3.7499999999999999E-2</v>
      </c>
      <c r="I82" s="54"/>
      <c r="J82" s="54">
        <f t="shared" si="9"/>
        <v>0.11749999999999999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19.852</v>
      </c>
      <c r="AF82" s="56">
        <f>'MSW BWN'!C79</f>
        <v>19.852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0.26</v>
      </c>
      <c r="C83" s="54"/>
      <c r="D83" s="54">
        <f t="shared" si="8"/>
        <v>0.34</v>
      </c>
      <c r="E83" s="55"/>
      <c r="F83" s="43"/>
      <c r="G83" s="54">
        <f>(BAWANA!Q80+BAWANA!R80+BAWANA!S80+BAWANA!T80)/4000</f>
        <v>0.08</v>
      </c>
      <c r="H83" s="54">
        <f>(BAWANA!U80+BAWANA!V80)/4000</f>
        <v>3.7499999999999999E-2</v>
      </c>
      <c r="I83" s="54"/>
      <c r="J83" s="54">
        <f t="shared" si="9"/>
        <v>0.11749999999999999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19.315999999999999</v>
      </c>
      <c r="AF83" s="56">
        <f>'MSW BWN'!C80</f>
        <v>19.315999999999999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0.26</v>
      </c>
      <c r="C84" s="54"/>
      <c r="D84" s="54">
        <f t="shared" si="8"/>
        <v>0.34</v>
      </c>
      <c r="E84" s="55"/>
      <c r="F84" s="43"/>
      <c r="G84" s="54">
        <f>(BAWANA!Q81+BAWANA!R81+BAWANA!S81+BAWANA!T81)/4000</f>
        <v>0.08</v>
      </c>
      <c r="H84" s="54">
        <f>(BAWANA!U81+BAWANA!V81)/4000</f>
        <v>3.7499999999999999E-2</v>
      </c>
      <c r="I84" s="54"/>
      <c r="J84" s="54">
        <f t="shared" si="9"/>
        <v>0.11749999999999999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18.911999999999999</v>
      </c>
      <c r="AF84" s="56">
        <f>'MSW BWN'!C81</f>
        <v>18.911999999999999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0.26</v>
      </c>
      <c r="C85" s="54"/>
      <c r="D85" s="54">
        <f t="shared" si="8"/>
        <v>0.34</v>
      </c>
      <c r="E85" s="55"/>
      <c r="F85" s="43"/>
      <c r="G85" s="54">
        <f>(BAWANA!Q82+BAWANA!R82+BAWANA!S82+BAWANA!T82)/4000</f>
        <v>0.08</v>
      </c>
      <c r="H85" s="54">
        <f>(BAWANA!U82+BAWANA!V82)/4000</f>
        <v>3.7499999999999999E-2</v>
      </c>
      <c r="I85" s="54"/>
      <c r="J85" s="54">
        <f t="shared" si="9"/>
        <v>0.11749999999999999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19.047999999999998</v>
      </c>
      <c r="AF85" s="56">
        <f>'MSW BWN'!C82</f>
        <v>19.047999999999998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0.26</v>
      </c>
      <c r="C86" s="54"/>
      <c r="D86" s="54">
        <f t="shared" si="8"/>
        <v>0.34</v>
      </c>
      <c r="E86" s="55"/>
      <c r="F86" s="43"/>
      <c r="G86" s="54">
        <f>(BAWANA!Q83+BAWANA!R83+BAWANA!S83+BAWANA!T83)/4000</f>
        <v>0.08</v>
      </c>
      <c r="H86" s="54">
        <f>(BAWANA!U83+BAWANA!V83)/4000</f>
        <v>3.7499999999999999E-2</v>
      </c>
      <c r="I86" s="54"/>
      <c r="J86" s="54">
        <f t="shared" si="9"/>
        <v>0.11749999999999999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19.047999999999998</v>
      </c>
      <c r="AF86" s="56">
        <f>'MSW BWN'!C83</f>
        <v>19.047999999999998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0.26</v>
      </c>
      <c r="C87" s="54"/>
      <c r="D87" s="54">
        <f t="shared" si="8"/>
        <v>0.34</v>
      </c>
      <c r="E87" s="55"/>
      <c r="F87" s="43"/>
      <c r="G87" s="54">
        <f>(BAWANA!Q84+BAWANA!R84+BAWANA!S84+BAWANA!T84)/4000</f>
        <v>0.08</v>
      </c>
      <c r="H87" s="54">
        <f>(BAWANA!U84+BAWANA!V84)/4000</f>
        <v>3.7499999999999999E-2</v>
      </c>
      <c r="I87" s="54"/>
      <c r="J87" s="54">
        <f t="shared" si="9"/>
        <v>0.11749999999999999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19.372</v>
      </c>
      <c r="AF87" s="56">
        <f>'MSW BWN'!C84</f>
        <v>19.372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0.26</v>
      </c>
      <c r="C88" s="54"/>
      <c r="D88" s="54">
        <f t="shared" si="8"/>
        <v>0.34</v>
      </c>
      <c r="E88" s="55"/>
      <c r="F88" s="43"/>
      <c r="G88" s="54">
        <f>(BAWANA!Q85+BAWANA!R85+BAWANA!S85+BAWANA!T85)/4000</f>
        <v>0.08</v>
      </c>
      <c r="H88" s="54">
        <f>(BAWANA!U85+BAWANA!V85)/4000</f>
        <v>3.9E-2</v>
      </c>
      <c r="I88" s="54"/>
      <c r="J88" s="54">
        <f t="shared" si="9"/>
        <v>0.11899999999999999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19.239999999999998</v>
      </c>
      <c r="AF88" s="56">
        <f>'MSW BWN'!C85</f>
        <v>19.239999999999998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0.26</v>
      </c>
      <c r="C89" s="54"/>
      <c r="D89" s="54">
        <f t="shared" si="8"/>
        <v>0.34</v>
      </c>
      <c r="E89" s="55"/>
      <c r="F89" s="43"/>
      <c r="G89" s="54">
        <f>(BAWANA!Q86+BAWANA!R86+BAWANA!S86+BAWANA!T86)/4000</f>
        <v>0.08</v>
      </c>
      <c r="H89" s="54">
        <f>(BAWANA!U86+BAWANA!V86)/4000</f>
        <v>3.9E-2</v>
      </c>
      <c r="I89" s="54"/>
      <c r="J89" s="54">
        <f t="shared" si="9"/>
        <v>0.11899999999999999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19.776</v>
      </c>
      <c r="AF89" s="56">
        <f>'MSW BWN'!C86</f>
        <v>19.776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0.26</v>
      </c>
      <c r="C90" s="54"/>
      <c r="D90" s="54">
        <f t="shared" si="8"/>
        <v>0.34</v>
      </c>
      <c r="E90" s="55"/>
      <c r="F90" s="43"/>
      <c r="G90" s="54">
        <f>(BAWANA!Q87+BAWANA!R87+BAWANA!S87+BAWANA!T87)/4000</f>
        <v>0.08</v>
      </c>
      <c r="H90" s="54">
        <f>(BAWANA!U87+BAWANA!V87)/4000</f>
        <v>3.9E-2</v>
      </c>
      <c r="I90" s="54"/>
      <c r="J90" s="54">
        <f t="shared" si="9"/>
        <v>0.11899999999999999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19.776</v>
      </c>
      <c r="AF90" s="56">
        <f>'MSW BWN'!C87</f>
        <v>19.776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0.26</v>
      </c>
      <c r="C91" s="54"/>
      <c r="D91" s="54">
        <f t="shared" si="8"/>
        <v>0.34</v>
      </c>
      <c r="E91" s="55"/>
      <c r="F91" s="43"/>
      <c r="G91" s="54">
        <f>(BAWANA!Q88+BAWANA!R88+BAWANA!S88+BAWANA!T88)/4000</f>
        <v>0.08</v>
      </c>
      <c r="H91" s="54">
        <f>(BAWANA!U88+BAWANA!V88)/4000</f>
        <v>3.9E-2</v>
      </c>
      <c r="I91" s="54"/>
      <c r="J91" s="54">
        <f t="shared" si="9"/>
        <v>0.11899999999999999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20.256</v>
      </c>
      <c r="AF91" s="56">
        <f>'MSW BWN'!C88</f>
        <v>20.256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0.26</v>
      </c>
      <c r="C92" s="54"/>
      <c r="D92" s="54">
        <f t="shared" si="8"/>
        <v>0.34</v>
      </c>
      <c r="E92" s="55"/>
      <c r="F92" s="43"/>
      <c r="G92" s="54">
        <f>(BAWANA!Q89+BAWANA!R89+BAWANA!S89+BAWANA!T89)/4000</f>
        <v>0.08</v>
      </c>
      <c r="H92" s="54">
        <f>(BAWANA!U89+BAWANA!V89)/4000</f>
        <v>3.7499999999999999E-2</v>
      </c>
      <c r="I92" s="54"/>
      <c r="J92" s="54">
        <f t="shared" si="9"/>
        <v>0.11749999999999999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20.352</v>
      </c>
      <c r="AF92" s="56">
        <f>'MSW BWN'!C89</f>
        <v>20.352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0.26</v>
      </c>
      <c r="C93" s="54"/>
      <c r="D93" s="54">
        <f t="shared" si="8"/>
        <v>0.34</v>
      </c>
      <c r="E93" s="55"/>
      <c r="F93" s="43"/>
      <c r="G93" s="54">
        <f>(BAWANA!Q90+BAWANA!R90+BAWANA!S90+BAWANA!T90)/4000</f>
        <v>0.08</v>
      </c>
      <c r="H93" s="54">
        <f>(BAWANA!U90+BAWANA!V90)/4000</f>
        <v>3.7499999999999999E-2</v>
      </c>
      <c r="I93" s="54"/>
      <c r="J93" s="54">
        <f t="shared" si="9"/>
        <v>0.11749999999999999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20.312000000000001</v>
      </c>
      <c r="AF93" s="56">
        <f>'MSW BWN'!C90</f>
        <v>20.312000000000001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0.26</v>
      </c>
      <c r="C94" s="54"/>
      <c r="D94" s="54">
        <f t="shared" si="8"/>
        <v>0.34</v>
      </c>
      <c r="E94" s="55"/>
      <c r="F94" s="43"/>
      <c r="G94" s="54">
        <f>(BAWANA!Q91+BAWANA!R91+BAWANA!S91+BAWANA!T91)/4000</f>
        <v>0.08</v>
      </c>
      <c r="H94" s="54">
        <f>(BAWANA!U91+BAWANA!V91)/4000</f>
        <v>3.7499999999999999E-2</v>
      </c>
      <c r="I94" s="54"/>
      <c r="J94" s="54">
        <f t="shared" si="9"/>
        <v>0.11749999999999999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19.276</v>
      </c>
      <c r="AF94" s="56">
        <f>'MSW BWN'!C91</f>
        <v>19.276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0.26</v>
      </c>
      <c r="C95" s="54"/>
      <c r="D95" s="54">
        <f t="shared" si="8"/>
        <v>0.34</v>
      </c>
      <c r="E95" s="55"/>
      <c r="F95" s="43"/>
      <c r="G95" s="54">
        <f>(BAWANA!Q92+BAWANA!R92+BAWANA!S92+BAWANA!T92)/4000</f>
        <v>0.08</v>
      </c>
      <c r="H95" s="54">
        <f>(BAWANA!U92+BAWANA!V92)/4000</f>
        <v>3.7499999999999999E-2</v>
      </c>
      <c r="I95" s="54"/>
      <c r="J95" s="54">
        <f t="shared" si="9"/>
        <v>0.11749999999999999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18.584</v>
      </c>
      <c r="AF95" s="56">
        <f>'MSW BWN'!C92</f>
        <v>18.584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0.26</v>
      </c>
      <c r="C96" s="54"/>
      <c r="D96" s="54">
        <f t="shared" si="8"/>
        <v>0.34</v>
      </c>
      <c r="E96" s="55"/>
      <c r="F96" s="43"/>
      <c r="G96" s="54">
        <f>(BAWANA!Q93+BAWANA!R93+BAWANA!S93+BAWANA!T93)/4000</f>
        <v>0.08</v>
      </c>
      <c r="H96" s="54">
        <f>(BAWANA!U93+BAWANA!V93)/4000</f>
        <v>3.7499999999999999E-2</v>
      </c>
      <c r="I96" s="54"/>
      <c r="J96" s="54">
        <f t="shared" si="9"/>
        <v>0.11749999999999999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19.256</v>
      </c>
      <c r="AF96" s="56">
        <f>'MSW BWN'!C93</f>
        <v>19.256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0.26</v>
      </c>
      <c r="C97" s="54"/>
      <c r="D97" s="54">
        <f t="shared" si="8"/>
        <v>0.34</v>
      </c>
      <c r="E97" s="55"/>
      <c r="F97" s="43"/>
      <c r="G97" s="54">
        <f>(BAWANA!Q94+BAWANA!R94+BAWANA!S94+BAWANA!T94)/4000</f>
        <v>0.08</v>
      </c>
      <c r="H97" s="54">
        <f>(BAWANA!U94+BAWANA!V94)/4000</f>
        <v>3.7499999999999999E-2</v>
      </c>
      <c r="I97" s="54"/>
      <c r="J97" s="54">
        <f t="shared" si="9"/>
        <v>0.11749999999999999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20.14</v>
      </c>
      <c r="AF97" s="56">
        <f>'MSW BWN'!C94</f>
        <v>20.14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0.26</v>
      </c>
      <c r="C98" s="54"/>
      <c r="D98" s="54">
        <f t="shared" si="8"/>
        <v>0.34</v>
      </c>
      <c r="E98" s="55"/>
      <c r="F98" s="43"/>
      <c r="G98" s="54">
        <f>(BAWANA!Q95+BAWANA!R95+BAWANA!S95+BAWANA!T95)/4000</f>
        <v>0.08</v>
      </c>
      <c r="H98" s="54">
        <f>(BAWANA!U95+BAWANA!V95)/4000</f>
        <v>3.7499999999999999E-2</v>
      </c>
      <c r="I98" s="54"/>
      <c r="J98" s="54">
        <f t="shared" si="9"/>
        <v>0.11749999999999999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19.295999999999999</v>
      </c>
      <c r="AF98" s="56">
        <f>'MSW BWN'!C95</f>
        <v>19.295999999999999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0.26</v>
      </c>
      <c r="C99" s="54"/>
      <c r="D99" s="54">
        <f t="shared" si="8"/>
        <v>0.34</v>
      </c>
      <c r="E99" s="55"/>
      <c r="F99" s="43"/>
      <c r="G99" s="54">
        <f>(BAWANA!Q96+BAWANA!R96+BAWANA!S96+BAWANA!T96)/4000</f>
        <v>0.08</v>
      </c>
      <c r="H99" s="54">
        <f>(BAWANA!U96+BAWANA!V96)/4000</f>
        <v>3.7499999999999999E-2</v>
      </c>
      <c r="I99" s="54"/>
      <c r="J99" s="54">
        <f t="shared" si="9"/>
        <v>0.11749999999999999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19.239999999999998</v>
      </c>
      <c r="AF99" s="56">
        <f>'MSW BWN'!C96</f>
        <v>19.239999999999998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0.26</v>
      </c>
      <c r="C100" s="54"/>
      <c r="D100" s="54">
        <f t="shared" si="8"/>
        <v>0.34</v>
      </c>
      <c r="E100" s="55"/>
      <c r="F100" s="43"/>
      <c r="G100" s="54">
        <f>(BAWANA!Q97+BAWANA!R97+BAWANA!S97+BAWANA!T97)/4000</f>
        <v>0.08</v>
      </c>
      <c r="H100" s="54">
        <f>(BAWANA!U97+BAWANA!V97)/4000</f>
        <v>3.7499999999999999E-2</v>
      </c>
      <c r="I100" s="54"/>
      <c r="J100" s="54">
        <f t="shared" si="9"/>
        <v>0.11749999999999999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19.103999999999999</v>
      </c>
      <c r="AF100" s="56">
        <f>'MSW BWN'!C97</f>
        <v>19.103999999999999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0.26</v>
      </c>
      <c r="C101" s="54"/>
      <c r="D101" s="54">
        <f t="shared" si="8"/>
        <v>0.34</v>
      </c>
      <c r="E101" s="55"/>
      <c r="F101" s="43"/>
      <c r="G101" s="54">
        <f>(BAWANA!Q98+BAWANA!R98+BAWANA!S98+BAWANA!T98)/4000</f>
        <v>0.08</v>
      </c>
      <c r="H101" s="54">
        <f>(BAWANA!U98+BAWANA!V98)/4000</f>
        <v>3.7499999999999999E-2</v>
      </c>
      <c r="I101" s="54"/>
      <c r="J101" s="54">
        <f t="shared" si="9"/>
        <v>0.11749999999999999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18.391999999999999</v>
      </c>
      <c r="AF101" s="56">
        <f>'MSW BWN'!C98</f>
        <v>18.391999999999999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24.840000000000028</v>
      </c>
      <c r="C102" s="54">
        <f t="shared" si="14"/>
        <v>0</v>
      </c>
      <c r="D102" s="54">
        <f t="shared" si="14"/>
        <v>32.520000000000017</v>
      </c>
      <c r="E102" s="54">
        <f t="shared" si="14"/>
        <v>0</v>
      </c>
      <c r="F102" s="54">
        <f t="shared" si="14"/>
        <v>0</v>
      </c>
      <c r="G102" s="54">
        <f t="shared" si="14"/>
        <v>7.680000000000005</v>
      </c>
      <c r="H102" s="54">
        <f t="shared" si="14"/>
        <v>3.8885000000000036</v>
      </c>
      <c r="I102" s="54"/>
      <c r="J102" s="54">
        <f t="shared" si="14"/>
        <v>11.56849999999999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1821.3120000000015</v>
      </c>
      <c r="AF102" s="71">
        <f t="shared" si="16"/>
        <v>1821.3120000000015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229</v>
      </c>
      <c r="B1" s="220"/>
      <c r="C1" s="220"/>
      <c r="D1" s="220"/>
      <c r="E1" s="183"/>
      <c r="F1" s="183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U1" s="224" t="s">
        <v>343</v>
      </c>
      <c r="V1" s="22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44937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9">
      <c r="A1" s="220" t="s">
        <v>229</v>
      </c>
      <c r="B1" s="220"/>
      <c r="C1" s="220"/>
      <c r="D1" s="220"/>
      <c r="E1" s="183"/>
      <c r="F1" s="183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6</v>
      </c>
      <c r="U1" s="224" t="s">
        <v>343</v>
      </c>
      <c r="V1" s="225"/>
    </row>
    <row r="2" spans="1:2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44937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489</v>
      </c>
      <c r="Z2" t="s">
        <v>359</v>
      </c>
      <c r="AA2" t="s">
        <v>152</v>
      </c>
      <c r="AB2" t="s">
        <v>360</v>
      </c>
      <c r="AC2" t="s">
        <v>271</v>
      </c>
    </row>
    <row r="3" spans="1:29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10.53</v>
      </c>
      <c r="M3" s="114">
        <v>0</v>
      </c>
      <c r="N3" s="113">
        <v>-88</v>
      </c>
      <c r="O3" s="95">
        <v>0</v>
      </c>
      <c r="P3" s="95">
        <v>-10</v>
      </c>
      <c r="Q3" s="95">
        <v>0</v>
      </c>
      <c r="R3" s="95">
        <v>0</v>
      </c>
      <c r="S3" s="114">
        <v>0</v>
      </c>
      <c r="T3" t="s">
        <v>489</v>
      </c>
      <c r="U3" s="115">
        <v>-98</v>
      </c>
      <c r="V3" s="116">
        <v>10.53</v>
      </c>
      <c r="W3">
        <v>-88</v>
      </c>
      <c r="X3">
        <v>0</v>
      </c>
      <c r="Y3">
        <v>0</v>
      </c>
      <c r="Z3">
        <v>10.53</v>
      </c>
      <c r="AA3">
        <v>0</v>
      </c>
      <c r="AB3">
        <v>0</v>
      </c>
      <c r="AC3">
        <v>-10</v>
      </c>
    </row>
    <row r="4" spans="1:29">
      <c r="B4" t="s">
        <v>263</v>
      </c>
      <c r="G4" t="s">
        <v>46</v>
      </c>
      <c r="H4" s="115">
        <v>0</v>
      </c>
      <c r="I4" s="88">
        <v>19.149999999999999</v>
      </c>
      <c r="J4" s="88">
        <v>0</v>
      </c>
      <c r="K4" s="88">
        <v>0</v>
      </c>
      <c r="L4" s="88">
        <v>9.57</v>
      </c>
      <c r="M4" s="116">
        <v>0</v>
      </c>
      <c r="N4" s="115">
        <v>-54</v>
      </c>
      <c r="O4" s="88">
        <v>0</v>
      </c>
      <c r="P4" s="88">
        <v>-10</v>
      </c>
      <c r="Q4" s="88">
        <v>0</v>
      </c>
      <c r="R4" s="88">
        <v>0</v>
      </c>
      <c r="S4" s="116">
        <v>0</v>
      </c>
      <c r="T4" t="s">
        <v>489</v>
      </c>
      <c r="U4" s="115">
        <v>-64</v>
      </c>
      <c r="V4" s="116">
        <v>28.72</v>
      </c>
      <c r="W4">
        <v>-54</v>
      </c>
      <c r="X4">
        <v>19.149999999999999</v>
      </c>
      <c r="Y4">
        <v>0</v>
      </c>
      <c r="Z4">
        <v>9.57</v>
      </c>
      <c r="AA4">
        <v>0</v>
      </c>
      <c r="AB4">
        <v>0</v>
      </c>
      <c r="AC4">
        <v>-10</v>
      </c>
    </row>
    <row r="5" spans="1:29">
      <c r="G5" t="s">
        <v>47</v>
      </c>
      <c r="H5" s="115">
        <v>0</v>
      </c>
      <c r="I5" s="88">
        <v>19.149999999999999</v>
      </c>
      <c r="J5" s="88">
        <v>0</v>
      </c>
      <c r="K5" s="88">
        <v>0</v>
      </c>
      <c r="L5" s="88">
        <v>9.3800000000000008</v>
      </c>
      <c r="M5" s="116">
        <v>0</v>
      </c>
      <c r="N5" s="115">
        <v>-32</v>
      </c>
      <c r="O5" s="88">
        <v>0</v>
      </c>
      <c r="P5" s="88">
        <v>-45</v>
      </c>
      <c r="Q5" s="88">
        <v>0</v>
      </c>
      <c r="R5" s="88">
        <v>0</v>
      </c>
      <c r="S5" s="116">
        <v>0</v>
      </c>
      <c r="T5" t="s">
        <v>489</v>
      </c>
      <c r="U5" s="115">
        <v>-77</v>
      </c>
      <c r="V5" s="116">
        <v>28.53</v>
      </c>
      <c r="W5">
        <v>-32</v>
      </c>
      <c r="X5">
        <v>19.149999999999999</v>
      </c>
      <c r="Y5">
        <v>0</v>
      </c>
      <c r="Z5">
        <v>9.3800000000000008</v>
      </c>
      <c r="AA5">
        <v>0</v>
      </c>
      <c r="AB5">
        <v>0</v>
      </c>
      <c r="AC5">
        <v>-45</v>
      </c>
    </row>
    <row r="6" spans="1:29">
      <c r="G6" t="s">
        <v>48</v>
      </c>
      <c r="H6" s="115">
        <v>0</v>
      </c>
      <c r="I6" s="88">
        <v>23.94</v>
      </c>
      <c r="J6" s="88">
        <v>0</v>
      </c>
      <c r="K6" s="88">
        <v>0</v>
      </c>
      <c r="L6" s="88">
        <v>8.9</v>
      </c>
      <c r="M6" s="116">
        <v>0</v>
      </c>
      <c r="N6" s="115">
        <v>-33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-33</v>
      </c>
      <c r="V6" s="116">
        <v>32.840000000000003</v>
      </c>
      <c r="W6">
        <v>-33</v>
      </c>
      <c r="X6">
        <v>23.94</v>
      </c>
      <c r="Y6">
        <v>0</v>
      </c>
      <c r="Z6">
        <v>8.9</v>
      </c>
      <c r="AA6">
        <v>0</v>
      </c>
      <c r="AB6">
        <v>0</v>
      </c>
      <c r="AC6">
        <v>0</v>
      </c>
    </row>
    <row r="7" spans="1:29">
      <c r="G7" t="s">
        <v>49</v>
      </c>
      <c r="H7" s="115">
        <v>0</v>
      </c>
      <c r="I7" s="88">
        <v>28.72</v>
      </c>
      <c r="J7" s="88">
        <v>0</v>
      </c>
      <c r="K7" s="88">
        <v>0</v>
      </c>
      <c r="L7" s="88">
        <v>8.6199999999999992</v>
      </c>
      <c r="M7" s="116">
        <v>0</v>
      </c>
      <c r="N7" s="115">
        <v>-40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-40</v>
      </c>
      <c r="V7" s="116">
        <v>37.340000000000003</v>
      </c>
      <c r="W7">
        <v>-40</v>
      </c>
      <c r="X7">
        <v>28.72</v>
      </c>
      <c r="Y7">
        <v>0</v>
      </c>
      <c r="Z7">
        <v>8.6199999999999992</v>
      </c>
      <c r="AA7">
        <v>0</v>
      </c>
      <c r="AB7">
        <v>0</v>
      </c>
      <c r="AC7">
        <v>0</v>
      </c>
    </row>
    <row r="8" spans="1:29">
      <c r="G8" t="s">
        <v>50</v>
      </c>
      <c r="H8" s="115">
        <v>0</v>
      </c>
      <c r="I8" s="88">
        <v>28.72</v>
      </c>
      <c r="J8" s="88">
        <v>0</v>
      </c>
      <c r="K8" s="88">
        <v>0</v>
      </c>
      <c r="L8" s="88">
        <v>8.43</v>
      </c>
      <c r="M8" s="116">
        <v>0</v>
      </c>
      <c r="N8" s="115">
        <v>-41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-41</v>
      </c>
      <c r="V8" s="116">
        <v>37.15</v>
      </c>
      <c r="W8">
        <v>-41</v>
      </c>
      <c r="X8">
        <v>28.72</v>
      </c>
      <c r="Y8">
        <v>0</v>
      </c>
      <c r="Z8">
        <v>8.43</v>
      </c>
      <c r="AA8">
        <v>0</v>
      </c>
      <c r="AB8">
        <v>0</v>
      </c>
      <c r="AC8">
        <v>0</v>
      </c>
    </row>
    <row r="9" spans="1:29">
      <c r="G9" t="s">
        <v>51</v>
      </c>
      <c r="H9" s="115">
        <v>0</v>
      </c>
      <c r="I9" s="88">
        <v>15.32</v>
      </c>
      <c r="J9" s="88">
        <v>0</v>
      </c>
      <c r="K9" s="88">
        <v>0</v>
      </c>
      <c r="L9" s="88">
        <v>8.14</v>
      </c>
      <c r="M9" s="116">
        <v>0</v>
      </c>
      <c r="N9" s="115">
        <v>-68</v>
      </c>
      <c r="O9" s="88">
        <v>0</v>
      </c>
      <c r="P9" s="88">
        <v>-25</v>
      </c>
      <c r="Q9" s="88">
        <v>0</v>
      </c>
      <c r="R9" s="88">
        <v>0</v>
      </c>
      <c r="S9" s="116">
        <v>0</v>
      </c>
      <c r="U9" s="115">
        <v>-93</v>
      </c>
      <c r="V9" s="116">
        <v>23.46</v>
      </c>
      <c r="W9">
        <v>-68</v>
      </c>
      <c r="X9">
        <v>15.32</v>
      </c>
      <c r="Y9">
        <v>0</v>
      </c>
      <c r="Z9">
        <v>8.14</v>
      </c>
      <c r="AA9">
        <v>0</v>
      </c>
      <c r="AB9">
        <v>0</v>
      </c>
      <c r="AC9">
        <v>-25</v>
      </c>
    </row>
    <row r="10" spans="1:29">
      <c r="G10" t="s">
        <v>52</v>
      </c>
      <c r="H10" s="115">
        <v>0</v>
      </c>
      <c r="I10" s="88">
        <v>17.23</v>
      </c>
      <c r="J10" s="88">
        <v>0</v>
      </c>
      <c r="K10" s="88">
        <v>0</v>
      </c>
      <c r="L10" s="88">
        <v>8.14</v>
      </c>
      <c r="M10" s="116">
        <v>0</v>
      </c>
      <c r="N10" s="115">
        <v>-86</v>
      </c>
      <c r="O10" s="88">
        <v>0</v>
      </c>
      <c r="P10" s="88">
        <v>-25</v>
      </c>
      <c r="Q10" s="88">
        <v>0</v>
      </c>
      <c r="R10" s="88">
        <v>0</v>
      </c>
      <c r="S10" s="116">
        <v>0</v>
      </c>
      <c r="U10" s="115">
        <v>-111</v>
      </c>
      <c r="V10" s="116">
        <v>25.37</v>
      </c>
      <c r="W10">
        <v>-86</v>
      </c>
      <c r="X10">
        <v>17.23</v>
      </c>
      <c r="Y10">
        <v>0</v>
      </c>
      <c r="Z10">
        <v>8.14</v>
      </c>
      <c r="AA10">
        <v>0</v>
      </c>
      <c r="AB10">
        <v>0</v>
      </c>
      <c r="AC10">
        <v>-25</v>
      </c>
    </row>
    <row r="11" spans="1:29">
      <c r="G11" t="s">
        <v>53</v>
      </c>
      <c r="H11" s="115">
        <v>0</v>
      </c>
      <c r="I11" s="88">
        <v>15.32</v>
      </c>
      <c r="J11" s="88">
        <v>0</v>
      </c>
      <c r="K11" s="88">
        <v>0</v>
      </c>
      <c r="L11" s="88">
        <v>5.55</v>
      </c>
      <c r="M11" s="116">
        <v>0</v>
      </c>
      <c r="N11" s="115">
        <v>-66</v>
      </c>
      <c r="O11" s="88">
        <v>0</v>
      </c>
      <c r="P11" s="88">
        <v>-20</v>
      </c>
      <c r="Q11" s="88">
        <v>0</v>
      </c>
      <c r="R11" s="88">
        <v>0</v>
      </c>
      <c r="S11" s="116">
        <v>0</v>
      </c>
      <c r="U11" s="115">
        <v>-86</v>
      </c>
      <c r="V11" s="116">
        <v>20.87</v>
      </c>
      <c r="W11">
        <v>-66</v>
      </c>
      <c r="X11">
        <v>15.32</v>
      </c>
      <c r="Y11">
        <v>0</v>
      </c>
      <c r="Z11">
        <v>5.55</v>
      </c>
      <c r="AA11">
        <v>0</v>
      </c>
      <c r="AB11">
        <v>0</v>
      </c>
      <c r="AC11">
        <v>-20</v>
      </c>
    </row>
    <row r="12" spans="1:29">
      <c r="G12" t="s">
        <v>54</v>
      </c>
      <c r="H12" s="115">
        <v>0</v>
      </c>
      <c r="I12" s="88">
        <v>14.36</v>
      </c>
      <c r="J12" s="88">
        <v>0</v>
      </c>
      <c r="K12" s="88">
        <v>0</v>
      </c>
      <c r="L12" s="88">
        <v>5.55</v>
      </c>
      <c r="M12" s="116">
        <v>0</v>
      </c>
      <c r="N12" s="115">
        <v>-84</v>
      </c>
      <c r="O12" s="88">
        <v>0</v>
      </c>
      <c r="P12" s="88">
        <v>-20</v>
      </c>
      <c r="Q12" s="88">
        <v>0</v>
      </c>
      <c r="R12" s="88">
        <v>0</v>
      </c>
      <c r="S12" s="116">
        <v>0</v>
      </c>
      <c r="U12" s="115">
        <v>-104</v>
      </c>
      <c r="V12" s="116">
        <v>19.91</v>
      </c>
      <c r="W12">
        <v>-84</v>
      </c>
      <c r="X12">
        <v>14.36</v>
      </c>
      <c r="Y12">
        <v>0</v>
      </c>
      <c r="Z12">
        <v>5.55</v>
      </c>
      <c r="AA12">
        <v>0</v>
      </c>
      <c r="AB12">
        <v>0</v>
      </c>
      <c r="AC12">
        <v>-20</v>
      </c>
    </row>
    <row r="13" spans="1:29">
      <c r="G13" t="s">
        <v>55</v>
      </c>
      <c r="H13" s="115">
        <v>0</v>
      </c>
      <c r="I13" s="88">
        <v>14.36</v>
      </c>
      <c r="J13" s="88">
        <v>0</v>
      </c>
      <c r="K13" s="88">
        <v>0</v>
      </c>
      <c r="L13" s="88">
        <v>5.55</v>
      </c>
      <c r="M13" s="116">
        <v>0</v>
      </c>
      <c r="N13" s="115">
        <v>-185</v>
      </c>
      <c r="O13" s="88">
        <v>0</v>
      </c>
      <c r="P13" s="88">
        <v>-30</v>
      </c>
      <c r="Q13" s="88">
        <v>0</v>
      </c>
      <c r="R13" s="88">
        <v>0</v>
      </c>
      <c r="S13" s="116">
        <v>0</v>
      </c>
      <c r="U13" s="115">
        <v>-215</v>
      </c>
      <c r="V13" s="116">
        <v>19.91</v>
      </c>
      <c r="W13">
        <v>-185</v>
      </c>
      <c r="X13">
        <v>14.36</v>
      </c>
      <c r="Y13">
        <v>0</v>
      </c>
      <c r="Z13">
        <v>5.55</v>
      </c>
      <c r="AA13">
        <v>0</v>
      </c>
      <c r="AB13">
        <v>0</v>
      </c>
      <c r="AC13">
        <v>-30</v>
      </c>
    </row>
    <row r="14" spans="1:29">
      <c r="G14" t="s">
        <v>56</v>
      </c>
      <c r="H14" s="115">
        <v>0</v>
      </c>
      <c r="I14" s="88">
        <v>14.36</v>
      </c>
      <c r="J14" s="88">
        <v>0</v>
      </c>
      <c r="K14" s="88">
        <v>0</v>
      </c>
      <c r="L14" s="88">
        <v>5.55</v>
      </c>
      <c r="M14" s="116">
        <v>0</v>
      </c>
      <c r="N14" s="115">
        <v>-194</v>
      </c>
      <c r="O14" s="88">
        <v>0</v>
      </c>
      <c r="P14" s="88">
        <v>-90</v>
      </c>
      <c r="Q14" s="88">
        <v>0</v>
      </c>
      <c r="R14" s="88">
        <v>0</v>
      </c>
      <c r="S14" s="116">
        <v>0</v>
      </c>
      <c r="U14" s="115">
        <v>-284</v>
      </c>
      <c r="V14" s="116">
        <v>19.91</v>
      </c>
      <c r="W14">
        <v>-194</v>
      </c>
      <c r="X14">
        <v>14.36</v>
      </c>
      <c r="Y14">
        <v>0</v>
      </c>
      <c r="Z14">
        <v>5.55</v>
      </c>
      <c r="AA14">
        <v>0</v>
      </c>
      <c r="AB14">
        <v>0</v>
      </c>
      <c r="AC14">
        <v>-90</v>
      </c>
    </row>
    <row r="15" spans="1:29">
      <c r="G15" t="s">
        <v>57</v>
      </c>
      <c r="H15" s="115">
        <v>0</v>
      </c>
      <c r="I15" s="88">
        <v>14.36</v>
      </c>
      <c r="J15" s="88">
        <v>0</v>
      </c>
      <c r="K15" s="88">
        <v>0</v>
      </c>
      <c r="L15" s="88">
        <v>5.55</v>
      </c>
      <c r="M15" s="116">
        <v>0</v>
      </c>
      <c r="N15" s="115">
        <v>-230</v>
      </c>
      <c r="O15" s="88">
        <v>0</v>
      </c>
      <c r="P15" s="88">
        <v>-95</v>
      </c>
      <c r="Q15" s="88">
        <v>0</v>
      </c>
      <c r="R15" s="88">
        <v>0</v>
      </c>
      <c r="S15" s="116">
        <v>0</v>
      </c>
      <c r="U15" s="115">
        <v>-325</v>
      </c>
      <c r="V15" s="116">
        <v>19.91</v>
      </c>
      <c r="W15">
        <v>-230</v>
      </c>
      <c r="X15">
        <v>14.36</v>
      </c>
      <c r="Y15">
        <v>0</v>
      </c>
      <c r="Z15">
        <v>5.55</v>
      </c>
      <c r="AA15">
        <v>0</v>
      </c>
      <c r="AB15">
        <v>0</v>
      </c>
      <c r="AC15">
        <v>-95</v>
      </c>
    </row>
    <row r="16" spans="1:29">
      <c r="G16" t="s">
        <v>58</v>
      </c>
      <c r="H16" s="115">
        <v>0</v>
      </c>
      <c r="I16" s="88">
        <v>23.94</v>
      </c>
      <c r="J16" s="88">
        <v>0</v>
      </c>
      <c r="K16" s="88">
        <v>0</v>
      </c>
      <c r="L16" s="88">
        <v>5.55</v>
      </c>
      <c r="M16" s="116">
        <v>0</v>
      </c>
      <c r="N16" s="115">
        <v>-230</v>
      </c>
      <c r="O16" s="88">
        <v>0</v>
      </c>
      <c r="P16" s="88">
        <v>-95</v>
      </c>
      <c r="Q16" s="88">
        <v>0</v>
      </c>
      <c r="R16" s="88">
        <v>0</v>
      </c>
      <c r="S16" s="116">
        <v>0</v>
      </c>
      <c r="U16" s="115">
        <v>-325</v>
      </c>
      <c r="V16" s="116">
        <v>29.49</v>
      </c>
      <c r="W16">
        <v>-230</v>
      </c>
      <c r="X16">
        <v>23.94</v>
      </c>
      <c r="Y16">
        <v>0</v>
      </c>
      <c r="Z16">
        <v>5.55</v>
      </c>
      <c r="AA16">
        <v>0</v>
      </c>
      <c r="AB16">
        <v>0</v>
      </c>
      <c r="AC16">
        <v>-95</v>
      </c>
    </row>
    <row r="17" spans="7:29">
      <c r="G17" t="s">
        <v>59</v>
      </c>
      <c r="H17" s="115">
        <v>0</v>
      </c>
      <c r="I17" s="88">
        <v>21.07</v>
      </c>
      <c r="J17" s="88">
        <v>0</v>
      </c>
      <c r="K17" s="88">
        <v>0</v>
      </c>
      <c r="L17" s="88">
        <v>5.55</v>
      </c>
      <c r="M17" s="116">
        <v>0</v>
      </c>
      <c r="N17" s="115">
        <v>-235</v>
      </c>
      <c r="O17" s="88">
        <v>0</v>
      </c>
      <c r="P17" s="88">
        <v>-84</v>
      </c>
      <c r="Q17" s="88">
        <v>0</v>
      </c>
      <c r="R17" s="88">
        <v>0</v>
      </c>
      <c r="S17" s="116">
        <v>0</v>
      </c>
      <c r="U17" s="115">
        <v>-319</v>
      </c>
      <c r="V17" s="116">
        <v>26.62</v>
      </c>
      <c r="W17">
        <v>-235</v>
      </c>
      <c r="X17">
        <v>21.07</v>
      </c>
      <c r="Y17">
        <v>0</v>
      </c>
      <c r="Z17">
        <v>5.55</v>
      </c>
      <c r="AA17">
        <v>0</v>
      </c>
      <c r="AB17">
        <v>0</v>
      </c>
      <c r="AC17">
        <v>-84</v>
      </c>
    </row>
    <row r="18" spans="7:29">
      <c r="G18" t="s">
        <v>60</v>
      </c>
      <c r="H18" s="115">
        <v>0</v>
      </c>
      <c r="I18" s="88">
        <v>21.07</v>
      </c>
      <c r="J18" s="88">
        <v>0</v>
      </c>
      <c r="K18" s="88">
        <v>0</v>
      </c>
      <c r="L18" s="88">
        <v>6.22</v>
      </c>
      <c r="M18" s="116">
        <v>0</v>
      </c>
      <c r="N18" s="115">
        <v>-229</v>
      </c>
      <c r="O18" s="88">
        <v>0</v>
      </c>
      <c r="P18" s="88">
        <v>-81</v>
      </c>
      <c r="Q18" s="88">
        <v>0</v>
      </c>
      <c r="R18" s="88">
        <v>0</v>
      </c>
      <c r="S18" s="116">
        <v>0</v>
      </c>
      <c r="U18" s="115">
        <v>-310</v>
      </c>
      <c r="V18" s="116">
        <v>27.29</v>
      </c>
      <c r="W18">
        <v>-229</v>
      </c>
      <c r="X18">
        <v>21.07</v>
      </c>
      <c r="Y18">
        <v>0</v>
      </c>
      <c r="Z18">
        <v>6.22</v>
      </c>
      <c r="AA18">
        <v>0</v>
      </c>
      <c r="AB18">
        <v>0</v>
      </c>
      <c r="AC18">
        <v>-81</v>
      </c>
    </row>
    <row r="19" spans="7:29">
      <c r="G19" t="s">
        <v>61</v>
      </c>
      <c r="H19" s="115">
        <v>0</v>
      </c>
      <c r="I19" s="88">
        <v>14.36</v>
      </c>
      <c r="J19" s="88">
        <v>0</v>
      </c>
      <c r="K19" s="88">
        <v>0</v>
      </c>
      <c r="L19" s="88">
        <v>6.22</v>
      </c>
      <c r="M19" s="116">
        <v>0</v>
      </c>
      <c r="N19" s="115">
        <v>-243</v>
      </c>
      <c r="O19" s="88">
        <v>0</v>
      </c>
      <c r="P19" s="88">
        <v>-80</v>
      </c>
      <c r="Q19" s="88">
        <v>0</v>
      </c>
      <c r="R19" s="88">
        <v>0</v>
      </c>
      <c r="S19" s="116">
        <v>0</v>
      </c>
      <c r="U19" s="115">
        <v>-323</v>
      </c>
      <c r="V19" s="116">
        <v>20.58</v>
      </c>
      <c r="W19">
        <v>-243</v>
      </c>
      <c r="X19">
        <v>14.36</v>
      </c>
      <c r="Y19">
        <v>0</v>
      </c>
      <c r="Z19">
        <v>6.22</v>
      </c>
      <c r="AA19">
        <v>0</v>
      </c>
      <c r="AB19">
        <v>0</v>
      </c>
      <c r="AC19">
        <v>-80</v>
      </c>
    </row>
    <row r="20" spans="7:29">
      <c r="G20" t="s">
        <v>62</v>
      </c>
      <c r="H20" s="115">
        <v>0</v>
      </c>
      <c r="I20" s="88">
        <v>14.36</v>
      </c>
      <c r="J20" s="88">
        <v>0</v>
      </c>
      <c r="K20" s="88">
        <v>0</v>
      </c>
      <c r="L20" s="88">
        <v>6.7</v>
      </c>
      <c r="M20" s="116">
        <v>0</v>
      </c>
      <c r="N20" s="115">
        <v>-226</v>
      </c>
      <c r="O20" s="88">
        <v>0</v>
      </c>
      <c r="P20" s="88">
        <v>-109</v>
      </c>
      <c r="Q20" s="88">
        <v>0</v>
      </c>
      <c r="R20" s="88">
        <v>0</v>
      </c>
      <c r="S20" s="116">
        <v>0</v>
      </c>
      <c r="U20" s="115">
        <v>-335</v>
      </c>
      <c r="V20" s="116">
        <v>21.06</v>
      </c>
      <c r="W20">
        <v>-226</v>
      </c>
      <c r="X20">
        <v>14.36</v>
      </c>
      <c r="Y20">
        <v>0</v>
      </c>
      <c r="Z20">
        <v>6.7</v>
      </c>
      <c r="AA20">
        <v>0</v>
      </c>
      <c r="AB20">
        <v>0</v>
      </c>
      <c r="AC20">
        <v>-109</v>
      </c>
    </row>
    <row r="21" spans="7:29">
      <c r="G21" t="s">
        <v>63</v>
      </c>
      <c r="H21" s="115">
        <v>0</v>
      </c>
      <c r="I21" s="88">
        <v>14.36</v>
      </c>
      <c r="J21" s="88">
        <v>0</v>
      </c>
      <c r="K21" s="88">
        <v>0</v>
      </c>
      <c r="L21" s="88">
        <v>7.18</v>
      </c>
      <c r="M21" s="116">
        <v>0</v>
      </c>
      <c r="N21" s="115">
        <v>-203</v>
      </c>
      <c r="O21" s="88">
        <v>0</v>
      </c>
      <c r="P21" s="88">
        <v>-71</v>
      </c>
      <c r="Q21" s="88">
        <v>0</v>
      </c>
      <c r="R21" s="88">
        <v>0</v>
      </c>
      <c r="S21" s="116">
        <v>0</v>
      </c>
      <c r="U21" s="115">
        <v>-274</v>
      </c>
      <c r="V21" s="116">
        <v>21.54</v>
      </c>
      <c r="W21">
        <v>-203</v>
      </c>
      <c r="X21">
        <v>14.36</v>
      </c>
      <c r="Y21">
        <v>0</v>
      </c>
      <c r="Z21">
        <v>7.18</v>
      </c>
      <c r="AA21">
        <v>0</v>
      </c>
      <c r="AB21">
        <v>0</v>
      </c>
      <c r="AC21">
        <v>-71</v>
      </c>
    </row>
    <row r="22" spans="7:29">
      <c r="G22" t="s">
        <v>64</v>
      </c>
      <c r="H22" s="115">
        <v>0</v>
      </c>
      <c r="I22" s="88">
        <v>19.149999999999999</v>
      </c>
      <c r="J22" s="88">
        <v>0</v>
      </c>
      <c r="K22" s="88">
        <v>0</v>
      </c>
      <c r="L22" s="88">
        <v>7.66</v>
      </c>
      <c r="M22" s="116">
        <v>0</v>
      </c>
      <c r="N22" s="115">
        <v>-184</v>
      </c>
      <c r="O22" s="88">
        <v>0</v>
      </c>
      <c r="P22" s="88">
        <v>-105</v>
      </c>
      <c r="Q22" s="88">
        <v>0</v>
      </c>
      <c r="R22" s="88">
        <v>0</v>
      </c>
      <c r="S22" s="116">
        <v>0</v>
      </c>
      <c r="U22" s="115">
        <v>-289</v>
      </c>
      <c r="V22" s="116">
        <v>26.81</v>
      </c>
      <c r="W22">
        <v>-184</v>
      </c>
      <c r="X22">
        <v>19.149999999999999</v>
      </c>
      <c r="Y22">
        <v>0</v>
      </c>
      <c r="Z22">
        <v>7.66</v>
      </c>
      <c r="AA22">
        <v>0</v>
      </c>
      <c r="AB22">
        <v>0</v>
      </c>
      <c r="AC22">
        <v>-105</v>
      </c>
    </row>
    <row r="23" spans="7:29">
      <c r="G23" t="s">
        <v>65</v>
      </c>
      <c r="H23" s="115">
        <v>0</v>
      </c>
      <c r="I23" s="88">
        <v>9.57</v>
      </c>
      <c r="J23" s="88">
        <v>0</v>
      </c>
      <c r="K23" s="88">
        <v>0</v>
      </c>
      <c r="L23" s="88">
        <v>9.58</v>
      </c>
      <c r="M23" s="116">
        <v>0</v>
      </c>
      <c r="N23" s="115">
        <v>-102</v>
      </c>
      <c r="O23" s="88">
        <v>0</v>
      </c>
      <c r="P23" s="88">
        <v>-179</v>
      </c>
      <c r="Q23" s="88">
        <v>0</v>
      </c>
      <c r="R23" s="88">
        <v>0</v>
      </c>
      <c r="S23" s="116">
        <v>0</v>
      </c>
      <c r="U23" s="115">
        <v>-281</v>
      </c>
      <c r="V23" s="116">
        <v>19.149999999999999</v>
      </c>
      <c r="W23">
        <v>-102</v>
      </c>
      <c r="X23">
        <v>9.57</v>
      </c>
      <c r="Y23">
        <v>0</v>
      </c>
      <c r="Z23">
        <v>9.58</v>
      </c>
      <c r="AA23">
        <v>0</v>
      </c>
      <c r="AB23">
        <v>0</v>
      </c>
      <c r="AC23">
        <v>-179</v>
      </c>
    </row>
    <row r="24" spans="7:29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11.49</v>
      </c>
      <c r="M24" s="116">
        <v>0</v>
      </c>
      <c r="N24" s="115">
        <v>-92</v>
      </c>
      <c r="O24" s="88">
        <v>0</v>
      </c>
      <c r="P24" s="88">
        <v>-253</v>
      </c>
      <c r="Q24" s="88">
        <v>0</v>
      </c>
      <c r="R24" s="88">
        <v>0</v>
      </c>
      <c r="S24" s="116">
        <v>0</v>
      </c>
      <c r="U24" s="115">
        <v>-345</v>
      </c>
      <c r="V24" s="116">
        <v>11.49</v>
      </c>
      <c r="W24">
        <v>-92</v>
      </c>
      <c r="X24">
        <v>0</v>
      </c>
      <c r="Y24">
        <v>0</v>
      </c>
      <c r="Z24">
        <v>11.49</v>
      </c>
      <c r="AA24">
        <v>0</v>
      </c>
      <c r="AB24">
        <v>0</v>
      </c>
      <c r="AC24">
        <v>-253</v>
      </c>
    </row>
    <row r="25" spans="7:29">
      <c r="G25" t="s">
        <v>67</v>
      </c>
      <c r="H25" s="115">
        <v>0</v>
      </c>
      <c r="I25" s="88">
        <v>11.49</v>
      </c>
      <c r="J25" s="88">
        <v>0</v>
      </c>
      <c r="K25" s="88">
        <v>0</v>
      </c>
      <c r="L25" s="88">
        <v>0</v>
      </c>
      <c r="M25" s="116">
        <v>0</v>
      </c>
      <c r="N25" s="115">
        <v>-49</v>
      </c>
      <c r="O25" s="88">
        <v>0</v>
      </c>
      <c r="P25" s="88">
        <v>-110</v>
      </c>
      <c r="Q25" s="88">
        <v>0</v>
      </c>
      <c r="R25" s="88">
        <v>0</v>
      </c>
      <c r="S25" s="116">
        <v>0</v>
      </c>
      <c r="U25" s="115">
        <v>-159</v>
      </c>
      <c r="V25" s="116">
        <v>11.49</v>
      </c>
      <c r="W25">
        <v>-49</v>
      </c>
      <c r="X25">
        <v>11.49</v>
      </c>
      <c r="Y25">
        <v>0</v>
      </c>
      <c r="Z25">
        <v>0</v>
      </c>
      <c r="AA25">
        <v>0</v>
      </c>
      <c r="AB25">
        <v>0</v>
      </c>
      <c r="AC25">
        <v>-110</v>
      </c>
    </row>
    <row r="26" spans="7:29">
      <c r="G26" t="s">
        <v>68</v>
      </c>
      <c r="H26" s="115">
        <v>0</v>
      </c>
      <c r="I26" s="88">
        <v>14.36</v>
      </c>
      <c r="J26" s="88">
        <v>0</v>
      </c>
      <c r="K26" s="88">
        <v>0</v>
      </c>
      <c r="L26" s="88">
        <v>0</v>
      </c>
      <c r="M26" s="116">
        <v>0</v>
      </c>
      <c r="N26" s="115">
        <v>-45</v>
      </c>
      <c r="O26" s="88">
        <v>0</v>
      </c>
      <c r="P26" s="88">
        <v>-135</v>
      </c>
      <c r="Q26" s="88">
        <v>0</v>
      </c>
      <c r="R26" s="88">
        <v>0</v>
      </c>
      <c r="S26" s="116">
        <v>0</v>
      </c>
      <c r="U26" s="115">
        <v>-180</v>
      </c>
      <c r="V26" s="116">
        <v>14.36</v>
      </c>
      <c r="W26">
        <v>-45</v>
      </c>
      <c r="X26">
        <v>14.36</v>
      </c>
      <c r="Y26">
        <v>0</v>
      </c>
      <c r="Z26">
        <v>0</v>
      </c>
      <c r="AA26">
        <v>0</v>
      </c>
      <c r="AB26">
        <v>0</v>
      </c>
      <c r="AC26">
        <v>-135</v>
      </c>
    </row>
    <row r="27" spans="7:29">
      <c r="G27" t="s">
        <v>69</v>
      </c>
      <c r="H27" s="115">
        <v>0</v>
      </c>
      <c r="I27" s="88">
        <v>6.66</v>
      </c>
      <c r="J27" s="88">
        <v>0</v>
      </c>
      <c r="K27" s="88">
        <v>0</v>
      </c>
      <c r="L27" s="88">
        <v>0</v>
      </c>
      <c r="M27" s="116">
        <v>0</v>
      </c>
      <c r="N27" s="115">
        <v>-18</v>
      </c>
      <c r="O27" s="88">
        <v>0</v>
      </c>
      <c r="P27" s="88">
        <v>-147</v>
      </c>
      <c r="Q27" s="88">
        <v>0</v>
      </c>
      <c r="R27" s="88">
        <v>0</v>
      </c>
      <c r="S27" s="116">
        <v>0</v>
      </c>
      <c r="U27" s="115">
        <v>-165</v>
      </c>
      <c r="V27" s="116">
        <v>6.66</v>
      </c>
      <c r="W27">
        <v>-18</v>
      </c>
      <c r="X27">
        <v>6.66</v>
      </c>
      <c r="Y27">
        <v>0</v>
      </c>
      <c r="Z27">
        <v>0</v>
      </c>
      <c r="AA27">
        <v>0</v>
      </c>
      <c r="AB27">
        <v>0</v>
      </c>
      <c r="AC27">
        <v>-147</v>
      </c>
    </row>
    <row r="28" spans="7:29">
      <c r="G28" t="s">
        <v>70</v>
      </c>
      <c r="H28" s="115">
        <v>0</v>
      </c>
      <c r="I28" s="88">
        <v>12.02</v>
      </c>
      <c r="J28" s="88">
        <v>0</v>
      </c>
      <c r="K28" s="88">
        <v>6</v>
      </c>
      <c r="L28" s="88">
        <v>0</v>
      </c>
      <c r="M28" s="116">
        <v>0</v>
      </c>
      <c r="N28" s="115">
        <v>-80</v>
      </c>
      <c r="O28" s="88">
        <v>0</v>
      </c>
      <c r="P28" s="88">
        <v>-157</v>
      </c>
      <c r="Q28" s="88">
        <v>0</v>
      </c>
      <c r="R28" s="88">
        <v>0</v>
      </c>
      <c r="S28" s="116">
        <v>0</v>
      </c>
      <c r="U28" s="115">
        <v>-237</v>
      </c>
      <c r="V28" s="116">
        <v>18.02</v>
      </c>
      <c r="W28">
        <v>-80</v>
      </c>
      <c r="X28">
        <v>12.02</v>
      </c>
      <c r="Y28">
        <v>0</v>
      </c>
      <c r="Z28">
        <v>0</v>
      </c>
      <c r="AA28">
        <v>6</v>
      </c>
      <c r="AB28">
        <v>0</v>
      </c>
      <c r="AC28">
        <v>-157</v>
      </c>
    </row>
    <row r="29" spans="7:29">
      <c r="G29" t="s">
        <v>71</v>
      </c>
      <c r="H29" s="115">
        <v>0</v>
      </c>
      <c r="I29" s="88">
        <v>17.989999999999998</v>
      </c>
      <c r="J29" s="88">
        <v>0</v>
      </c>
      <c r="K29" s="88">
        <v>9</v>
      </c>
      <c r="L29" s="88">
        <v>0</v>
      </c>
      <c r="M29" s="116">
        <v>0.99</v>
      </c>
      <c r="N29" s="115">
        <v>-90</v>
      </c>
      <c r="O29" s="88">
        <v>0</v>
      </c>
      <c r="P29" s="88">
        <v>-112</v>
      </c>
      <c r="Q29" s="88">
        <v>0</v>
      </c>
      <c r="R29" s="88">
        <v>0</v>
      </c>
      <c r="S29" s="116">
        <v>0</v>
      </c>
      <c r="U29" s="115">
        <v>-202</v>
      </c>
      <c r="V29" s="116">
        <v>27.98</v>
      </c>
      <c r="W29">
        <v>-90</v>
      </c>
      <c r="X29">
        <v>17.989999999999998</v>
      </c>
      <c r="Y29">
        <v>0</v>
      </c>
      <c r="Z29">
        <v>0</v>
      </c>
      <c r="AA29">
        <v>9</v>
      </c>
      <c r="AB29">
        <v>0.99</v>
      </c>
      <c r="AC29">
        <v>-112</v>
      </c>
    </row>
    <row r="30" spans="7:29">
      <c r="G30" t="s">
        <v>72</v>
      </c>
      <c r="H30" s="115">
        <v>0</v>
      </c>
      <c r="I30" s="88">
        <v>28.9</v>
      </c>
      <c r="J30" s="88">
        <v>0</v>
      </c>
      <c r="K30" s="88">
        <v>16.86</v>
      </c>
      <c r="L30" s="88">
        <v>0</v>
      </c>
      <c r="M30" s="116">
        <v>1.92</v>
      </c>
      <c r="N30" s="115">
        <v>-67</v>
      </c>
      <c r="O30" s="88">
        <v>0</v>
      </c>
      <c r="P30" s="88">
        <v>-122</v>
      </c>
      <c r="Q30" s="88">
        <v>0</v>
      </c>
      <c r="R30" s="88">
        <v>0</v>
      </c>
      <c r="S30" s="116">
        <v>0</v>
      </c>
      <c r="U30" s="115">
        <v>-189</v>
      </c>
      <c r="V30" s="116">
        <v>47.68</v>
      </c>
      <c r="W30">
        <v>-67</v>
      </c>
      <c r="X30">
        <v>28.9</v>
      </c>
      <c r="Y30">
        <v>0</v>
      </c>
      <c r="Z30">
        <v>0</v>
      </c>
      <c r="AA30">
        <v>16.86</v>
      </c>
      <c r="AB30">
        <v>1.92</v>
      </c>
      <c r="AC30">
        <v>-122</v>
      </c>
    </row>
    <row r="31" spans="7:29">
      <c r="G31" t="s">
        <v>73</v>
      </c>
      <c r="H31" s="115">
        <v>0</v>
      </c>
      <c r="I31" s="88">
        <v>45.86</v>
      </c>
      <c r="J31" s="88">
        <v>0</v>
      </c>
      <c r="K31" s="88">
        <v>14.59</v>
      </c>
      <c r="L31" s="88">
        <v>0</v>
      </c>
      <c r="M31" s="116">
        <v>1.58</v>
      </c>
      <c r="N31" s="115">
        <v>-46</v>
      </c>
      <c r="O31" s="88">
        <v>0</v>
      </c>
      <c r="P31" s="88">
        <v>-109</v>
      </c>
      <c r="Q31" s="88">
        <v>0</v>
      </c>
      <c r="R31" s="88">
        <v>0</v>
      </c>
      <c r="S31" s="116">
        <v>0</v>
      </c>
      <c r="U31" s="115">
        <v>-155</v>
      </c>
      <c r="V31" s="116">
        <v>62.03</v>
      </c>
      <c r="W31">
        <v>-46</v>
      </c>
      <c r="X31">
        <v>45.86</v>
      </c>
      <c r="Y31">
        <v>0</v>
      </c>
      <c r="Z31">
        <v>0</v>
      </c>
      <c r="AA31">
        <v>14.59</v>
      </c>
      <c r="AB31">
        <v>1.58</v>
      </c>
      <c r="AC31">
        <v>-109</v>
      </c>
    </row>
    <row r="32" spans="7:29">
      <c r="G32" t="s">
        <v>74</v>
      </c>
      <c r="H32" s="115">
        <v>0</v>
      </c>
      <c r="I32" s="88">
        <v>39.340000000000003</v>
      </c>
      <c r="J32" s="88">
        <v>0</v>
      </c>
      <c r="K32" s="88">
        <v>12.51</v>
      </c>
      <c r="L32" s="88">
        <v>0</v>
      </c>
      <c r="M32" s="116">
        <v>1.86</v>
      </c>
      <c r="N32" s="115">
        <v>-46</v>
      </c>
      <c r="O32" s="88">
        <v>0</v>
      </c>
      <c r="P32" s="88">
        <v>-123</v>
      </c>
      <c r="Q32" s="88">
        <v>0</v>
      </c>
      <c r="R32" s="88">
        <v>0</v>
      </c>
      <c r="S32" s="116">
        <v>0</v>
      </c>
      <c r="U32" s="115">
        <v>-169</v>
      </c>
      <c r="V32" s="116">
        <v>53.71</v>
      </c>
      <c r="W32">
        <v>-46</v>
      </c>
      <c r="X32">
        <v>39.340000000000003</v>
      </c>
      <c r="Y32">
        <v>0</v>
      </c>
      <c r="Z32">
        <v>0</v>
      </c>
      <c r="AA32">
        <v>12.51</v>
      </c>
      <c r="AB32">
        <v>1.86</v>
      </c>
      <c r="AC32">
        <v>-123</v>
      </c>
    </row>
    <row r="33" spans="7:29">
      <c r="G33" t="s">
        <v>75</v>
      </c>
      <c r="H33" s="115">
        <v>0</v>
      </c>
      <c r="I33" s="88">
        <v>6.76</v>
      </c>
      <c r="J33" s="88">
        <v>0</v>
      </c>
      <c r="K33" s="88">
        <v>11.83</v>
      </c>
      <c r="L33" s="88">
        <v>0</v>
      </c>
      <c r="M33" s="116">
        <v>1.46</v>
      </c>
      <c r="N33" s="115">
        <v>-61</v>
      </c>
      <c r="O33" s="88">
        <v>0</v>
      </c>
      <c r="P33" s="88">
        <v>-65</v>
      </c>
      <c r="Q33" s="88">
        <v>0</v>
      </c>
      <c r="R33" s="88">
        <v>0</v>
      </c>
      <c r="S33" s="116">
        <v>0</v>
      </c>
      <c r="U33" s="115">
        <v>-126</v>
      </c>
      <c r="V33" s="116">
        <v>20.05</v>
      </c>
      <c r="W33">
        <v>-61</v>
      </c>
      <c r="X33">
        <v>6.76</v>
      </c>
      <c r="Y33">
        <v>0</v>
      </c>
      <c r="Z33">
        <v>0</v>
      </c>
      <c r="AA33">
        <v>11.83</v>
      </c>
      <c r="AB33">
        <v>1.46</v>
      </c>
      <c r="AC33">
        <v>-65</v>
      </c>
    </row>
    <row r="34" spans="7:29">
      <c r="G34" t="s">
        <v>76</v>
      </c>
      <c r="H34" s="115">
        <v>0</v>
      </c>
      <c r="I34" s="88">
        <v>7.75</v>
      </c>
      <c r="J34" s="88">
        <v>0</v>
      </c>
      <c r="K34" s="88">
        <v>12.41</v>
      </c>
      <c r="L34" s="88">
        <v>0</v>
      </c>
      <c r="M34" s="116">
        <v>1.65</v>
      </c>
      <c r="N34" s="115">
        <v>-48</v>
      </c>
      <c r="O34" s="88">
        <v>0</v>
      </c>
      <c r="P34" s="88">
        <v>-76</v>
      </c>
      <c r="Q34" s="88">
        <v>0</v>
      </c>
      <c r="R34" s="88">
        <v>0</v>
      </c>
      <c r="S34" s="116">
        <v>0</v>
      </c>
      <c r="U34" s="115">
        <v>-124</v>
      </c>
      <c r="V34" s="116">
        <v>21.81</v>
      </c>
      <c r="W34">
        <v>-48</v>
      </c>
      <c r="X34">
        <v>7.75</v>
      </c>
      <c r="Y34">
        <v>0</v>
      </c>
      <c r="Z34">
        <v>0</v>
      </c>
      <c r="AA34">
        <v>12.41</v>
      </c>
      <c r="AB34">
        <v>1.65</v>
      </c>
      <c r="AC34">
        <v>-76</v>
      </c>
    </row>
    <row r="35" spans="7:29">
      <c r="G35" t="s">
        <v>77</v>
      </c>
      <c r="H35" s="115">
        <v>0</v>
      </c>
      <c r="I35" s="88">
        <v>0</v>
      </c>
      <c r="J35" s="88">
        <v>0</v>
      </c>
      <c r="K35" s="88">
        <v>9.52</v>
      </c>
      <c r="L35" s="88">
        <v>0</v>
      </c>
      <c r="M35" s="116">
        <v>1.38</v>
      </c>
      <c r="N35" s="115">
        <v>-76</v>
      </c>
      <c r="O35" s="88">
        <v>0</v>
      </c>
      <c r="P35" s="88">
        <v>-100</v>
      </c>
      <c r="Q35" s="88">
        <v>0</v>
      </c>
      <c r="R35" s="88">
        <v>0</v>
      </c>
      <c r="S35" s="116">
        <v>0</v>
      </c>
      <c r="U35" s="115">
        <v>-176</v>
      </c>
      <c r="V35" s="116">
        <v>10.9</v>
      </c>
      <c r="W35">
        <v>-76</v>
      </c>
      <c r="X35">
        <v>0</v>
      </c>
      <c r="Y35">
        <v>0</v>
      </c>
      <c r="Z35">
        <v>0</v>
      </c>
      <c r="AA35">
        <v>9.52</v>
      </c>
      <c r="AB35">
        <v>1.38</v>
      </c>
      <c r="AC35">
        <v>-100</v>
      </c>
    </row>
    <row r="36" spans="7:29">
      <c r="G36" t="s">
        <v>78</v>
      </c>
      <c r="H36" s="115">
        <v>0</v>
      </c>
      <c r="I36" s="88">
        <v>0</v>
      </c>
      <c r="J36" s="88">
        <v>0</v>
      </c>
      <c r="K36" s="88">
        <v>9.24</v>
      </c>
      <c r="L36" s="88">
        <v>0</v>
      </c>
      <c r="M36" s="116">
        <v>1.41</v>
      </c>
      <c r="N36" s="115">
        <v>-69</v>
      </c>
      <c r="O36" s="88">
        <v>0</v>
      </c>
      <c r="P36" s="88">
        <v>-75</v>
      </c>
      <c r="Q36" s="88">
        <v>0</v>
      </c>
      <c r="R36" s="88">
        <v>0</v>
      </c>
      <c r="S36" s="116">
        <v>0</v>
      </c>
      <c r="U36" s="115">
        <v>-144</v>
      </c>
      <c r="V36" s="116">
        <v>10.65</v>
      </c>
      <c r="W36">
        <v>-69</v>
      </c>
      <c r="X36">
        <v>0</v>
      </c>
      <c r="Y36">
        <v>0</v>
      </c>
      <c r="Z36">
        <v>0</v>
      </c>
      <c r="AA36">
        <v>9.24</v>
      </c>
      <c r="AB36">
        <v>1.41</v>
      </c>
      <c r="AC36">
        <v>-75</v>
      </c>
    </row>
    <row r="37" spans="7:29">
      <c r="G37" t="s">
        <v>79</v>
      </c>
      <c r="H37" s="115">
        <v>0</v>
      </c>
      <c r="I37" s="88">
        <v>0</v>
      </c>
      <c r="J37" s="88">
        <v>0</v>
      </c>
      <c r="K37" s="88">
        <v>10.66</v>
      </c>
      <c r="L37" s="88">
        <v>0</v>
      </c>
      <c r="M37" s="116">
        <v>1.78</v>
      </c>
      <c r="N37" s="115">
        <v>-64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-64</v>
      </c>
      <c r="V37" s="116">
        <v>12.44</v>
      </c>
      <c r="W37">
        <v>-64</v>
      </c>
      <c r="X37">
        <v>0</v>
      </c>
      <c r="Y37">
        <v>0</v>
      </c>
      <c r="Z37">
        <v>0</v>
      </c>
      <c r="AA37">
        <v>10.66</v>
      </c>
      <c r="AB37">
        <v>1.78</v>
      </c>
      <c r="AC37">
        <v>0</v>
      </c>
    </row>
    <row r="38" spans="7:29">
      <c r="G38" t="s">
        <v>80</v>
      </c>
      <c r="H38" s="115">
        <v>0</v>
      </c>
      <c r="I38" s="88">
        <v>0</v>
      </c>
      <c r="J38" s="88">
        <v>0</v>
      </c>
      <c r="K38" s="88">
        <v>12.24</v>
      </c>
      <c r="L38" s="88">
        <v>0</v>
      </c>
      <c r="M38" s="116">
        <v>1.98</v>
      </c>
      <c r="N38" s="115">
        <v>-95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-95</v>
      </c>
      <c r="V38" s="116">
        <v>14.22</v>
      </c>
      <c r="W38">
        <v>-95</v>
      </c>
      <c r="X38">
        <v>0</v>
      </c>
      <c r="Y38">
        <v>0</v>
      </c>
      <c r="Z38">
        <v>0</v>
      </c>
      <c r="AA38">
        <v>12.24</v>
      </c>
      <c r="AB38">
        <v>1.98</v>
      </c>
      <c r="AC38">
        <v>0</v>
      </c>
    </row>
    <row r="39" spans="7:29">
      <c r="G39" t="s">
        <v>81</v>
      </c>
      <c r="H39" s="115">
        <v>0</v>
      </c>
      <c r="I39" s="88">
        <v>0</v>
      </c>
      <c r="J39" s="88">
        <v>7.23</v>
      </c>
      <c r="K39" s="88">
        <v>12.05</v>
      </c>
      <c r="L39" s="88">
        <v>0</v>
      </c>
      <c r="M39" s="116">
        <v>2.48</v>
      </c>
      <c r="N39" s="115">
        <v>-116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-116</v>
      </c>
      <c r="V39" s="116">
        <v>21.76</v>
      </c>
      <c r="W39">
        <v>-116</v>
      </c>
      <c r="X39">
        <v>0</v>
      </c>
      <c r="Y39">
        <v>0</v>
      </c>
      <c r="Z39">
        <v>0</v>
      </c>
      <c r="AA39">
        <v>12.05</v>
      </c>
      <c r="AB39">
        <v>2.48</v>
      </c>
      <c r="AC39">
        <v>7.23</v>
      </c>
    </row>
    <row r="40" spans="7:29">
      <c r="G40" t="s">
        <v>82</v>
      </c>
      <c r="H40" s="115">
        <v>0</v>
      </c>
      <c r="I40" s="88">
        <v>0</v>
      </c>
      <c r="J40" s="88">
        <v>20.6</v>
      </c>
      <c r="K40" s="88">
        <v>11.44</v>
      </c>
      <c r="L40" s="88">
        <v>0</v>
      </c>
      <c r="M40" s="116">
        <v>2.38</v>
      </c>
      <c r="N40" s="115">
        <v>-99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-99</v>
      </c>
      <c r="V40" s="116">
        <v>34.42</v>
      </c>
      <c r="W40">
        <v>-99</v>
      </c>
      <c r="X40">
        <v>0</v>
      </c>
      <c r="Y40">
        <v>0</v>
      </c>
      <c r="Z40">
        <v>0</v>
      </c>
      <c r="AA40">
        <v>11.44</v>
      </c>
      <c r="AB40">
        <v>2.38</v>
      </c>
      <c r="AC40">
        <v>20.6</v>
      </c>
    </row>
    <row r="41" spans="7:29">
      <c r="G41" t="s">
        <v>83</v>
      </c>
      <c r="H41" s="115">
        <v>14.66</v>
      </c>
      <c r="I41" s="88">
        <v>0</v>
      </c>
      <c r="J41" s="88">
        <v>142.46</v>
      </c>
      <c r="K41" s="88">
        <v>14.25</v>
      </c>
      <c r="L41" s="88">
        <v>0</v>
      </c>
      <c r="M41" s="116">
        <v>2.42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-2</v>
      </c>
      <c r="V41" s="116">
        <v>173.79</v>
      </c>
      <c r="W41">
        <v>14.66</v>
      </c>
      <c r="X41">
        <v>0</v>
      </c>
      <c r="Y41">
        <v>-2</v>
      </c>
      <c r="Z41">
        <v>0</v>
      </c>
      <c r="AA41">
        <v>14.25</v>
      </c>
      <c r="AB41">
        <v>2.42</v>
      </c>
      <c r="AC41">
        <v>142.46</v>
      </c>
    </row>
    <row r="42" spans="7:29">
      <c r="G42" t="s">
        <v>84</v>
      </c>
      <c r="H42" s="115">
        <v>37.96</v>
      </c>
      <c r="I42" s="88">
        <v>0</v>
      </c>
      <c r="J42" s="88">
        <v>199.78</v>
      </c>
      <c r="K42" s="88">
        <v>15.54</v>
      </c>
      <c r="L42" s="88">
        <v>0</v>
      </c>
      <c r="M42" s="116">
        <v>1.8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-2</v>
      </c>
      <c r="V42" s="116">
        <v>255.08</v>
      </c>
      <c r="W42">
        <v>37.96</v>
      </c>
      <c r="X42">
        <v>0</v>
      </c>
      <c r="Y42">
        <v>-2</v>
      </c>
      <c r="Z42">
        <v>0</v>
      </c>
      <c r="AA42">
        <v>15.54</v>
      </c>
      <c r="AB42">
        <v>1.8</v>
      </c>
      <c r="AC42">
        <v>199.78</v>
      </c>
    </row>
    <row r="43" spans="7:29">
      <c r="G43" t="s">
        <v>85</v>
      </c>
      <c r="H43" s="115">
        <v>26.24</v>
      </c>
      <c r="I43" s="88">
        <v>0</v>
      </c>
      <c r="J43" s="88">
        <v>74.56</v>
      </c>
      <c r="K43" s="88">
        <v>20.88</v>
      </c>
      <c r="L43" s="88">
        <v>0</v>
      </c>
      <c r="M43" s="116">
        <v>2.2999999999999998</v>
      </c>
      <c r="N43" s="115">
        <v>0</v>
      </c>
      <c r="O43" s="88">
        <v>-42</v>
      </c>
      <c r="P43" s="88">
        <v>0</v>
      </c>
      <c r="Q43" s="88">
        <v>0</v>
      </c>
      <c r="R43" s="88">
        <v>0</v>
      </c>
      <c r="S43" s="116">
        <v>0</v>
      </c>
      <c r="U43" s="115">
        <v>-44</v>
      </c>
      <c r="V43" s="116">
        <v>123.98</v>
      </c>
      <c r="W43">
        <v>26.24</v>
      </c>
      <c r="X43">
        <v>-42</v>
      </c>
      <c r="Y43">
        <v>-2</v>
      </c>
      <c r="Z43">
        <v>0</v>
      </c>
      <c r="AA43">
        <v>20.88</v>
      </c>
      <c r="AB43">
        <v>2.2999999999999998</v>
      </c>
      <c r="AC43">
        <v>74.56</v>
      </c>
    </row>
    <row r="44" spans="7:29">
      <c r="G44" t="s">
        <v>86</v>
      </c>
      <c r="H44" s="115">
        <v>23.96</v>
      </c>
      <c r="I44" s="88">
        <v>0</v>
      </c>
      <c r="J44" s="88">
        <v>79.900000000000006</v>
      </c>
      <c r="K44" s="88">
        <v>22.36</v>
      </c>
      <c r="L44" s="88">
        <v>0</v>
      </c>
      <c r="M44" s="116">
        <v>2.17</v>
      </c>
      <c r="N44" s="115">
        <v>0</v>
      </c>
      <c r="O44" s="88">
        <v>-47</v>
      </c>
      <c r="P44" s="88">
        <v>0</v>
      </c>
      <c r="Q44" s="88">
        <v>0</v>
      </c>
      <c r="R44" s="88">
        <v>0</v>
      </c>
      <c r="S44" s="116">
        <v>0</v>
      </c>
      <c r="U44" s="115">
        <v>-49</v>
      </c>
      <c r="V44" s="116">
        <v>128.38999999999999</v>
      </c>
      <c r="W44">
        <v>23.96</v>
      </c>
      <c r="X44">
        <v>-47</v>
      </c>
      <c r="Y44">
        <v>-2</v>
      </c>
      <c r="Z44">
        <v>0</v>
      </c>
      <c r="AA44">
        <v>22.36</v>
      </c>
      <c r="AB44">
        <v>2.17</v>
      </c>
      <c r="AC44">
        <v>79.900000000000006</v>
      </c>
    </row>
    <row r="45" spans="7:29">
      <c r="G45" t="s">
        <v>87</v>
      </c>
      <c r="H45" s="115">
        <v>18.82</v>
      </c>
      <c r="I45" s="88">
        <v>0</v>
      </c>
      <c r="J45" s="88">
        <v>101.64</v>
      </c>
      <c r="K45" s="88">
        <v>26.35</v>
      </c>
      <c r="L45" s="88">
        <v>0</v>
      </c>
      <c r="M45" s="116">
        <v>1.69</v>
      </c>
      <c r="N45" s="115">
        <v>0</v>
      </c>
      <c r="O45" s="88">
        <v>-20</v>
      </c>
      <c r="P45" s="88">
        <v>0</v>
      </c>
      <c r="Q45" s="88">
        <v>0</v>
      </c>
      <c r="R45" s="88">
        <v>0</v>
      </c>
      <c r="S45" s="116">
        <v>0</v>
      </c>
      <c r="U45" s="115">
        <v>-22</v>
      </c>
      <c r="V45" s="116">
        <v>148.5</v>
      </c>
      <c r="W45">
        <v>18.82</v>
      </c>
      <c r="X45">
        <v>-20</v>
      </c>
      <c r="Y45">
        <v>-2</v>
      </c>
      <c r="Z45">
        <v>0</v>
      </c>
      <c r="AA45">
        <v>26.35</v>
      </c>
      <c r="AB45">
        <v>1.69</v>
      </c>
      <c r="AC45">
        <v>101.64</v>
      </c>
    </row>
    <row r="46" spans="7:29">
      <c r="G46" t="s">
        <v>88</v>
      </c>
      <c r="H46" s="115">
        <v>5.0599999999999996</v>
      </c>
      <c r="I46" s="88">
        <v>0</v>
      </c>
      <c r="J46" s="88">
        <v>77.959999999999994</v>
      </c>
      <c r="K46" s="88">
        <v>27.29</v>
      </c>
      <c r="L46" s="88">
        <v>0</v>
      </c>
      <c r="M46" s="116">
        <v>1.95</v>
      </c>
      <c r="N46" s="115">
        <v>0</v>
      </c>
      <c r="O46" s="88">
        <v>-20</v>
      </c>
      <c r="P46" s="88">
        <v>0</v>
      </c>
      <c r="Q46" s="88">
        <v>0</v>
      </c>
      <c r="R46" s="88">
        <v>0</v>
      </c>
      <c r="S46" s="116">
        <v>0</v>
      </c>
      <c r="U46" s="115">
        <v>-22</v>
      </c>
      <c r="V46" s="116">
        <v>112.26</v>
      </c>
      <c r="W46">
        <v>5.0599999999999996</v>
      </c>
      <c r="X46">
        <v>-20</v>
      </c>
      <c r="Y46">
        <v>-2</v>
      </c>
      <c r="Z46">
        <v>0</v>
      </c>
      <c r="AA46">
        <v>27.29</v>
      </c>
      <c r="AB46">
        <v>1.95</v>
      </c>
      <c r="AC46">
        <v>77.959999999999994</v>
      </c>
    </row>
    <row r="47" spans="7:29">
      <c r="G47" t="s">
        <v>89</v>
      </c>
      <c r="H47" s="115">
        <v>20.55</v>
      </c>
      <c r="I47" s="88">
        <v>0</v>
      </c>
      <c r="J47" s="88">
        <v>36.99</v>
      </c>
      <c r="K47" s="88">
        <v>6.17</v>
      </c>
      <c r="L47" s="88">
        <v>0</v>
      </c>
      <c r="M47" s="116">
        <v>1.72</v>
      </c>
      <c r="N47" s="115">
        <v>0</v>
      </c>
      <c r="O47" s="88">
        <v>-37</v>
      </c>
      <c r="P47" s="88">
        <v>0</v>
      </c>
      <c r="Q47" s="88">
        <v>0</v>
      </c>
      <c r="R47" s="88">
        <v>0</v>
      </c>
      <c r="S47" s="116">
        <v>0</v>
      </c>
      <c r="U47" s="115">
        <v>-39</v>
      </c>
      <c r="V47" s="116">
        <v>65.430000000000007</v>
      </c>
      <c r="W47">
        <v>20.55</v>
      </c>
      <c r="X47">
        <v>-37</v>
      </c>
      <c r="Y47">
        <v>-2</v>
      </c>
      <c r="Z47">
        <v>0</v>
      </c>
      <c r="AA47">
        <v>6.17</v>
      </c>
      <c r="AB47">
        <v>1.72</v>
      </c>
      <c r="AC47">
        <v>36.99</v>
      </c>
    </row>
    <row r="48" spans="7:29">
      <c r="G48" t="s">
        <v>90</v>
      </c>
      <c r="H48" s="115">
        <v>0</v>
      </c>
      <c r="I48" s="88">
        <v>0</v>
      </c>
      <c r="J48" s="88">
        <v>0</v>
      </c>
      <c r="K48" s="88">
        <v>6.43</v>
      </c>
      <c r="L48" s="88">
        <v>0</v>
      </c>
      <c r="M48" s="116">
        <v>0.38</v>
      </c>
      <c r="N48" s="115">
        <v>-52</v>
      </c>
      <c r="O48" s="88">
        <v>-10</v>
      </c>
      <c r="P48" s="88">
        <v>-5</v>
      </c>
      <c r="Q48" s="88">
        <v>0</v>
      </c>
      <c r="R48" s="88">
        <v>0</v>
      </c>
      <c r="S48" s="116">
        <v>0</v>
      </c>
      <c r="U48" s="115">
        <v>-69</v>
      </c>
      <c r="V48" s="116">
        <v>6.81</v>
      </c>
      <c r="W48">
        <v>-52</v>
      </c>
      <c r="X48">
        <v>-10</v>
      </c>
      <c r="Y48">
        <v>-2</v>
      </c>
      <c r="Z48">
        <v>0</v>
      </c>
      <c r="AA48">
        <v>6.43</v>
      </c>
      <c r="AB48">
        <v>0.38</v>
      </c>
      <c r="AC48">
        <v>-5</v>
      </c>
    </row>
    <row r="49" spans="7:29">
      <c r="G49" t="s">
        <v>91</v>
      </c>
      <c r="H49" s="115">
        <v>0</v>
      </c>
      <c r="I49" s="88">
        <v>0</v>
      </c>
      <c r="J49" s="88">
        <v>0</v>
      </c>
      <c r="K49" s="88">
        <v>7.08</v>
      </c>
      <c r="L49" s="88">
        <v>0</v>
      </c>
      <c r="M49" s="116">
        <v>0</v>
      </c>
      <c r="N49" s="115">
        <v>-94</v>
      </c>
      <c r="O49" s="88">
        <v>0</v>
      </c>
      <c r="P49" s="88">
        <v>-85</v>
      </c>
      <c r="Q49" s="88">
        <v>0</v>
      </c>
      <c r="R49" s="88">
        <v>0</v>
      </c>
      <c r="S49" s="116">
        <v>0</v>
      </c>
      <c r="U49" s="115">
        <v>-181</v>
      </c>
      <c r="V49" s="116">
        <v>7.08</v>
      </c>
      <c r="W49">
        <v>-94</v>
      </c>
      <c r="X49">
        <v>0</v>
      </c>
      <c r="Y49">
        <v>-2</v>
      </c>
      <c r="Z49">
        <v>0</v>
      </c>
      <c r="AA49">
        <v>7.08</v>
      </c>
      <c r="AB49">
        <v>0</v>
      </c>
      <c r="AC49">
        <v>-85</v>
      </c>
    </row>
    <row r="50" spans="7:29">
      <c r="G50" t="s">
        <v>92</v>
      </c>
      <c r="H50" s="115">
        <v>0</v>
      </c>
      <c r="I50" s="88">
        <v>0</v>
      </c>
      <c r="J50" s="88">
        <v>0</v>
      </c>
      <c r="K50" s="88">
        <v>7.95</v>
      </c>
      <c r="L50" s="88">
        <v>0</v>
      </c>
      <c r="M50" s="116">
        <v>0</v>
      </c>
      <c r="N50" s="115">
        <v>-113</v>
      </c>
      <c r="O50" s="88">
        <v>0</v>
      </c>
      <c r="P50" s="88">
        <v>-95</v>
      </c>
      <c r="Q50" s="88">
        <v>0</v>
      </c>
      <c r="R50" s="88">
        <v>0</v>
      </c>
      <c r="S50" s="116">
        <v>0</v>
      </c>
      <c r="U50" s="115">
        <v>-210</v>
      </c>
      <c r="V50" s="116">
        <v>7.95</v>
      </c>
      <c r="W50">
        <v>-113</v>
      </c>
      <c r="X50">
        <v>0</v>
      </c>
      <c r="Y50">
        <v>-2</v>
      </c>
      <c r="Z50">
        <v>0</v>
      </c>
      <c r="AA50">
        <v>7.95</v>
      </c>
      <c r="AB50">
        <v>0</v>
      </c>
      <c r="AC50">
        <v>-95</v>
      </c>
    </row>
    <row r="51" spans="7:29">
      <c r="G51" t="s">
        <v>93</v>
      </c>
      <c r="H51" s="115">
        <v>0</v>
      </c>
      <c r="I51" s="88">
        <v>0</v>
      </c>
      <c r="J51" s="88">
        <v>0</v>
      </c>
      <c r="K51" s="88">
        <v>9.23</v>
      </c>
      <c r="L51" s="88">
        <v>0</v>
      </c>
      <c r="M51" s="116">
        <v>0</v>
      </c>
      <c r="N51" s="115">
        <v>-102</v>
      </c>
      <c r="O51" s="88">
        <v>-28</v>
      </c>
      <c r="P51" s="88">
        <v>-105</v>
      </c>
      <c r="Q51" s="88">
        <v>0</v>
      </c>
      <c r="R51" s="88">
        <v>0</v>
      </c>
      <c r="S51" s="116">
        <v>0</v>
      </c>
      <c r="U51" s="115">
        <v>-235</v>
      </c>
      <c r="V51" s="116">
        <v>9.23</v>
      </c>
      <c r="W51">
        <v>-102</v>
      </c>
      <c r="X51">
        <v>-28</v>
      </c>
      <c r="Y51">
        <v>0</v>
      </c>
      <c r="Z51">
        <v>0</v>
      </c>
      <c r="AA51">
        <v>9.23</v>
      </c>
      <c r="AB51">
        <v>0</v>
      </c>
      <c r="AC51">
        <v>-105</v>
      </c>
    </row>
    <row r="52" spans="7:29">
      <c r="G52" t="s">
        <v>94</v>
      </c>
      <c r="H52" s="115">
        <v>0</v>
      </c>
      <c r="I52" s="88">
        <v>0</v>
      </c>
      <c r="J52" s="88">
        <v>0</v>
      </c>
      <c r="K52" s="88">
        <v>12.37</v>
      </c>
      <c r="L52" s="88">
        <v>0</v>
      </c>
      <c r="M52" s="116">
        <v>0</v>
      </c>
      <c r="N52" s="115">
        <v>-99</v>
      </c>
      <c r="O52" s="88">
        <v>-27</v>
      </c>
      <c r="P52" s="88">
        <v>-105</v>
      </c>
      <c r="Q52" s="88">
        <v>0</v>
      </c>
      <c r="R52" s="88">
        <v>0</v>
      </c>
      <c r="S52" s="116">
        <v>0</v>
      </c>
      <c r="U52" s="115">
        <v>-231</v>
      </c>
      <c r="V52" s="116">
        <v>12.37</v>
      </c>
      <c r="W52">
        <v>-99</v>
      </c>
      <c r="X52">
        <v>-27</v>
      </c>
      <c r="Y52">
        <v>0</v>
      </c>
      <c r="Z52">
        <v>0</v>
      </c>
      <c r="AA52">
        <v>12.37</v>
      </c>
      <c r="AB52">
        <v>0</v>
      </c>
      <c r="AC52">
        <v>-105</v>
      </c>
    </row>
    <row r="53" spans="7:29">
      <c r="G53" t="s">
        <v>95</v>
      </c>
      <c r="H53" s="115">
        <v>0</v>
      </c>
      <c r="I53" s="88">
        <v>0</v>
      </c>
      <c r="J53" s="88">
        <v>0</v>
      </c>
      <c r="K53" s="88">
        <v>9.57</v>
      </c>
      <c r="L53" s="88">
        <v>0</v>
      </c>
      <c r="M53" s="116">
        <v>0</v>
      </c>
      <c r="N53" s="115">
        <v>-100</v>
      </c>
      <c r="O53" s="88">
        <v>-62</v>
      </c>
      <c r="P53" s="88">
        <v>-105</v>
      </c>
      <c r="Q53" s="88">
        <v>0</v>
      </c>
      <c r="R53" s="88">
        <v>0</v>
      </c>
      <c r="S53" s="116">
        <v>0</v>
      </c>
      <c r="U53" s="115">
        <v>-267</v>
      </c>
      <c r="V53" s="116">
        <v>9.57</v>
      </c>
      <c r="W53">
        <v>-100</v>
      </c>
      <c r="X53">
        <v>-62</v>
      </c>
      <c r="Y53">
        <v>0</v>
      </c>
      <c r="Z53">
        <v>0</v>
      </c>
      <c r="AA53">
        <v>9.57</v>
      </c>
      <c r="AB53">
        <v>0</v>
      </c>
      <c r="AC53">
        <v>-105</v>
      </c>
    </row>
    <row r="54" spans="7:29">
      <c r="G54" t="s">
        <v>96</v>
      </c>
      <c r="H54" s="115">
        <v>0</v>
      </c>
      <c r="I54" s="88">
        <v>0</v>
      </c>
      <c r="J54" s="88">
        <v>0</v>
      </c>
      <c r="K54" s="88">
        <v>9.57</v>
      </c>
      <c r="L54" s="88">
        <v>0</v>
      </c>
      <c r="M54" s="116">
        <v>0</v>
      </c>
      <c r="N54" s="115">
        <v>-108</v>
      </c>
      <c r="O54" s="88">
        <v>-75</v>
      </c>
      <c r="P54" s="88">
        <v>-105</v>
      </c>
      <c r="Q54" s="88">
        <v>0</v>
      </c>
      <c r="R54" s="88">
        <v>0</v>
      </c>
      <c r="S54" s="116">
        <v>0</v>
      </c>
      <c r="U54" s="115">
        <v>-288</v>
      </c>
      <c r="V54" s="116">
        <v>9.57</v>
      </c>
      <c r="W54">
        <v>-108</v>
      </c>
      <c r="X54">
        <v>-75</v>
      </c>
      <c r="Y54">
        <v>0</v>
      </c>
      <c r="Z54">
        <v>0</v>
      </c>
      <c r="AA54">
        <v>9.57</v>
      </c>
      <c r="AB54">
        <v>0</v>
      </c>
      <c r="AC54">
        <v>-105</v>
      </c>
    </row>
    <row r="55" spans="7:29">
      <c r="G55" t="s">
        <v>97</v>
      </c>
      <c r="H55" s="115">
        <v>0</v>
      </c>
      <c r="I55" s="88">
        <v>0</v>
      </c>
      <c r="J55" s="88">
        <v>0</v>
      </c>
      <c r="K55" s="88">
        <v>9.57</v>
      </c>
      <c r="L55" s="88">
        <v>0</v>
      </c>
      <c r="M55" s="116">
        <v>0</v>
      </c>
      <c r="N55" s="115">
        <v>-201</v>
      </c>
      <c r="O55" s="88">
        <v>-78</v>
      </c>
      <c r="P55" s="88">
        <v>-150</v>
      </c>
      <c r="Q55" s="88">
        <v>0</v>
      </c>
      <c r="R55" s="88">
        <v>0</v>
      </c>
      <c r="S55" s="116">
        <v>0</v>
      </c>
      <c r="U55" s="115">
        <v>-429</v>
      </c>
      <c r="V55" s="116">
        <v>9.57</v>
      </c>
      <c r="W55">
        <v>-201</v>
      </c>
      <c r="X55">
        <v>-78</v>
      </c>
      <c r="Y55">
        <v>0</v>
      </c>
      <c r="Z55">
        <v>0</v>
      </c>
      <c r="AA55">
        <v>9.57</v>
      </c>
      <c r="AB55">
        <v>0</v>
      </c>
      <c r="AC55">
        <v>-150</v>
      </c>
    </row>
    <row r="56" spans="7:29">
      <c r="G56" t="s">
        <v>98</v>
      </c>
      <c r="H56" s="115">
        <v>0</v>
      </c>
      <c r="I56" s="88">
        <v>0</v>
      </c>
      <c r="J56" s="88">
        <v>0</v>
      </c>
      <c r="K56" s="88">
        <v>9.57</v>
      </c>
      <c r="L56" s="88">
        <v>0</v>
      </c>
      <c r="M56" s="116">
        <v>0</v>
      </c>
      <c r="N56" s="115">
        <v>-241</v>
      </c>
      <c r="O56" s="88">
        <v>-82</v>
      </c>
      <c r="P56" s="88">
        <v>-135</v>
      </c>
      <c r="Q56" s="88">
        <v>0</v>
      </c>
      <c r="R56" s="88">
        <v>0</v>
      </c>
      <c r="S56" s="116">
        <v>0</v>
      </c>
      <c r="U56" s="115">
        <v>-458</v>
      </c>
      <c r="V56" s="116">
        <v>9.57</v>
      </c>
      <c r="W56">
        <v>-241</v>
      </c>
      <c r="X56">
        <v>-82</v>
      </c>
      <c r="Y56">
        <v>0</v>
      </c>
      <c r="Z56">
        <v>0</v>
      </c>
      <c r="AA56">
        <v>9.57</v>
      </c>
      <c r="AB56">
        <v>0</v>
      </c>
      <c r="AC56">
        <v>-135</v>
      </c>
    </row>
    <row r="57" spans="7:29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-194</v>
      </c>
      <c r="O57" s="88">
        <v>-98</v>
      </c>
      <c r="P57" s="88">
        <v>-135</v>
      </c>
      <c r="Q57" s="88">
        <v>0</v>
      </c>
      <c r="R57" s="88">
        <v>0</v>
      </c>
      <c r="S57" s="116">
        <v>0</v>
      </c>
      <c r="U57" s="115">
        <v>-427</v>
      </c>
      <c r="V57" s="116">
        <v>0</v>
      </c>
      <c r="W57">
        <v>-194</v>
      </c>
      <c r="X57">
        <v>-98</v>
      </c>
      <c r="Y57">
        <v>0</v>
      </c>
      <c r="Z57">
        <v>0</v>
      </c>
      <c r="AA57">
        <v>0</v>
      </c>
      <c r="AB57">
        <v>0</v>
      </c>
      <c r="AC57">
        <v>-135</v>
      </c>
    </row>
    <row r="58" spans="7:29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-177</v>
      </c>
      <c r="O58" s="88">
        <v>-102</v>
      </c>
      <c r="P58" s="88">
        <v>-135</v>
      </c>
      <c r="Q58" s="88">
        <v>0</v>
      </c>
      <c r="R58" s="88">
        <v>0</v>
      </c>
      <c r="S58" s="116">
        <v>0</v>
      </c>
      <c r="U58" s="115">
        <v>-414</v>
      </c>
      <c r="V58" s="116">
        <v>0</v>
      </c>
      <c r="W58">
        <v>-177</v>
      </c>
      <c r="X58">
        <v>-102</v>
      </c>
      <c r="Y58">
        <v>0</v>
      </c>
      <c r="Z58">
        <v>0</v>
      </c>
      <c r="AA58">
        <v>0</v>
      </c>
      <c r="AB58">
        <v>0</v>
      </c>
      <c r="AC58">
        <v>-135</v>
      </c>
    </row>
    <row r="59" spans="7:29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-154</v>
      </c>
      <c r="O59" s="88">
        <v>-88</v>
      </c>
      <c r="P59" s="88">
        <v>-135</v>
      </c>
      <c r="Q59" s="88">
        <v>0</v>
      </c>
      <c r="R59" s="88">
        <v>0</v>
      </c>
      <c r="S59" s="116">
        <v>0</v>
      </c>
      <c r="U59" s="115">
        <v>-377</v>
      </c>
      <c r="V59" s="116">
        <v>0</v>
      </c>
      <c r="W59">
        <v>-154</v>
      </c>
      <c r="X59">
        <v>-88</v>
      </c>
      <c r="Y59">
        <v>0</v>
      </c>
      <c r="Z59">
        <v>0</v>
      </c>
      <c r="AA59">
        <v>0</v>
      </c>
      <c r="AB59">
        <v>0</v>
      </c>
      <c r="AC59">
        <v>-135</v>
      </c>
    </row>
    <row r="60" spans="7:29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-143</v>
      </c>
      <c r="O60" s="88">
        <v>-91</v>
      </c>
      <c r="P60" s="88">
        <v>-135</v>
      </c>
      <c r="Q60" s="88">
        <v>0</v>
      </c>
      <c r="R60" s="88">
        <v>0</v>
      </c>
      <c r="S60" s="116">
        <v>0</v>
      </c>
      <c r="U60" s="115">
        <v>-369</v>
      </c>
      <c r="V60" s="116">
        <v>0</v>
      </c>
      <c r="W60">
        <v>-143</v>
      </c>
      <c r="X60">
        <v>-91</v>
      </c>
      <c r="Y60">
        <v>0</v>
      </c>
      <c r="Z60">
        <v>0</v>
      </c>
      <c r="AA60">
        <v>0</v>
      </c>
      <c r="AB60">
        <v>0</v>
      </c>
      <c r="AC60">
        <v>-135</v>
      </c>
    </row>
    <row r="61" spans="7:29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-233</v>
      </c>
      <c r="O61" s="88">
        <v>-126</v>
      </c>
      <c r="P61" s="88">
        <v>-150</v>
      </c>
      <c r="Q61" s="88">
        <v>0</v>
      </c>
      <c r="R61" s="88">
        <v>0</v>
      </c>
      <c r="S61" s="116">
        <v>0</v>
      </c>
      <c r="U61" s="115">
        <v>-509</v>
      </c>
      <c r="V61" s="116">
        <v>0</v>
      </c>
      <c r="W61">
        <v>-233</v>
      </c>
      <c r="X61">
        <v>-126</v>
      </c>
      <c r="Y61">
        <v>0</v>
      </c>
      <c r="Z61">
        <v>0</v>
      </c>
      <c r="AA61">
        <v>0</v>
      </c>
      <c r="AB61">
        <v>0</v>
      </c>
      <c r="AC61">
        <v>-150</v>
      </c>
    </row>
    <row r="62" spans="7:29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-267</v>
      </c>
      <c r="O62" s="88">
        <v>-128</v>
      </c>
      <c r="P62" s="88">
        <v>-150</v>
      </c>
      <c r="Q62" s="88">
        <v>0</v>
      </c>
      <c r="R62" s="88">
        <v>0</v>
      </c>
      <c r="S62" s="116">
        <v>0</v>
      </c>
      <c r="U62" s="115">
        <v>-545</v>
      </c>
      <c r="V62" s="116">
        <v>0</v>
      </c>
      <c r="W62">
        <v>-267</v>
      </c>
      <c r="X62">
        <v>-128</v>
      </c>
      <c r="Y62">
        <v>0</v>
      </c>
      <c r="Z62">
        <v>0</v>
      </c>
      <c r="AA62">
        <v>0</v>
      </c>
      <c r="AB62">
        <v>0</v>
      </c>
      <c r="AC62">
        <v>-150</v>
      </c>
    </row>
    <row r="63" spans="7:29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-243</v>
      </c>
      <c r="O63" s="88">
        <v>-90</v>
      </c>
      <c r="P63" s="88">
        <v>-150</v>
      </c>
      <c r="Q63" s="88">
        <v>0</v>
      </c>
      <c r="R63" s="88">
        <v>0</v>
      </c>
      <c r="S63" s="116">
        <v>0</v>
      </c>
      <c r="U63" s="115">
        <v>-483</v>
      </c>
      <c r="V63" s="116">
        <v>0</v>
      </c>
      <c r="W63">
        <v>-243</v>
      </c>
      <c r="X63">
        <v>-90</v>
      </c>
      <c r="Y63">
        <v>0</v>
      </c>
      <c r="Z63">
        <v>0</v>
      </c>
      <c r="AA63">
        <v>0</v>
      </c>
      <c r="AB63">
        <v>0</v>
      </c>
      <c r="AC63">
        <v>-150</v>
      </c>
    </row>
    <row r="64" spans="7:29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-211</v>
      </c>
      <c r="O64" s="88">
        <v>-97</v>
      </c>
      <c r="P64" s="88">
        <v>-135</v>
      </c>
      <c r="Q64" s="88">
        <v>0</v>
      </c>
      <c r="R64" s="88">
        <v>0</v>
      </c>
      <c r="S64" s="116">
        <v>0</v>
      </c>
      <c r="U64" s="115">
        <v>-443</v>
      </c>
      <c r="V64" s="116">
        <v>0</v>
      </c>
      <c r="W64">
        <v>-211</v>
      </c>
      <c r="X64">
        <v>-97</v>
      </c>
      <c r="Y64">
        <v>0</v>
      </c>
      <c r="Z64">
        <v>0</v>
      </c>
      <c r="AA64">
        <v>0</v>
      </c>
      <c r="AB64">
        <v>0</v>
      </c>
      <c r="AC64">
        <v>-135</v>
      </c>
    </row>
    <row r="65" spans="7:29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1.24</v>
      </c>
      <c r="N65" s="115">
        <v>-218</v>
      </c>
      <c r="O65" s="88">
        <v>-113</v>
      </c>
      <c r="P65" s="88">
        <v>-130</v>
      </c>
      <c r="Q65" s="88">
        <v>0</v>
      </c>
      <c r="R65" s="88">
        <v>0</v>
      </c>
      <c r="S65" s="116">
        <v>0</v>
      </c>
      <c r="U65" s="115">
        <v>-461</v>
      </c>
      <c r="V65" s="116">
        <v>1.24</v>
      </c>
      <c r="W65">
        <v>-218</v>
      </c>
      <c r="X65">
        <v>-113</v>
      </c>
      <c r="Y65">
        <v>0</v>
      </c>
      <c r="Z65">
        <v>0</v>
      </c>
      <c r="AA65">
        <v>0</v>
      </c>
      <c r="AB65">
        <v>1.24</v>
      </c>
      <c r="AC65">
        <v>-130</v>
      </c>
    </row>
    <row r="66" spans="7:29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2.4900000000000002</v>
      </c>
      <c r="N66" s="115">
        <v>-186</v>
      </c>
      <c r="O66" s="88">
        <v>-125</v>
      </c>
      <c r="P66" s="88">
        <v>-120</v>
      </c>
      <c r="Q66" s="88">
        <v>0</v>
      </c>
      <c r="R66" s="88">
        <v>0</v>
      </c>
      <c r="S66" s="116">
        <v>0</v>
      </c>
      <c r="U66" s="115">
        <v>-431</v>
      </c>
      <c r="V66" s="116">
        <v>2.4900000000000002</v>
      </c>
      <c r="W66">
        <v>-186</v>
      </c>
      <c r="X66">
        <v>-125</v>
      </c>
      <c r="Y66">
        <v>0</v>
      </c>
      <c r="Z66">
        <v>0</v>
      </c>
      <c r="AA66">
        <v>0</v>
      </c>
      <c r="AB66">
        <v>2.4900000000000002</v>
      </c>
      <c r="AC66">
        <v>-120</v>
      </c>
    </row>
    <row r="67" spans="7:29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3.16</v>
      </c>
      <c r="N67" s="115">
        <v>-263</v>
      </c>
      <c r="O67" s="88">
        <v>-167</v>
      </c>
      <c r="P67" s="88">
        <v>-130</v>
      </c>
      <c r="Q67" s="88">
        <v>0</v>
      </c>
      <c r="R67" s="88">
        <v>0</v>
      </c>
      <c r="S67" s="116">
        <v>0</v>
      </c>
      <c r="U67" s="115">
        <v>-560</v>
      </c>
      <c r="V67" s="116">
        <v>3.16</v>
      </c>
      <c r="W67">
        <v>-263</v>
      </c>
      <c r="X67">
        <v>-167</v>
      </c>
      <c r="Y67">
        <v>0</v>
      </c>
      <c r="Z67">
        <v>0</v>
      </c>
      <c r="AA67">
        <v>0</v>
      </c>
      <c r="AB67">
        <v>3.16</v>
      </c>
      <c r="AC67">
        <v>-130</v>
      </c>
    </row>
    <row r="68" spans="7:29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5.65</v>
      </c>
      <c r="N68" s="115">
        <v>-272</v>
      </c>
      <c r="O68" s="88">
        <v>-172</v>
      </c>
      <c r="P68" s="88">
        <v>-120</v>
      </c>
      <c r="Q68" s="88">
        <v>0</v>
      </c>
      <c r="R68" s="88">
        <v>0</v>
      </c>
      <c r="S68" s="116">
        <v>0</v>
      </c>
      <c r="U68" s="115">
        <v>-564</v>
      </c>
      <c r="V68" s="116">
        <v>5.65</v>
      </c>
      <c r="W68">
        <v>-272</v>
      </c>
      <c r="X68">
        <v>-172</v>
      </c>
      <c r="Y68">
        <v>0</v>
      </c>
      <c r="Z68">
        <v>0</v>
      </c>
      <c r="AA68">
        <v>0</v>
      </c>
      <c r="AB68">
        <v>5.65</v>
      </c>
      <c r="AC68">
        <v>-120</v>
      </c>
    </row>
    <row r="69" spans="7:29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3.61</v>
      </c>
      <c r="N69" s="115">
        <v>-277</v>
      </c>
      <c r="O69" s="88">
        <v>-172</v>
      </c>
      <c r="P69" s="88">
        <v>-120</v>
      </c>
      <c r="Q69" s="88">
        <v>0</v>
      </c>
      <c r="R69" s="88">
        <v>0</v>
      </c>
      <c r="S69" s="116">
        <v>0</v>
      </c>
      <c r="U69" s="115">
        <v>-569</v>
      </c>
      <c r="V69" s="116">
        <v>3.61</v>
      </c>
      <c r="W69">
        <v>-277</v>
      </c>
      <c r="X69">
        <v>-172</v>
      </c>
      <c r="Y69">
        <v>0</v>
      </c>
      <c r="Z69">
        <v>0</v>
      </c>
      <c r="AA69">
        <v>0</v>
      </c>
      <c r="AB69">
        <v>3.61</v>
      </c>
      <c r="AC69">
        <v>-120</v>
      </c>
    </row>
    <row r="70" spans="7:29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3.03</v>
      </c>
      <c r="N70" s="115">
        <v>-264</v>
      </c>
      <c r="O70" s="88">
        <v>-168</v>
      </c>
      <c r="P70" s="88">
        <v>-100</v>
      </c>
      <c r="Q70" s="88">
        <v>0</v>
      </c>
      <c r="R70" s="88">
        <v>0</v>
      </c>
      <c r="S70" s="116">
        <v>0</v>
      </c>
      <c r="U70" s="115">
        <v>-532</v>
      </c>
      <c r="V70" s="116">
        <v>3.03</v>
      </c>
      <c r="W70">
        <v>-264</v>
      </c>
      <c r="X70">
        <v>-168</v>
      </c>
      <c r="Y70">
        <v>0</v>
      </c>
      <c r="Z70">
        <v>0</v>
      </c>
      <c r="AA70">
        <v>0</v>
      </c>
      <c r="AB70">
        <v>3.03</v>
      </c>
      <c r="AC70">
        <v>-100</v>
      </c>
    </row>
    <row r="71" spans="7:29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3.86</v>
      </c>
      <c r="N71" s="115">
        <v>-257</v>
      </c>
      <c r="O71" s="88">
        <v>-157</v>
      </c>
      <c r="P71" s="88">
        <v>-110</v>
      </c>
      <c r="Q71" s="88">
        <v>0</v>
      </c>
      <c r="R71" s="88">
        <v>0</v>
      </c>
      <c r="S71" s="116">
        <v>0</v>
      </c>
      <c r="U71" s="115">
        <v>-524</v>
      </c>
      <c r="V71" s="116">
        <v>3.86</v>
      </c>
      <c r="W71">
        <v>-257</v>
      </c>
      <c r="X71">
        <v>-157</v>
      </c>
      <c r="Y71">
        <v>0</v>
      </c>
      <c r="Z71">
        <v>0</v>
      </c>
      <c r="AA71">
        <v>0</v>
      </c>
      <c r="AB71">
        <v>3.86</v>
      </c>
      <c r="AC71">
        <v>-110</v>
      </c>
    </row>
    <row r="72" spans="7:29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3.16</v>
      </c>
      <c r="N72" s="115">
        <v>-253</v>
      </c>
      <c r="O72" s="88">
        <v>-144</v>
      </c>
      <c r="P72" s="88">
        <v>-105</v>
      </c>
      <c r="Q72" s="88">
        <v>0</v>
      </c>
      <c r="R72" s="88">
        <v>0</v>
      </c>
      <c r="S72" s="116">
        <v>0</v>
      </c>
      <c r="U72" s="115">
        <v>-502</v>
      </c>
      <c r="V72" s="116">
        <v>3.16</v>
      </c>
      <c r="W72">
        <v>-253</v>
      </c>
      <c r="X72">
        <v>-144</v>
      </c>
      <c r="Y72">
        <v>0</v>
      </c>
      <c r="Z72">
        <v>0</v>
      </c>
      <c r="AA72">
        <v>0</v>
      </c>
      <c r="AB72">
        <v>3.16</v>
      </c>
      <c r="AC72">
        <v>-105</v>
      </c>
    </row>
    <row r="73" spans="7:29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3.08</v>
      </c>
      <c r="N73" s="115">
        <v>-164</v>
      </c>
      <c r="O73" s="88">
        <v>-140</v>
      </c>
      <c r="P73" s="88">
        <v>-130</v>
      </c>
      <c r="Q73" s="88">
        <v>0</v>
      </c>
      <c r="R73" s="88">
        <v>0</v>
      </c>
      <c r="S73" s="116">
        <v>0</v>
      </c>
      <c r="U73" s="115">
        <v>-434</v>
      </c>
      <c r="V73" s="116">
        <v>3.08</v>
      </c>
      <c r="W73">
        <v>-164</v>
      </c>
      <c r="X73">
        <v>-140</v>
      </c>
      <c r="Y73">
        <v>0</v>
      </c>
      <c r="Z73">
        <v>0</v>
      </c>
      <c r="AA73">
        <v>0</v>
      </c>
      <c r="AB73">
        <v>3.08</v>
      </c>
      <c r="AC73">
        <v>-130</v>
      </c>
    </row>
    <row r="74" spans="7:29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2.81</v>
      </c>
      <c r="N74" s="115">
        <v>-122</v>
      </c>
      <c r="O74" s="88">
        <v>-140</v>
      </c>
      <c r="P74" s="88">
        <v>-110</v>
      </c>
      <c r="Q74" s="88">
        <v>0</v>
      </c>
      <c r="R74" s="88">
        <v>0</v>
      </c>
      <c r="S74" s="116">
        <v>0</v>
      </c>
      <c r="U74" s="115">
        <v>-372</v>
      </c>
      <c r="V74" s="116">
        <v>2.81</v>
      </c>
      <c r="W74">
        <v>-122</v>
      </c>
      <c r="X74">
        <v>-140</v>
      </c>
      <c r="Y74">
        <v>0</v>
      </c>
      <c r="Z74">
        <v>0</v>
      </c>
      <c r="AA74">
        <v>0</v>
      </c>
      <c r="AB74">
        <v>2.81</v>
      </c>
      <c r="AC74">
        <v>-110</v>
      </c>
    </row>
    <row r="75" spans="7:29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1.93</v>
      </c>
      <c r="N75" s="115">
        <v>-214</v>
      </c>
      <c r="O75" s="88">
        <v>-140</v>
      </c>
      <c r="P75" s="88">
        <v>-95</v>
      </c>
      <c r="Q75" s="88">
        <v>0</v>
      </c>
      <c r="R75" s="88">
        <v>0</v>
      </c>
      <c r="S75" s="116">
        <v>0</v>
      </c>
      <c r="U75" s="115">
        <v>-449</v>
      </c>
      <c r="V75" s="116">
        <v>1.93</v>
      </c>
      <c r="W75">
        <v>-214</v>
      </c>
      <c r="X75">
        <v>-140</v>
      </c>
      <c r="Y75">
        <v>0</v>
      </c>
      <c r="Z75">
        <v>0</v>
      </c>
      <c r="AA75">
        <v>0</v>
      </c>
      <c r="AB75">
        <v>1.93</v>
      </c>
      <c r="AC75">
        <v>-95</v>
      </c>
    </row>
    <row r="76" spans="7:29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1.41</v>
      </c>
      <c r="N76" s="115">
        <v>-217</v>
      </c>
      <c r="O76" s="88">
        <v>-140</v>
      </c>
      <c r="P76" s="88">
        <v>-95</v>
      </c>
      <c r="Q76" s="88">
        <v>0</v>
      </c>
      <c r="R76" s="88">
        <v>0</v>
      </c>
      <c r="S76" s="116">
        <v>0</v>
      </c>
      <c r="U76" s="115">
        <v>-452</v>
      </c>
      <c r="V76" s="116">
        <v>1.41</v>
      </c>
      <c r="W76">
        <v>-217</v>
      </c>
      <c r="X76">
        <v>-140</v>
      </c>
      <c r="Y76">
        <v>0</v>
      </c>
      <c r="Z76">
        <v>0</v>
      </c>
      <c r="AA76">
        <v>0</v>
      </c>
      <c r="AB76">
        <v>1.41</v>
      </c>
      <c r="AC76">
        <v>-95</v>
      </c>
    </row>
    <row r="77" spans="7:29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1.76</v>
      </c>
      <c r="N77" s="115">
        <v>-263</v>
      </c>
      <c r="O77" s="88">
        <v>-150</v>
      </c>
      <c r="P77" s="88">
        <v>-105</v>
      </c>
      <c r="Q77" s="88">
        <v>0</v>
      </c>
      <c r="R77" s="88">
        <v>0</v>
      </c>
      <c r="S77" s="116">
        <v>0</v>
      </c>
      <c r="U77" s="115">
        <v>-518</v>
      </c>
      <c r="V77" s="116">
        <v>1.76</v>
      </c>
      <c r="W77">
        <v>-263</v>
      </c>
      <c r="X77">
        <v>-150</v>
      </c>
      <c r="Y77">
        <v>0</v>
      </c>
      <c r="Z77">
        <v>0</v>
      </c>
      <c r="AA77">
        <v>0</v>
      </c>
      <c r="AB77">
        <v>1.76</v>
      </c>
      <c r="AC77">
        <v>-105</v>
      </c>
    </row>
    <row r="78" spans="7:29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1.97</v>
      </c>
      <c r="N78" s="115">
        <v>-268</v>
      </c>
      <c r="O78" s="88">
        <v>-150</v>
      </c>
      <c r="P78" s="88">
        <v>-110</v>
      </c>
      <c r="Q78" s="88">
        <v>0</v>
      </c>
      <c r="R78" s="88">
        <v>0</v>
      </c>
      <c r="S78" s="116">
        <v>0</v>
      </c>
      <c r="U78" s="115">
        <v>-528</v>
      </c>
      <c r="V78" s="116">
        <v>1.97</v>
      </c>
      <c r="W78">
        <v>-268</v>
      </c>
      <c r="X78">
        <v>-150</v>
      </c>
      <c r="Y78">
        <v>0</v>
      </c>
      <c r="Z78">
        <v>0</v>
      </c>
      <c r="AA78">
        <v>0</v>
      </c>
      <c r="AB78">
        <v>1.97</v>
      </c>
      <c r="AC78">
        <v>-110</v>
      </c>
    </row>
    <row r="79" spans="7:29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1.57</v>
      </c>
      <c r="N79" s="115">
        <v>-240</v>
      </c>
      <c r="O79" s="88">
        <v>-150</v>
      </c>
      <c r="P79" s="88">
        <v>-95</v>
      </c>
      <c r="Q79" s="88">
        <v>0</v>
      </c>
      <c r="R79" s="88">
        <v>0</v>
      </c>
      <c r="S79" s="116">
        <v>0</v>
      </c>
      <c r="U79" s="115">
        <v>-485</v>
      </c>
      <c r="V79" s="116">
        <v>1.57</v>
      </c>
      <c r="W79">
        <v>-240</v>
      </c>
      <c r="X79">
        <v>-150</v>
      </c>
      <c r="Y79">
        <v>0</v>
      </c>
      <c r="Z79">
        <v>0</v>
      </c>
      <c r="AA79">
        <v>0</v>
      </c>
      <c r="AB79">
        <v>1.57</v>
      </c>
      <c r="AC79">
        <v>-95</v>
      </c>
    </row>
    <row r="80" spans="7:29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1.99</v>
      </c>
      <c r="N80" s="115">
        <v>-229</v>
      </c>
      <c r="O80" s="88">
        <v>-132</v>
      </c>
      <c r="P80" s="88">
        <v>-90</v>
      </c>
      <c r="Q80" s="88">
        <v>0</v>
      </c>
      <c r="R80" s="88">
        <v>0</v>
      </c>
      <c r="S80" s="116">
        <v>0</v>
      </c>
      <c r="U80" s="115">
        <v>-451</v>
      </c>
      <c r="V80" s="116">
        <v>1.99</v>
      </c>
      <c r="W80">
        <v>-229</v>
      </c>
      <c r="X80">
        <v>-132</v>
      </c>
      <c r="Y80">
        <v>0</v>
      </c>
      <c r="Z80">
        <v>0</v>
      </c>
      <c r="AA80">
        <v>0</v>
      </c>
      <c r="AB80">
        <v>1.99</v>
      </c>
      <c r="AC80">
        <v>-90</v>
      </c>
    </row>
    <row r="81" spans="7:29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2.81</v>
      </c>
      <c r="N81" s="115">
        <v>-192</v>
      </c>
      <c r="O81" s="88">
        <v>-125</v>
      </c>
      <c r="P81" s="88">
        <v>-70</v>
      </c>
      <c r="Q81" s="88">
        <v>0</v>
      </c>
      <c r="R81" s="88">
        <v>0</v>
      </c>
      <c r="S81" s="116">
        <v>0</v>
      </c>
      <c r="U81" s="115">
        <v>-387</v>
      </c>
      <c r="V81" s="116">
        <v>2.81</v>
      </c>
      <c r="W81">
        <v>-192</v>
      </c>
      <c r="X81">
        <v>-125</v>
      </c>
      <c r="Y81">
        <v>0</v>
      </c>
      <c r="Z81">
        <v>0</v>
      </c>
      <c r="AA81">
        <v>0</v>
      </c>
      <c r="AB81">
        <v>2.81</v>
      </c>
      <c r="AC81">
        <v>-70</v>
      </c>
    </row>
    <row r="82" spans="7:29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2.96</v>
      </c>
      <c r="N82" s="115">
        <v>-161</v>
      </c>
      <c r="O82" s="88">
        <v>-130</v>
      </c>
      <c r="P82" s="88">
        <v>-75</v>
      </c>
      <c r="Q82" s="88">
        <v>0</v>
      </c>
      <c r="R82" s="88">
        <v>0</v>
      </c>
      <c r="S82" s="116">
        <v>0</v>
      </c>
      <c r="U82" s="115">
        <v>-366</v>
      </c>
      <c r="V82" s="116">
        <v>2.96</v>
      </c>
      <c r="W82">
        <v>-161</v>
      </c>
      <c r="X82">
        <v>-130</v>
      </c>
      <c r="Y82">
        <v>0</v>
      </c>
      <c r="Z82">
        <v>0</v>
      </c>
      <c r="AA82">
        <v>0</v>
      </c>
      <c r="AB82">
        <v>2.96</v>
      </c>
      <c r="AC82">
        <v>-75</v>
      </c>
    </row>
    <row r="83" spans="7:29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3.86</v>
      </c>
      <c r="N83" s="115">
        <v>-190</v>
      </c>
      <c r="O83" s="88">
        <v>-135</v>
      </c>
      <c r="P83" s="88">
        <v>-110</v>
      </c>
      <c r="Q83" s="88">
        <v>0</v>
      </c>
      <c r="R83" s="88">
        <v>0</v>
      </c>
      <c r="S83" s="116">
        <v>0</v>
      </c>
      <c r="U83" s="115">
        <v>-435</v>
      </c>
      <c r="V83" s="116">
        <v>3.86</v>
      </c>
      <c r="W83">
        <v>-190</v>
      </c>
      <c r="X83">
        <v>-135</v>
      </c>
      <c r="Y83">
        <v>0</v>
      </c>
      <c r="Z83">
        <v>0</v>
      </c>
      <c r="AA83">
        <v>0</v>
      </c>
      <c r="AB83">
        <v>3.86</v>
      </c>
      <c r="AC83">
        <v>-110</v>
      </c>
    </row>
    <row r="84" spans="7:29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3.81</v>
      </c>
      <c r="N84" s="115">
        <v>-180</v>
      </c>
      <c r="O84" s="88">
        <v>-135</v>
      </c>
      <c r="P84" s="88">
        <v>-120</v>
      </c>
      <c r="Q84" s="88">
        <v>0</v>
      </c>
      <c r="R84" s="88">
        <v>0</v>
      </c>
      <c r="S84" s="116">
        <v>0</v>
      </c>
      <c r="U84" s="115">
        <v>-435</v>
      </c>
      <c r="V84" s="116">
        <v>3.81</v>
      </c>
      <c r="W84">
        <v>-180</v>
      </c>
      <c r="X84">
        <v>-135</v>
      </c>
      <c r="Y84">
        <v>0</v>
      </c>
      <c r="Z84">
        <v>0</v>
      </c>
      <c r="AA84">
        <v>0</v>
      </c>
      <c r="AB84">
        <v>3.81</v>
      </c>
      <c r="AC84">
        <v>-120</v>
      </c>
    </row>
    <row r="85" spans="7:29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4.87</v>
      </c>
      <c r="N85" s="115">
        <v>-177</v>
      </c>
      <c r="O85" s="88">
        <v>-143</v>
      </c>
      <c r="P85" s="88">
        <v>-125</v>
      </c>
      <c r="Q85" s="88">
        <v>0</v>
      </c>
      <c r="R85" s="88">
        <v>0</v>
      </c>
      <c r="S85" s="116">
        <v>0</v>
      </c>
      <c r="U85" s="115">
        <v>-445</v>
      </c>
      <c r="V85" s="116">
        <v>4.87</v>
      </c>
      <c r="W85">
        <v>-177</v>
      </c>
      <c r="X85">
        <v>-143</v>
      </c>
      <c r="Y85">
        <v>0</v>
      </c>
      <c r="Z85">
        <v>0</v>
      </c>
      <c r="AA85">
        <v>0</v>
      </c>
      <c r="AB85">
        <v>4.87</v>
      </c>
      <c r="AC85">
        <v>-125</v>
      </c>
    </row>
    <row r="86" spans="7:29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5.97</v>
      </c>
      <c r="N86" s="115">
        <v>-150</v>
      </c>
      <c r="O86" s="88">
        <v>-147</v>
      </c>
      <c r="P86" s="88">
        <v>-130</v>
      </c>
      <c r="Q86" s="88">
        <v>0</v>
      </c>
      <c r="R86" s="88">
        <v>0</v>
      </c>
      <c r="S86" s="116">
        <v>0</v>
      </c>
      <c r="U86" s="115">
        <v>-427</v>
      </c>
      <c r="V86" s="116">
        <v>5.97</v>
      </c>
      <c r="W86">
        <v>-150</v>
      </c>
      <c r="X86">
        <v>-147</v>
      </c>
      <c r="Y86">
        <v>0</v>
      </c>
      <c r="Z86">
        <v>0</v>
      </c>
      <c r="AA86">
        <v>0</v>
      </c>
      <c r="AB86">
        <v>5.97</v>
      </c>
      <c r="AC86">
        <v>-130</v>
      </c>
    </row>
    <row r="87" spans="7:29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14.36</v>
      </c>
      <c r="M87" s="116">
        <v>0</v>
      </c>
      <c r="N87" s="115">
        <v>-171</v>
      </c>
      <c r="O87" s="88">
        <v>-135</v>
      </c>
      <c r="P87" s="88">
        <v>-95</v>
      </c>
      <c r="Q87" s="88">
        <v>-10</v>
      </c>
      <c r="R87" s="88">
        <v>0</v>
      </c>
      <c r="S87" s="116">
        <v>0</v>
      </c>
      <c r="U87" s="115">
        <v>-411</v>
      </c>
      <c r="V87" s="116">
        <v>14.36</v>
      </c>
      <c r="W87">
        <v>-171</v>
      </c>
      <c r="X87">
        <v>-135</v>
      </c>
      <c r="Y87">
        <v>0</v>
      </c>
      <c r="Z87">
        <v>14.36</v>
      </c>
      <c r="AA87">
        <v>-10</v>
      </c>
      <c r="AB87">
        <v>0</v>
      </c>
      <c r="AC87">
        <v>-95</v>
      </c>
    </row>
    <row r="88" spans="7:29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13.4</v>
      </c>
      <c r="M88" s="116">
        <v>0</v>
      </c>
      <c r="N88" s="115">
        <v>-197</v>
      </c>
      <c r="O88" s="88">
        <v>-130</v>
      </c>
      <c r="P88" s="88">
        <v>-100</v>
      </c>
      <c r="Q88" s="88">
        <v>-10</v>
      </c>
      <c r="R88" s="88">
        <v>0</v>
      </c>
      <c r="S88" s="116">
        <v>0</v>
      </c>
      <c r="U88" s="115">
        <v>-437</v>
      </c>
      <c r="V88" s="116">
        <v>13.4</v>
      </c>
      <c r="W88">
        <v>-197</v>
      </c>
      <c r="X88">
        <v>-130</v>
      </c>
      <c r="Y88">
        <v>0</v>
      </c>
      <c r="Z88">
        <v>13.4</v>
      </c>
      <c r="AA88">
        <v>-10</v>
      </c>
      <c r="AB88">
        <v>0</v>
      </c>
      <c r="AC88">
        <v>-100</v>
      </c>
    </row>
    <row r="89" spans="7:29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11.49</v>
      </c>
      <c r="M89" s="116">
        <v>0</v>
      </c>
      <c r="N89" s="115">
        <v>-139</v>
      </c>
      <c r="O89" s="88">
        <v>-125</v>
      </c>
      <c r="P89" s="88">
        <v>-95</v>
      </c>
      <c r="Q89" s="88">
        <v>-10</v>
      </c>
      <c r="R89" s="88">
        <v>0</v>
      </c>
      <c r="S89" s="116">
        <v>0</v>
      </c>
      <c r="U89" s="115">
        <v>-369</v>
      </c>
      <c r="V89" s="116">
        <v>11.49</v>
      </c>
      <c r="W89">
        <v>-139</v>
      </c>
      <c r="X89">
        <v>-125</v>
      </c>
      <c r="Y89">
        <v>0</v>
      </c>
      <c r="Z89">
        <v>11.49</v>
      </c>
      <c r="AA89">
        <v>-10</v>
      </c>
      <c r="AB89">
        <v>0</v>
      </c>
      <c r="AC89">
        <v>-95</v>
      </c>
    </row>
    <row r="90" spans="7:29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10.53</v>
      </c>
      <c r="M90" s="116">
        <v>0</v>
      </c>
      <c r="N90" s="115">
        <v>-27</v>
      </c>
      <c r="O90" s="88">
        <v>-118</v>
      </c>
      <c r="P90" s="88">
        <v>-95</v>
      </c>
      <c r="Q90" s="88">
        <v>-10</v>
      </c>
      <c r="R90" s="88">
        <v>0</v>
      </c>
      <c r="S90" s="116">
        <v>0</v>
      </c>
      <c r="U90" s="115">
        <v>-250</v>
      </c>
      <c r="V90" s="116">
        <v>10.53</v>
      </c>
      <c r="W90">
        <v>-27</v>
      </c>
      <c r="X90">
        <v>-118</v>
      </c>
      <c r="Y90">
        <v>0</v>
      </c>
      <c r="Z90">
        <v>10.53</v>
      </c>
      <c r="AA90">
        <v>-10</v>
      </c>
      <c r="AB90">
        <v>0</v>
      </c>
      <c r="AC90">
        <v>-95</v>
      </c>
    </row>
    <row r="91" spans="7:29">
      <c r="G91" t="s">
        <v>133</v>
      </c>
      <c r="H91" s="115">
        <v>5.74</v>
      </c>
      <c r="I91" s="88">
        <v>0</v>
      </c>
      <c r="J91" s="88">
        <v>0</v>
      </c>
      <c r="K91" s="88">
        <v>0</v>
      </c>
      <c r="L91" s="88">
        <v>9.1</v>
      </c>
      <c r="M91" s="116">
        <v>0</v>
      </c>
      <c r="N91" s="115">
        <v>0</v>
      </c>
      <c r="O91" s="88">
        <v>-120</v>
      </c>
      <c r="P91" s="88">
        <v>-90</v>
      </c>
      <c r="Q91" s="88">
        <v>-10</v>
      </c>
      <c r="R91" s="88">
        <v>0</v>
      </c>
      <c r="S91" s="116">
        <v>0</v>
      </c>
      <c r="U91" s="115">
        <v>-220</v>
      </c>
      <c r="V91" s="116">
        <v>14.84</v>
      </c>
      <c r="W91">
        <v>5.74</v>
      </c>
      <c r="X91">
        <v>-120</v>
      </c>
      <c r="Y91">
        <v>0</v>
      </c>
      <c r="Z91">
        <v>9.1</v>
      </c>
      <c r="AA91">
        <v>-10</v>
      </c>
      <c r="AB91">
        <v>0</v>
      </c>
      <c r="AC91">
        <v>-90</v>
      </c>
    </row>
    <row r="92" spans="7:29">
      <c r="G92" t="s">
        <v>134</v>
      </c>
      <c r="H92" s="115">
        <v>6.7</v>
      </c>
      <c r="I92" s="88">
        <v>0</v>
      </c>
      <c r="J92" s="88">
        <v>0</v>
      </c>
      <c r="K92" s="88">
        <v>0</v>
      </c>
      <c r="L92" s="88">
        <v>6.7</v>
      </c>
      <c r="M92" s="116">
        <v>0</v>
      </c>
      <c r="N92" s="115">
        <v>0</v>
      </c>
      <c r="O92" s="88">
        <v>-145</v>
      </c>
      <c r="P92" s="88">
        <v>-100</v>
      </c>
      <c r="Q92" s="88">
        <v>-10</v>
      </c>
      <c r="R92" s="88">
        <v>0</v>
      </c>
      <c r="S92" s="116">
        <v>0</v>
      </c>
      <c r="U92" s="115">
        <v>-255</v>
      </c>
      <c r="V92" s="116">
        <v>13.4</v>
      </c>
      <c r="W92">
        <v>6.7</v>
      </c>
      <c r="X92">
        <v>-145</v>
      </c>
      <c r="Y92">
        <v>0</v>
      </c>
      <c r="Z92">
        <v>6.7</v>
      </c>
      <c r="AA92">
        <v>-10</v>
      </c>
      <c r="AB92">
        <v>0</v>
      </c>
      <c r="AC92">
        <v>-100</v>
      </c>
    </row>
    <row r="93" spans="7:29">
      <c r="G93" t="s">
        <v>135</v>
      </c>
      <c r="H93" s="115">
        <v>22.98</v>
      </c>
      <c r="I93" s="88">
        <v>0</v>
      </c>
      <c r="J93" s="88">
        <v>0</v>
      </c>
      <c r="K93" s="88">
        <v>0</v>
      </c>
      <c r="L93" s="88">
        <v>5.74</v>
      </c>
      <c r="M93" s="116">
        <v>0</v>
      </c>
      <c r="N93" s="115">
        <v>0</v>
      </c>
      <c r="O93" s="88">
        <v>-140</v>
      </c>
      <c r="P93" s="88">
        <v>-100</v>
      </c>
      <c r="Q93" s="88">
        <v>-10</v>
      </c>
      <c r="R93" s="88">
        <v>0</v>
      </c>
      <c r="S93" s="116">
        <v>0</v>
      </c>
      <c r="U93" s="115">
        <v>-250</v>
      </c>
      <c r="V93" s="116">
        <v>28.72</v>
      </c>
      <c r="W93">
        <v>22.98</v>
      </c>
      <c r="X93">
        <v>-140</v>
      </c>
      <c r="Y93">
        <v>0</v>
      </c>
      <c r="Z93">
        <v>5.74</v>
      </c>
      <c r="AA93">
        <v>-10</v>
      </c>
      <c r="AB93">
        <v>0</v>
      </c>
      <c r="AC93">
        <v>-100</v>
      </c>
    </row>
    <row r="94" spans="7:29">
      <c r="G94" t="s">
        <v>136</v>
      </c>
      <c r="H94" s="115">
        <v>22.98</v>
      </c>
      <c r="I94" s="88">
        <v>0</v>
      </c>
      <c r="J94" s="88">
        <v>0</v>
      </c>
      <c r="K94" s="88">
        <v>0</v>
      </c>
      <c r="L94" s="88">
        <v>3.83</v>
      </c>
      <c r="M94" s="116">
        <v>0</v>
      </c>
      <c r="N94" s="115">
        <v>0</v>
      </c>
      <c r="O94" s="88">
        <v>-120</v>
      </c>
      <c r="P94" s="88">
        <v>-100</v>
      </c>
      <c r="Q94" s="88">
        <v>-10</v>
      </c>
      <c r="R94" s="88">
        <v>0</v>
      </c>
      <c r="S94" s="116">
        <v>0</v>
      </c>
      <c r="U94" s="115">
        <v>-230</v>
      </c>
      <c r="V94" s="116">
        <v>26.81</v>
      </c>
      <c r="W94">
        <v>22.98</v>
      </c>
      <c r="X94">
        <v>-120</v>
      </c>
      <c r="Y94">
        <v>0</v>
      </c>
      <c r="Z94">
        <v>3.83</v>
      </c>
      <c r="AA94">
        <v>-10</v>
      </c>
      <c r="AB94">
        <v>0</v>
      </c>
      <c r="AC94">
        <v>-100</v>
      </c>
    </row>
    <row r="95" spans="7:29">
      <c r="G95" t="s">
        <v>137</v>
      </c>
      <c r="H95" s="115">
        <v>17.23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-100</v>
      </c>
      <c r="P95" s="88">
        <v>-45</v>
      </c>
      <c r="Q95" s="88">
        <v>-10</v>
      </c>
      <c r="R95" s="88">
        <v>0</v>
      </c>
      <c r="S95" s="116">
        <v>0</v>
      </c>
      <c r="U95" s="115">
        <v>-155</v>
      </c>
      <c r="V95" s="116">
        <v>17.23</v>
      </c>
      <c r="W95">
        <v>17.23</v>
      </c>
      <c r="X95">
        <v>-100</v>
      </c>
      <c r="Y95">
        <v>0</v>
      </c>
      <c r="Z95">
        <v>0</v>
      </c>
      <c r="AA95">
        <v>-10</v>
      </c>
      <c r="AB95">
        <v>0</v>
      </c>
      <c r="AC95">
        <v>-45</v>
      </c>
    </row>
    <row r="96" spans="7:29">
      <c r="G96" t="s">
        <v>138</v>
      </c>
      <c r="H96" s="115">
        <v>12.45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-140</v>
      </c>
      <c r="P96" s="88">
        <v>-225</v>
      </c>
      <c r="Q96" s="88">
        <v>-10</v>
      </c>
      <c r="R96" s="88">
        <v>0</v>
      </c>
      <c r="S96" s="116">
        <v>0</v>
      </c>
      <c r="U96" s="115">
        <v>-375</v>
      </c>
      <c r="V96" s="116">
        <v>12.45</v>
      </c>
      <c r="W96">
        <v>12.45</v>
      </c>
      <c r="X96">
        <v>-140</v>
      </c>
      <c r="Y96">
        <v>0</v>
      </c>
      <c r="Z96">
        <v>0</v>
      </c>
      <c r="AA96">
        <v>-10</v>
      </c>
      <c r="AB96">
        <v>0</v>
      </c>
      <c r="AC96">
        <v>-225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-40</v>
      </c>
      <c r="O97" s="88">
        <v>-125</v>
      </c>
      <c r="P97" s="88">
        <v>-180</v>
      </c>
      <c r="Q97" s="88">
        <v>-10</v>
      </c>
      <c r="R97" s="88">
        <v>0</v>
      </c>
      <c r="S97" s="116">
        <v>0</v>
      </c>
      <c r="U97" s="115">
        <v>-355</v>
      </c>
      <c r="V97" s="116">
        <v>0</v>
      </c>
      <c r="W97">
        <v>-40</v>
      </c>
      <c r="X97">
        <v>-125</v>
      </c>
      <c r="Y97">
        <v>0</v>
      </c>
      <c r="Z97">
        <v>0</v>
      </c>
      <c r="AA97">
        <v>-10</v>
      </c>
      <c r="AB97">
        <v>0</v>
      </c>
      <c r="AC97">
        <v>-180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-106</v>
      </c>
      <c r="O98" s="88">
        <v>-130</v>
      </c>
      <c r="P98" s="88">
        <v>-150</v>
      </c>
      <c r="Q98" s="88">
        <v>-10</v>
      </c>
      <c r="R98" s="88">
        <v>0</v>
      </c>
      <c r="S98" s="116">
        <v>0</v>
      </c>
      <c r="U98" s="115">
        <v>-396</v>
      </c>
      <c r="V98" s="116">
        <v>0</v>
      </c>
      <c r="W98">
        <v>-106</v>
      </c>
      <c r="X98">
        <v>-130</v>
      </c>
      <c r="Y98">
        <v>0</v>
      </c>
      <c r="Z98">
        <v>0</v>
      </c>
      <c r="AA98">
        <v>-10</v>
      </c>
      <c r="AB98">
        <v>0</v>
      </c>
      <c r="AC98">
        <v>-150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5.8832499999999989E-2</v>
      </c>
      <c r="I99" s="111">
        <f t="shared" ref="I99:BQ99" si="1">SUM(I3:I98)/4000</f>
        <v>0.13850000000000001</v>
      </c>
      <c r="J99" s="111">
        <f t="shared" si="1"/>
        <v>0.18528000000000003</v>
      </c>
      <c r="K99" s="111">
        <f t="shared" si="1"/>
        <v>9.0632499999999991E-2</v>
      </c>
      <c r="L99" s="111">
        <f t="shared" si="1"/>
        <v>6.0190000000000014E-2</v>
      </c>
      <c r="M99" s="111">
        <f t="shared" si="1"/>
        <v>2.5575000000000004E-2</v>
      </c>
      <c r="N99" s="110">
        <f t="shared" si="1"/>
        <v>-3.04575</v>
      </c>
      <c r="O99" s="111">
        <f t="shared" si="1"/>
        <v>-1.51275</v>
      </c>
      <c r="P99" s="111">
        <f t="shared" si="1"/>
        <v>-2.1357499999999998</v>
      </c>
      <c r="Q99" s="111">
        <f t="shared" si="1"/>
        <v>-0.03</v>
      </c>
      <c r="R99" s="111">
        <f t="shared" si="1"/>
        <v>0</v>
      </c>
      <c r="S99" s="112">
        <f t="shared" si="1"/>
        <v>0</v>
      </c>
      <c r="U99" s="110">
        <f t="shared" si="1"/>
        <v>-6.7292500000000004</v>
      </c>
      <c r="V99" s="112">
        <f t="shared" si="1"/>
        <v>0.5590099999999999</v>
      </c>
      <c r="W99">
        <f t="shared" si="1"/>
        <v>-2.9869175000000001</v>
      </c>
      <c r="X99">
        <f t="shared" si="1"/>
        <v>-1.37425</v>
      </c>
      <c r="Y99">
        <f t="shared" si="1"/>
        <v>-5.0000000000000001E-3</v>
      </c>
      <c r="Z99">
        <f t="shared" si="1"/>
        <v>6.0190000000000014E-2</v>
      </c>
      <c r="AA99">
        <f t="shared" si="1"/>
        <v>6.0632499999999992E-2</v>
      </c>
      <c r="AB99">
        <f t="shared" si="1"/>
        <v>2.5575000000000004E-2</v>
      </c>
      <c r="AC99">
        <f t="shared" si="1"/>
        <v>-1.9504699999999999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229</v>
      </c>
      <c r="B1" s="220"/>
      <c r="C1" s="220"/>
      <c r="D1" s="220"/>
      <c r="E1" s="183"/>
      <c r="F1" s="183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U1" s="224" t="s">
        <v>343</v>
      </c>
      <c r="V1" s="22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44937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20" t="s">
        <v>229</v>
      </c>
      <c r="B1" s="220"/>
      <c r="C1" s="220"/>
      <c r="D1" s="220"/>
      <c r="E1" s="191"/>
      <c r="F1" s="191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4</v>
      </c>
      <c r="U1" s="224" t="s">
        <v>343</v>
      </c>
      <c r="V1" s="225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44937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152</v>
      </c>
      <c r="Z2" t="s">
        <v>488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488</v>
      </c>
      <c r="U3" s="115"/>
      <c r="V3" s="116">
        <v>0</v>
      </c>
      <c r="W3">
        <v>0</v>
      </c>
      <c r="X3">
        <v>0</v>
      </c>
      <c r="Y3">
        <v>0</v>
      </c>
      <c r="Z3">
        <v>0</v>
      </c>
    </row>
    <row r="4" spans="1:26">
      <c r="A4" t="s">
        <v>416</v>
      </c>
      <c r="B4" t="s">
        <v>263</v>
      </c>
      <c r="D4" t="s">
        <v>440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  <c r="Y4">
        <v>0</v>
      </c>
      <c r="Z4">
        <v>0</v>
      </c>
    </row>
    <row r="5" spans="1:26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  <c r="Y5">
        <v>0</v>
      </c>
      <c r="Z5">
        <v>0</v>
      </c>
    </row>
    <row r="6" spans="1:26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  <c r="Y6">
        <v>0</v>
      </c>
      <c r="Z6">
        <v>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  <c r="Y7">
        <v>0</v>
      </c>
      <c r="Z7">
        <v>0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  <c r="Y8">
        <v>0</v>
      </c>
      <c r="Z8">
        <v>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  <c r="Z9">
        <v>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  <c r="Z10">
        <v>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  <c r="Z11">
        <v>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  <c r="Y12">
        <v>0</v>
      </c>
      <c r="Z12">
        <v>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  <c r="Z14">
        <v>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  <c r="Y15">
        <v>0</v>
      </c>
      <c r="Z15">
        <v>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  <c r="Y17">
        <v>0</v>
      </c>
      <c r="Z17">
        <v>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  <c r="Y18">
        <v>0</v>
      </c>
      <c r="Z18">
        <v>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  <c r="Y19">
        <v>0</v>
      </c>
      <c r="Z19">
        <v>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  <c r="Y20">
        <v>0</v>
      </c>
      <c r="Z20">
        <v>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  <c r="Y21">
        <v>0</v>
      </c>
      <c r="Z21">
        <v>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  <c r="Y22">
        <v>0</v>
      </c>
      <c r="Z22">
        <v>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  <c r="Y23">
        <v>0</v>
      </c>
      <c r="Z23">
        <v>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  <c r="Y24">
        <v>0</v>
      </c>
      <c r="Z24">
        <v>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  <c r="Y25">
        <v>0</v>
      </c>
      <c r="Z25">
        <v>0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  <c r="Y26">
        <v>0</v>
      </c>
      <c r="Z26">
        <v>0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7.18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7.18</v>
      </c>
      <c r="W27">
        <v>0</v>
      </c>
      <c r="X27">
        <v>0</v>
      </c>
      <c r="Y27">
        <v>0</v>
      </c>
      <c r="Z27">
        <v>7.18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8.14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8.14</v>
      </c>
      <c r="W28">
        <v>0</v>
      </c>
      <c r="X28">
        <v>0</v>
      </c>
      <c r="Y28">
        <v>0</v>
      </c>
      <c r="Z28">
        <v>8.14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  <c r="Y29">
        <v>0</v>
      </c>
      <c r="Z29">
        <v>0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  <c r="Y30">
        <v>0</v>
      </c>
      <c r="Z30">
        <v>0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  <c r="Y31">
        <v>0</v>
      </c>
      <c r="Z31">
        <v>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  <c r="Y32">
        <v>0</v>
      </c>
      <c r="Z32">
        <v>0</v>
      </c>
    </row>
    <row r="33" spans="7:26">
      <c r="G33" t="s">
        <v>75</v>
      </c>
      <c r="H33" s="115">
        <v>9.39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9.39</v>
      </c>
      <c r="W33">
        <v>9.39</v>
      </c>
      <c r="X33">
        <v>0</v>
      </c>
      <c r="Y33">
        <v>0</v>
      </c>
      <c r="Z33">
        <v>0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11.88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11.88</v>
      </c>
      <c r="W34">
        <v>0</v>
      </c>
      <c r="X34">
        <v>0</v>
      </c>
      <c r="Y34">
        <v>11.88</v>
      </c>
      <c r="Z34">
        <v>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15.41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15.41</v>
      </c>
      <c r="W35">
        <v>0</v>
      </c>
      <c r="X35">
        <v>0</v>
      </c>
      <c r="Y35">
        <v>15.41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19.11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19.11</v>
      </c>
      <c r="W36">
        <v>0</v>
      </c>
      <c r="X36">
        <v>0</v>
      </c>
      <c r="Y36">
        <v>19.11</v>
      </c>
      <c r="Z36">
        <v>0</v>
      </c>
    </row>
    <row r="37" spans="7:26">
      <c r="G37" t="s">
        <v>79</v>
      </c>
      <c r="H37" s="115">
        <v>1.5</v>
      </c>
      <c r="I37" s="88">
        <v>0</v>
      </c>
      <c r="J37" s="88">
        <v>0</v>
      </c>
      <c r="K37" s="88">
        <v>26.26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27.76</v>
      </c>
      <c r="W37">
        <v>1.5</v>
      </c>
      <c r="X37">
        <v>0</v>
      </c>
      <c r="Y37">
        <v>26.26</v>
      </c>
      <c r="Z37">
        <v>0</v>
      </c>
    </row>
    <row r="38" spans="7:26">
      <c r="G38" t="s">
        <v>80</v>
      </c>
      <c r="H38" s="115">
        <v>26.23</v>
      </c>
      <c r="I38" s="88">
        <v>0</v>
      </c>
      <c r="J38" s="88">
        <v>0</v>
      </c>
      <c r="K38" s="88">
        <v>27.61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53.84</v>
      </c>
      <c r="W38">
        <v>26.23</v>
      </c>
      <c r="X38">
        <v>0</v>
      </c>
      <c r="Y38">
        <v>27.61</v>
      </c>
      <c r="Z38">
        <v>0</v>
      </c>
    </row>
    <row r="39" spans="7:26">
      <c r="G39" t="s">
        <v>81</v>
      </c>
      <c r="H39" s="115">
        <v>35.130000000000003</v>
      </c>
      <c r="I39" s="88">
        <v>0</v>
      </c>
      <c r="J39" s="88">
        <v>0</v>
      </c>
      <c r="K39" s="88">
        <v>30.41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65.540000000000006</v>
      </c>
      <c r="W39">
        <v>35.130000000000003</v>
      </c>
      <c r="X39">
        <v>0</v>
      </c>
      <c r="Y39">
        <v>30.41</v>
      </c>
      <c r="Z39">
        <v>0</v>
      </c>
    </row>
    <row r="40" spans="7:26">
      <c r="G40" t="s">
        <v>82</v>
      </c>
      <c r="H40" s="115">
        <v>73.64</v>
      </c>
      <c r="I40" s="88">
        <v>0</v>
      </c>
      <c r="J40" s="88">
        <v>0</v>
      </c>
      <c r="K40" s="88">
        <v>33.47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107.11</v>
      </c>
      <c r="W40">
        <v>73.64</v>
      </c>
      <c r="X40">
        <v>0</v>
      </c>
      <c r="Y40">
        <v>33.47</v>
      </c>
      <c r="Z40">
        <v>0</v>
      </c>
    </row>
    <row r="41" spans="7:26">
      <c r="G41" t="s">
        <v>83</v>
      </c>
      <c r="H41" s="115">
        <v>114.66</v>
      </c>
      <c r="I41" s="88">
        <v>0</v>
      </c>
      <c r="J41" s="88">
        <v>0</v>
      </c>
      <c r="K41" s="88">
        <v>16.38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131.04</v>
      </c>
      <c r="W41">
        <v>114.66</v>
      </c>
      <c r="X41">
        <v>0</v>
      </c>
      <c r="Y41">
        <v>16.38</v>
      </c>
      <c r="Z41">
        <v>0</v>
      </c>
    </row>
    <row r="42" spans="7:26">
      <c r="G42" t="s">
        <v>84</v>
      </c>
      <c r="H42" s="115">
        <v>146.46</v>
      </c>
      <c r="I42" s="88">
        <v>0</v>
      </c>
      <c r="J42" s="88">
        <v>0</v>
      </c>
      <c r="K42" s="88">
        <v>15.92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162.38</v>
      </c>
      <c r="W42">
        <v>146.46</v>
      </c>
      <c r="X42">
        <v>0</v>
      </c>
      <c r="Y42">
        <v>15.92</v>
      </c>
      <c r="Z42">
        <v>0</v>
      </c>
    </row>
    <row r="43" spans="7:26">
      <c r="G43" t="s">
        <v>85</v>
      </c>
      <c r="H43" s="115">
        <v>133.16999999999999</v>
      </c>
      <c r="I43" s="88">
        <v>0</v>
      </c>
      <c r="J43" s="88">
        <v>0</v>
      </c>
      <c r="K43" s="88">
        <v>19.440000000000001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152.61000000000001</v>
      </c>
      <c r="W43">
        <v>133.16999999999999</v>
      </c>
      <c r="X43">
        <v>0</v>
      </c>
      <c r="Y43">
        <v>19.440000000000001</v>
      </c>
      <c r="Z43">
        <v>0</v>
      </c>
    </row>
    <row r="44" spans="7:26">
      <c r="G44" t="s">
        <v>86</v>
      </c>
      <c r="H44" s="115">
        <v>125.84</v>
      </c>
      <c r="I44" s="88">
        <v>0</v>
      </c>
      <c r="J44" s="88">
        <v>0</v>
      </c>
      <c r="K44" s="88">
        <v>20.59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146.43</v>
      </c>
      <c r="W44">
        <v>125.84</v>
      </c>
      <c r="X44">
        <v>0</v>
      </c>
      <c r="Y44">
        <v>20.59</v>
      </c>
      <c r="Z44">
        <v>0</v>
      </c>
    </row>
    <row r="45" spans="7:26">
      <c r="G45" t="s">
        <v>87</v>
      </c>
      <c r="H45" s="115">
        <v>128.86000000000001</v>
      </c>
      <c r="I45" s="88">
        <v>0</v>
      </c>
      <c r="J45" s="88">
        <v>0</v>
      </c>
      <c r="K45" s="88">
        <v>20.71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149.57</v>
      </c>
      <c r="W45">
        <v>128.86000000000001</v>
      </c>
      <c r="X45">
        <v>0</v>
      </c>
      <c r="Y45">
        <v>20.71</v>
      </c>
      <c r="Z45">
        <v>0</v>
      </c>
    </row>
    <row r="46" spans="7:26">
      <c r="G46" t="s">
        <v>88</v>
      </c>
      <c r="H46" s="115">
        <v>124.58</v>
      </c>
      <c r="I46" s="88">
        <v>0</v>
      </c>
      <c r="J46" s="88">
        <v>0</v>
      </c>
      <c r="K46" s="88">
        <v>21.27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145.85</v>
      </c>
      <c r="W46">
        <v>124.58</v>
      </c>
      <c r="X46">
        <v>0</v>
      </c>
      <c r="Y46">
        <v>21.27</v>
      </c>
      <c r="Z46">
        <v>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84.81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84.81</v>
      </c>
      <c r="W47">
        <v>0</v>
      </c>
      <c r="X47">
        <v>0</v>
      </c>
      <c r="Y47">
        <v>84.81</v>
      </c>
      <c r="Z47">
        <v>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86.17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86.17</v>
      </c>
      <c r="W48">
        <v>0</v>
      </c>
      <c r="X48">
        <v>0</v>
      </c>
      <c r="Y48">
        <v>86.17</v>
      </c>
      <c r="Z48">
        <v>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86.16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86.16</v>
      </c>
      <c r="W49">
        <v>0</v>
      </c>
      <c r="X49">
        <v>0</v>
      </c>
      <c r="Y49">
        <v>86.16</v>
      </c>
      <c r="Z49">
        <v>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86.17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86.17</v>
      </c>
      <c r="W50">
        <v>0</v>
      </c>
      <c r="X50">
        <v>0</v>
      </c>
      <c r="Y50">
        <v>86.17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86.17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86.17</v>
      </c>
      <c r="W51">
        <v>0</v>
      </c>
      <c r="X51">
        <v>0</v>
      </c>
      <c r="Y51">
        <v>86.17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86.17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86.17</v>
      </c>
      <c r="W52">
        <v>0</v>
      </c>
      <c r="X52">
        <v>0</v>
      </c>
      <c r="Y52">
        <v>86.17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86.16</v>
      </c>
      <c r="L53" s="88">
        <v>0</v>
      </c>
      <c r="M53" s="116">
        <v>10.15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96.31</v>
      </c>
      <c r="W53">
        <v>0</v>
      </c>
      <c r="X53">
        <v>0</v>
      </c>
      <c r="Y53">
        <v>86.16</v>
      </c>
      <c r="Z53">
        <v>10.15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86.16</v>
      </c>
      <c r="L54" s="88">
        <v>0</v>
      </c>
      <c r="M54" s="116">
        <v>9.2899999999999991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95.45</v>
      </c>
      <c r="W54">
        <v>0</v>
      </c>
      <c r="X54">
        <v>0</v>
      </c>
      <c r="Y54">
        <v>86.16</v>
      </c>
      <c r="Z54">
        <v>9.2899999999999991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86.17</v>
      </c>
      <c r="L55" s="88">
        <v>0</v>
      </c>
      <c r="M55" s="116">
        <v>9.3800000000000008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95.55</v>
      </c>
      <c r="W55">
        <v>0</v>
      </c>
      <c r="X55">
        <v>0</v>
      </c>
      <c r="Y55">
        <v>86.17</v>
      </c>
      <c r="Z55">
        <v>9.3800000000000008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86.17</v>
      </c>
      <c r="L56" s="88">
        <v>0</v>
      </c>
      <c r="M56" s="116">
        <v>9.19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95.36</v>
      </c>
      <c r="W56">
        <v>0</v>
      </c>
      <c r="X56">
        <v>0</v>
      </c>
      <c r="Y56">
        <v>86.17</v>
      </c>
      <c r="Z56">
        <v>9.19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86.16</v>
      </c>
      <c r="L57" s="88">
        <v>0</v>
      </c>
      <c r="M57" s="116">
        <v>10.44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96.6</v>
      </c>
      <c r="W57">
        <v>0</v>
      </c>
      <c r="X57">
        <v>0</v>
      </c>
      <c r="Y57">
        <v>86.16</v>
      </c>
      <c r="Z57">
        <v>10.44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86.17</v>
      </c>
      <c r="L58" s="88">
        <v>0</v>
      </c>
      <c r="M58" s="116">
        <v>7.85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94.02</v>
      </c>
      <c r="W58">
        <v>0</v>
      </c>
      <c r="X58">
        <v>0</v>
      </c>
      <c r="Y58">
        <v>86.17</v>
      </c>
      <c r="Z58">
        <v>7.85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86.16</v>
      </c>
      <c r="L59" s="88">
        <v>0</v>
      </c>
      <c r="M59" s="116">
        <v>7.47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93.63</v>
      </c>
      <c r="W59">
        <v>0</v>
      </c>
      <c r="X59">
        <v>0</v>
      </c>
      <c r="Y59">
        <v>86.16</v>
      </c>
      <c r="Z59">
        <v>7.47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86.17</v>
      </c>
      <c r="L60" s="88">
        <v>0</v>
      </c>
      <c r="M60" s="116">
        <v>7.66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93.83</v>
      </c>
      <c r="W60">
        <v>0</v>
      </c>
      <c r="X60">
        <v>0</v>
      </c>
      <c r="Y60">
        <v>86.17</v>
      </c>
      <c r="Z60">
        <v>7.66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86.17</v>
      </c>
      <c r="L61" s="88">
        <v>0</v>
      </c>
      <c r="M61" s="116">
        <v>8.9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95.07</v>
      </c>
      <c r="W61">
        <v>0</v>
      </c>
      <c r="X61">
        <v>0</v>
      </c>
      <c r="Y61">
        <v>86.17</v>
      </c>
      <c r="Z61">
        <v>8.9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86.17</v>
      </c>
      <c r="L62" s="88">
        <v>0</v>
      </c>
      <c r="M62" s="116">
        <v>11.2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97.37</v>
      </c>
      <c r="W62">
        <v>0</v>
      </c>
      <c r="X62">
        <v>0</v>
      </c>
      <c r="Y62">
        <v>86.17</v>
      </c>
      <c r="Z62">
        <v>11.2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81.38</v>
      </c>
      <c r="L63" s="88">
        <v>0</v>
      </c>
      <c r="M63" s="116">
        <v>13.12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94.5</v>
      </c>
      <c r="W63">
        <v>0</v>
      </c>
      <c r="X63">
        <v>0</v>
      </c>
      <c r="Y63">
        <v>81.38</v>
      </c>
      <c r="Z63">
        <v>13.12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81.38</v>
      </c>
      <c r="L64" s="88">
        <v>0</v>
      </c>
      <c r="M64" s="116">
        <v>13.12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94.5</v>
      </c>
      <c r="W64">
        <v>0</v>
      </c>
      <c r="X64">
        <v>0</v>
      </c>
      <c r="Y64">
        <v>81.38</v>
      </c>
      <c r="Z64">
        <v>13.12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81.38</v>
      </c>
      <c r="L65" s="88">
        <v>0</v>
      </c>
      <c r="M65" s="116">
        <v>13.12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94.5</v>
      </c>
      <c r="W65">
        <v>0</v>
      </c>
      <c r="X65">
        <v>0</v>
      </c>
      <c r="Y65">
        <v>81.38</v>
      </c>
      <c r="Z65">
        <v>13.12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81.38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81.38</v>
      </c>
      <c r="W66">
        <v>0</v>
      </c>
      <c r="X66">
        <v>0</v>
      </c>
      <c r="Y66">
        <v>81.38</v>
      </c>
      <c r="Z66">
        <v>0</v>
      </c>
    </row>
    <row r="67" spans="7:26">
      <c r="G67" t="s">
        <v>109</v>
      </c>
      <c r="H67" s="115">
        <v>117.5</v>
      </c>
      <c r="I67" s="88">
        <v>0</v>
      </c>
      <c r="J67" s="88">
        <v>0</v>
      </c>
      <c r="K67" s="88">
        <v>51.75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169.25</v>
      </c>
      <c r="W67">
        <v>117.5</v>
      </c>
      <c r="X67">
        <v>0</v>
      </c>
      <c r="Y67">
        <v>51.75</v>
      </c>
      <c r="Z67">
        <v>0</v>
      </c>
    </row>
    <row r="68" spans="7:26">
      <c r="G68" t="s">
        <v>110</v>
      </c>
      <c r="H68" s="115">
        <v>123.88</v>
      </c>
      <c r="I68" s="88">
        <v>0</v>
      </c>
      <c r="J68" s="88">
        <v>0</v>
      </c>
      <c r="K68" s="88">
        <v>44.81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168.69</v>
      </c>
      <c r="W68">
        <v>123.88</v>
      </c>
      <c r="X68">
        <v>0</v>
      </c>
      <c r="Y68">
        <v>44.81</v>
      </c>
      <c r="Z68">
        <v>0</v>
      </c>
    </row>
    <row r="69" spans="7:26">
      <c r="G69" t="s">
        <v>111</v>
      </c>
      <c r="H69" s="115">
        <v>39.99</v>
      </c>
      <c r="I69" s="88">
        <v>0</v>
      </c>
      <c r="J69" s="88">
        <v>0</v>
      </c>
      <c r="K69" s="88">
        <v>53.12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93.11</v>
      </c>
      <c r="W69">
        <v>39.99</v>
      </c>
      <c r="X69">
        <v>0</v>
      </c>
      <c r="Y69">
        <v>53.12</v>
      </c>
      <c r="Z69">
        <v>0</v>
      </c>
    </row>
    <row r="70" spans="7:26">
      <c r="G70" t="s">
        <v>112</v>
      </c>
      <c r="H70" s="115">
        <v>40.67</v>
      </c>
      <c r="I70" s="88">
        <v>0</v>
      </c>
      <c r="J70" s="88">
        <v>0</v>
      </c>
      <c r="K70" s="88">
        <v>44.49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85.16</v>
      </c>
      <c r="W70">
        <v>40.67</v>
      </c>
      <c r="X70">
        <v>0</v>
      </c>
      <c r="Y70">
        <v>44.49</v>
      </c>
      <c r="Z70">
        <v>0</v>
      </c>
    </row>
    <row r="71" spans="7:26">
      <c r="G71" t="s">
        <v>113</v>
      </c>
      <c r="H71" s="115">
        <v>37.700000000000003</v>
      </c>
      <c r="I71" s="88">
        <v>0</v>
      </c>
      <c r="J71" s="88">
        <v>0</v>
      </c>
      <c r="K71" s="88">
        <v>29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66.7</v>
      </c>
      <c r="W71">
        <v>37.700000000000003</v>
      </c>
      <c r="X71">
        <v>0</v>
      </c>
      <c r="Y71">
        <v>29</v>
      </c>
      <c r="Z71">
        <v>0</v>
      </c>
    </row>
    <row r="72" spans="7:26">
      <c r="G72" t="s">
        <v>114</v>
      </c>
      <c r="H72" s="115">
        <v>0.95</v>
      </c>
      <c r="I72" s="88">
        <v>0</v>
      </c>
      <c r="J72" s="88">
        <v>0</v>
      </c>
      <c r="K72" s="88">
        <v>33.130000000000003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34.08</v>
      </c>
      <c r="W72">
        <v>0.95</v>
      </c>
      <c r="X72">
        <v>0</v>
      </c>
      <c r="Y72">
        <v>33.130000000000003</v>
      </c>
      <c r="Z72">
        <v>0</v>
      </c>
    </row>
    <row r="73" spans="7:26">
      <c r="G73" t="s">
        <v>115</v>
      </c>
      <c r="H73" s="115">
        <v>69.680000000000007</v>
      </c>
      <c r="I73" s="88">
        <v>0</v>
      </c>
      <c r="J73" s="88">
        <v>0</v>
      </c>
      <c r="K73" s="88">
        <v>24.51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94.19</v>
      </c>
      <c r="W73">
        <v>69.680000000000007</v>
      </c>
      <c r="X73">
        <v>0</v>
      </c>
      <c r="Y73">
        <v>24.51</v>
      </c>
      <c r="Z73">
        <v>0</v>
      </c>
    </row>
    <row r="74" spans="7:26">
      <c r="G74" t="s">
        <v>116</v>
      </c>
      <c r="H74" s="115">
        <v>84.95</v>
      </c>
      <c r="I74" s="88">
        <v>0</v>
      </c>
      <c r="J74" s="88">
        <v>0</v>
      </c>
      <c r="K74" s="88">
        <v>21.57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106.52</v>
      </c>
      <c r="W74">
        <v>84.95</v>
      </c>
      <c r="X74">
        <v>0</v>
      </c>
      <c r="Y74">
        <v>21.57</v>
      </c>
      <c r="Z74">
        <v>0</v>
      </c>
    </row>
    <row r="75" spans="7:26">
      <c r="G75" t="s">
        <v>117</v>
      </c>
      <c r="H75" s="115">
        <v>26.68</v>
      </c>
      <c r="I75" s="88">
        <v>0</v>
      </c>
      <c r="J75" s="88">
        <v>0</v>
      </c>
      <c r="K75" s="88">
        <v>27.6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54.28</v>
      </c>
      <c r="W75">
        <v>26.68</v>
      </c>
      <c r="X75">
        <v>0</v>
      </c>
      <c r="Y75">
        <v>27.6</v>
      </c>
      <c r="Z75">
        <v>0</v>
      </c>
    </row>
    <row r="76" spans="7:26">
      <c r="G76" t="s">
        <v>118</v>
      </c>
      <c r="H76" s="115">
        <v>37.32</v>
      </c>
      <c r="I76" s="88">
        <v>0</v>
      </c>
      <c r="J76" s="88">
        <v>0</v>
      </c>
      <c r="K76" s="88">
        <v>22.21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59.53</v>
      </c>
      <c r="W76">
        <v>37.32</v>
      </c>
      <c r="X76">
        <v>0</v>
      </c>
      <c r="Y76">
        <v>22.21</v>
      </c>
      <c r="Z76">
        <v>0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30.82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30.82</v>
      </c>
      <c r="W77">
        <v>0</v>
      </c>
      <c r="X77">
        <v>0</v>
      </c>
      <c r="Y77">
        <v>30.82</v>
      </c>
      <c r="Z77">
        <v>0</v>
      </c>
    </row>
    <row r="78" spans="7:26">
      <c r="G78" t="s">
        <v>120</v>
      </c>
      <c r="H78" s="115">
        <v>7.41</v>
      </c>
      <c r="I78" s="88">
        <v>0</v>
      </c>
      <c r="J78" s="88">
        <v>0</v>
      </c>
      <c r="K78" s="88">
        <v>29.63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37.04</v>
      </c>
      <c r="W78">
        <v>7.41</v>
      </c>
      <c r="X78">
        <v>0</v>
      </c>
      <c r="Y78">
        <v>29.63</v>
      </c>
      <c r="Z78">
        <v>0</v>
      </c>
    </row>
    <row r="79" spans="7:26">
      <c r="G79" t="s">
        <v>121</v>
      </c>
      <c r="H79" s="115">
        <v>27.64</v>
      </c>
      <c r="I79" s="88">
        <v>13.48</v>
      </c>
      <c r="J79" s="88">
        <v>0</v>
      </c>
      <c r="K79" s="88">
        <v>23.6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64.72</v>
      </c>
      <c r="W79">
        <v>27.64</v>
      </c>
      <c r="X79">
        <v>13.48</v>
      </c>
      <c r="Y79">
        <v>23.6</v>
      </c>
      <c r="Z79">
        <v>0</v>
      </c>
    </row>
    <row r="80" spans="7:26">
      <c r="G80" t="s">
        <v>122</v>
      </c>
      <c r="H80" s="115">
        <v>21.96</v>
      </c>
      <c r="I80" s="88">
        <v>40.78</v>
      </c>
      <c r="J80" s="88">
        <v>0</v>
      </c>
      <c r="K80" s="88">
        <v>18.82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81.56</v>
      </c>
      <c r="W80">
        <v>21.96</v>
      </c>
      <c r="X80">
        <v>40.78</v>
      </c>
      <c r="Y80">
        <v>18.82</v>
      </c>
      <c r="Z80">
        <v>0</v>
      </c>
    </row>
    <row r="81" spans="7:26">
      <c r="G81" t="s">
        <v>123</v>
      </c>
      <c r="H81" s="115">
        <v>67.010000000000005</v>
      </c>
      <c r="I81" s="88">
        <v>25.33</v>
      </c>
      <c r="J81" s="88">
        <v>0</v>
      </c>
      <c r="K81" s="88">
        <v>14.07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106.41</v>
      </c>
      <c r="W81">
        <v>67.010000000000005</v>
      </c>
      <c r="X81">
        <v>25.33</v>
      </c>
      <c r="Y81">
        <v>14.07</v>
      </c>
      <c r="Z81">
        <v>0</v>
      </c>
    </row>
    <row r="82" spans="7:26">
      <c r="G82" t="s">
        <v>124</v>
      </c>
      <c r="H82" s="115">
        <v>110.44</v>
      </c>
      <c r="I82" s="88">
        <v>18.32</v>
      </c>
      <c r="J82" s="88">
        <v>0</v>
      </c>
      <c r="K82" s="88">
        <v>11.45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140.21</v>
      </c>
      <c r="W82">
        <v>110.44</v>
      </c>
      <c r="X82">
        <v>18.32</v>
      </c>
      <c r="Y82">
        <v>11.45</v>
      </c>
      <c r="Z82">
        <v>0</v>
      </c>
    </row>
    <row r="83" spans="7:26">
      <c r="G83" t="s">
        <v>125</v>
      </c>
      <c r="H83" s="115">
        <v>133.41999999999999</v>
      </c>
      <c r="I83" s="88">
        <v>10.97</v>
      </c>
      <c r="J83" s="88">
        <v>0</v>
      </c>
      <c r="K83" s="88">
        <v>8.7799999999999994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153.16999999999999</v>
      </c>
      <c r="W83">
        <v>133.41999999999999</v>
      </c>
      <c r="X83">
        <v>10.97</v>
      </c>
      <c r="Y83">
        <v>8.7799999999999994</v>
      </c>
      <c r="Z83">
        <v>0</v>
      </c>
    </row>
    <row r="84" spans="7:26">
      <c r="G84" t="s">
        <v>126</v>
      </c>
      <c r="H84" s="115">
        <v>149.54</v>
      </c>
      <c r="I84" s="88">
        <v>6.44</v>
      </c>
      <c r="J84" s="88">
        <v>0</v>
      </c>
      <c r="K84" s="88">
        <v>8.6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164.58</v>
      </c>
      <c r="W84">
        <v>149.54</v>
      </c>
      <c r="X84">
        <v>6.44</v>
      </c>
      <c r="Y84">
        <v>8.6</v>
      </c>
      <c r="Z84">
        <v>0</v>
      </c>
    </row>
    <row r="85" spans="7:26">
      <c r="G85" t="s">
        <v>127</v>
      </c>
      <c r="H85" s="115">
        <v>162.33000000000001</v>
      </c>
      <c r="I85" s="88">
        <v>3.93</v>
      </c>
      <c r="J85" s="88">
        <v>0</v>
      </c>
      <c r="K85" s="88">
        <v>7.86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174.12</v>
      </c>
      <c r="W85">
        <v>162.33000000000001</v>
      </c>
      <c r="X85">
        <v>3.93</v>
      </c>
      <c r="Y85">
        <v>7.86</v>
      </c>
      <c r="Z85">
        <v>0</v>
      </c>
    </row>
    <row r="86" spans="7:26">
      <c r="G86" t="s">
        <v>128</v>
      </c>
      <c r="H86" s="115">
        <v>143.91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143.91</v>
      </c>
      <c r="W86">
        <v>143.91</v>
      </c>
      <c r="X86">
        <v>0</v>
      </c>
      <c r="Y86">
        <v>0</v>
      </c>
      <c r="Z86">
        <v>0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  <c r="Y87">
        <v>0</v>
      </c>
      <c r="Z87">
        <v>0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  <c r="Y88">
        <v>0</v>
      </c>
      <c r="Z88">
        <v>0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  <c r="Y89">
        <v>0</v>
      </c>
      <c r="Z89">
        <v>0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  <c r="Y90">
        <v>0</v>
      </c>
      <c r="Z90">
        <v>0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  <c r="Y91">
        <v>0</v>
      </c>
      <c r="Z91">
        <v>0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  <c r="Y92">
        <v>0</v>
      </c>
      <c r="Z92">
        <v>0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  <c r="Y93">
        <v>0</v>
      </c>
      <c r="Z93">
        <v>0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  <c r="Y94">
        <v>0</v>
      </c>
      <c r="Z94">
        <v>0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  <c r="Y95">
        <v>0</v>
      </c>
      <c r="Z95">
        <v>0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  <c r="Y96">
        <v>0</v>
      </c>
      <c r="Z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  <c r="Y97">
        <v>0</v>
      </c>
      <c r="Z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  <c r="Y98">
        <v>0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0.58061000000000018</v>
      </c>
      <c r="I99" s="111">
        <f t="shared" ref="I99:BQ99" si="1">SUM(I3:I98)/4000</f>
        <v>2.9812499999999999E-2</v>
      </c>
      <c r="J99" s="111">
        <f t="shared" si="1"/>
        <v>0</v>
      </c>
      <c r="K99" s="111">
        <f t="shared" si="1"/>
        <v>0.62177750000000043</v>
      </c>
      <c r="L99" s="111">
        <f t="shared" si="1"/>
        <v>0</v>
      </c>
      <c r="M99" s="111">
        <f t="shared" si="1"/>
        <v>3.6552500000000002E-2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1.2687524999999999</v>
      </c>
      <c r="W99">
        <f t="shared" si="1"/>
        <v>0.58061000000000018</v>
      </c>
      <c r="X99">
        <f t="shared" si="1"/>
        <v>2.9812499999999999E-2</v>
      </c>
      <c r="Y99">
        <f t="shared" si="1"/>
        <v>0.62177750000000043</v>
      </c>
      <c r="Z99">
        <f t="shared" si="1"/>
        <v>3.6552500000000002E-2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229</v>
      </c>
      <c r="B1" s="220"/>
      <c r="C1" s="220"/>
      <c r="D1" s="220"/>
      <c r="E1" s="191"/>
      <c r="F1" s="191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U1" s="224" t="s">
        <v>343</v>
      </c>
      <c r="V1" s="22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44937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44937</v>
      </c>
      <c r="B1" s="228"/>
      <c r="C1" s="228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196</v>
      </c>
      <c r="K1" s="220" t="s">
        <v>300</v>
      </c>
      <c r="L1" s="228" t="s">
        <v>200</v>
      </c>
      <c r="M1" s="228" t="s">
        <v>201</v>
      </c>
      <c r="N1" s="228" t="s">
        <v>202</v>
      </c>
      <c r="O1" s="228" t="s">
        <v>197</v>
      </c>
      <c r="P1" s="229" t="s">
        <v>143</v>
      </c>
      <c r="Q1" s="229" t="s">
        <v>144</v>
      </c>
      <c r="R1" s="232" t="s">
        <v>339</v>
      </c>
      <c r="S1" s="79"/>
      <c r="T1" s="82" t="s">
        <v>302</v>
      </c>
      <c r="U1" s="230" t="s">
        <v>303</v>
      </c>
      <c r="V1" s="107" t="s">
        <v>316</v>
      </c>
      <c r="W1" s="107" t="s">
        <v>302</v>
      </c>
      <c r="X1" s="220" t="s">
        <v>335</v>
      </c>
      <c r="Y1" s="227" t="s">
        <v>223</v>
      </c>
      <c r="Z1" s="227" t="s">
        <v>224</v>
      </c>
      <c r="AA1" s="231" t="s">
        <v>198</v>
      </c>
      <c r="AB1" s="231" t="s">
        <v>199</v>
      </c>
      <c r="AC1" s="27" t="s">
        <v>189</v>
      </c>
      <c r="AD1" s="220" t="s">
        <v>142</v>
      </c>
      <c r="AG1" s="220" t="s">
        <v>278</v>
      </c>
      <c r="AI1" s="227" t="s">
        <v>384</v>
      </c>
      <c r="AJ1" s="227" t="s">
        <v>411</v>
      </c>
      <c r="AK1" s="227" t="s">
        <v>386</v>
      </c>
      <c r="AL1" s="227" t="s">
        <v>387</v>
      </c>
      <c r="AM1" s="227" t="s">
        <v>388</v>
      </c>
      <c r="AN1" s="227" t="s">
        <v>389</v>
      </c>
      <c r="AO1" s="226" t="s">
        <v>412</v>
      </c>
      <c r="AP1" s="226" t="s">
        <v>413</v>
      </c>
      <c r="AQ1" s="226" t="s">
        <v>414</v>
      </c>
      <c r="AR1" s="226" t="s">
        <v>415</v>
      </c>
      <c r="AT1" s="197" t="s">
        <v>149</v>
      </c>
    </row>
    <row r="2" spans="1:47">
      <c r="A2" s="27" t="s">
        <v>44</v>
      </c>
      <c r="B2" s="228"/>
      <c r="C2" s="228"/>
      <c r="D2" s="220"/>
      <c r="E2" s="220"/>
      <c r="F2" s="220"/>
      <c r="G2" s="220"/>
      <c r="H2" s="220"/>
      <c r="I2" s="220"/>
      <c r="J2" s="220"/>
      <c r="K2" s="220"/>
      <c r="L2" s="228"/>
      <c r="M2" s="228"/>
      <c r="N2" s="228"/>
      <c r="O2" s="228"/>
      <c r="P2" s="229"/>
      <c r="Q2" s="229"/>
      <c r="R2" s="232"/>
      <c r="S2" s="79"/>
      <c r="T2" s="82" t="s">
        <v>315</v>
      </c>
      <c r="U2" s="230"/>
      <c r="V2" s="107" t="s">
        <v>304</v>
      </c>
      <c r="W2" s="107" t="s">
        <v>304</v>
      </c>
      <c r="X2" s="220"/>
      <c r="Y2" s="227"/>
      <c r="Z2" s="227"/>
      <c r="AA2" s="231"/>
      <c r="AB2" s="231"/>
      <c r="AC2" s="27">
        <f>Allocation!J1/100</f>
        <v>8.8000000000000005E-3</v>
      </c>
      <c r="AD2" s="220"/>
      <c r="AE2" t="s">
        <v>276</v>
      </c>
      <c r="AG2" s="220"/>
      <c r="AI2" s="227"/>
      <c r="AJ2" s="227"/>
      <c r="AK2" s="227"/>
      <c r="AL2" s="227"/>
      <c r="AM2" s="227"/>
      <c r="AN2" s="227"/>
      <c r="AO2" s="226"/>
      <c r="AP2" s="226"/>
      <c r="AQ2" s="226"/>
      <c r="AR2" s="226"/>
      <c r="AT2" s="197" t="s">
        <v>152</v>
      </c>
    </row>
    <row r="3" spans="1:47">
      <c r="A3" t="s">
        <v>45</v>
      </c>
      <c r="E3">
        <f>GT_NG!P3</f>
        <v>15.371053322826373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99.620000000000019</v>
      </c>
      <c r="J3">
        <f>Bawana_RLNG!P3</f>
        <v>0</v>
      </c>
      <c r="K3">
        <f>Bawana_Spot!P3</f>
        <v>112.37621122493145</v>
      </c>
      <c r="L3">
        <f>TWOMCL!O3</f>
        <v>-4.5217194570135737</v>
      </c>
      <c r="M3">
        <f>EDWPCL!S3</f>
        <v>0</v>
      </c>
      <c r="N3">
        <f>'MSW BWN'!S3</f>
        <v>8.1713463999999991</v>
      </c>
      <c r="O3">
        <f>BRPL_ISGS_exbus!BB3</f>
        <v>792.53557295126859</v>
      </c>
      <c r="P3" s="77">
        <v>112.87</v>
      </c>
      <c r="Q3" s="77">
        <v>37.934392588303417</v>
      </c>
      <c r="R3" s="80">
        <v>0</v>
      </c>
      <c r="S3" s="80">
        <v>0</v>
      </c>
      <c r="T3" s="78">
        <f>SUMPRODUCT(LTA!F3:AJ3,LTA!F$101:AJ$101,LTA!F$103:AJ$103)</f>
        <v>12.54</v>
      </c>
      <c r="U3" s="78">
        <f>SUMPRODUCT(LTA!F3:AJ3,LTA!F$102:AJ$102,LTA!F$103:AJ$103)</f>
        <v>42.57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2.8800000000000003</v>
      </c>
      <c r="AB3" s="117">
        <f>-STOA!N3</f>
        <v>-53.85</v>
      </c>
      <c r="AC3">
        <f>SUMIF(B3:AB3,"&gt;0")*$AC$2-SUMIF(B3:AB3,"&lt;0")*($AC$2/(1-$AC$2))+SUMIF(AI3:AR3,"&gt;0")*$AC$2-SUMIF(AI3:AR3,"&lt;0")*($AC$2/(1-$AC$2))</f>
        <v>12.183950264070866</v>
      </c>
      <c r="AD3">
        <f>SUM(B3:AB3,AI3:AR3)-AC3</f>
        <v>1078.3129067662453</v>
      </c>
      <c r="AE3">
        <f>'IDT-1'!B3</f>
        <v>0</v>
      </c>
      <c r="AF3" s="26"/>
      <c r="AG3">
        <f>SUM(AD3:AF3)+AT3</f>
        <v>1078.3129067662453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-88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15.371053322826373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99.620000000000019</v>
      </c>
      <c r="J4">
        <f>Bawana_RLNG!P4</f>
        <v>0</v>
      </c>
      <c r="K4">
        <f>Bawana_Spot!P4</f>
        <v>112.37621122493145</v>
      </c>
      <c r="L4">
        <f>TWOMCL!O4</f>
        <v>-4.704977375565611</v>
      </c>
      <c r="M4">
        <f>EDWPCL!S4</f>
        <v>0</v>
      </c>
      <c r="N4">
        <f>'MSW BWN'!S4</f>
        <v>8.3001211999999995</v>
      </c>
      <c r="O4">
        <f>BRPL_ISGS_exbus!BB4</f>
        <v>704.03212794644685</v>
      </c>
      <c r="P4" s="77">
        <v>112.87</v>
      </c>
      <c r="Q4" s="77">
        <v>37.934392588303417</v>
      </c>
      <c r="R4" s="80">
        <v>0</v>
      </c>
      <c r="S4" s="80">
        <v>0</v>
      </c>
      <c r="T4" s="78">
        <f>SUMPRODUCT(LTA!F4:AJ4,LTA!F$101:AJ$101,LTA!F$103:AJ$103)</f>
        <v>12.66</v>
      </c>
      <c r="U4" s="78">
        <f>SUMPRODUCT(LTA!F4:AJ4,LTA!F$102:AJ$102,LTA!F$103:AJ$103)</f>
        <v>41.93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2.8800000000000003</v>
      </c>
      <c r="AB4" s="117">
        <f>-STOA!N4</f>
        <v>-53.85</v>
      </c>
      <c r="AC4">
        <f t="shared" ref="AC4:AC67" si="0">SUMIF(B4:AB4,"&gt;0")*$AC$2-SUMIF(B4:AB4,"&lt;0")*($AC$2/(1-$AC$2))+SUMIF(AI4:AR4,"&gt;0")*$AC$2-SUMIF(AI4:AR4,"&lt;0")*($AC$2/(1-$AC$2))</f>
        <v>11.101447817684154</v>
      </c>
      <c r="AD4">
        <f t="shared" ref="AD4:AD67" si="1">SUM(B4:AB4,AI4:AR4)-AC4</f>
        <v>1024.3174810892588</v>
      </c>
      <c r="AE4">
        <f>'IDT-1'!B4</f>
        <v>0</v>
      </c>
      <c r="AF4" s="26"/>
      <c r="AG4">
        <f t="shared" ref="AG4:AG67" si="2">SUM(AD4:AF4)+AT4</f>
        <v>1024.3174810892588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-54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15.371053322826373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99.620000000000019</v>
      </c>
      <c r="J5">
        <f>Bawana_RLNG!P5</f>
        <v>0</v>
      </c>
      <c r="K5">
        <f>Bawana_Spot!P5</f>
        <v>105.89217815200533</v>
      </c>
      <c r="L5">
        <f>TWOMCL!O5</f>
        <v>-4.1049773755656105</v>
      </c>
      <c r="M5">
        <f>EDWPCL!S5</f>
        <v>0</v>
      </c>
      <c r="N5">
        <f>'MSW BWN'!S5</f>
        <v>8.3803964000000004</v>
      </c>
      <c r="O5">
        <f>BRPL_ISGS_exbus!BB5</f>
        <v>642.63416868451156</v>
      </c>
      <c r="P5" s="77">
        <v>112.87</v>
      </c>
      <c r="Q5" s="77">
        <v>37.93</v>
      </c>
      <c r="R5" s="80">
        <v>0</v>
      </c>
      <c r="S5" s="80">
        <v>0</v>
      </c>
      <c r="T5" s="78">
        <f>SUMPRODUCT(LTA!F5:AJ5,LTA!F$101:AJ$101,LTA!F$103:AJ$103)</f>
        <v>16.72</v>
      </c>
      <c r="U5" s="78">
        <f>SUMPRODUCT(LTA!F5:AJ5,LTA!F$102:AJ$102,LTA!F$103:AJ$103)</f>
        <v>36.35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2.8800000000000003</v>
      </c>
      <c r="AB5" s="117">
        <f>-STOA!N5</f>
        <v>-53.85</v>
      </c>
      <c r="AC5">
        <f t="shared" si="0"/>
        <v>10.290732370118688</v>
      </c>
      <c r="AD5">
        <f t="shared" si="1"/>
        <v>978.40208681365903</v>
      </c>
      <c r="AE5">
        <f>'IDT-1'!B5</f>
        <v>0</v>
      </c>
      <c r="AF5" s="26"/>
      <c r="AG5">
        <f t="shared" si="2"/>
        <v>978.40208681365903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-32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15.371053322826373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99.620000000000019</v>
      </c>
      <c r="J6">
        <f>Bawana_RLNG!P6</f>
        <v>0</v>
      </c>
      <c r="K6">
        <f>Bawana_Spot!P6</f>
        <v>105.89217815200533</v>
      </c>
      <c r="L6">
        <f>TWOMCL!O6</f>
        <v>-3.6950226244343889</v>
      </c>
      <c r="M6">
        <f>EDWPCL!S6</f>
        <v>0</v>
      </c>
      <c r="N6">
        <f>'MSW BWN'!S6</f>
        <v>8.3001211999999995</v>
      </c>
      <c r="O6">
        <f>BRPL_ISGS_exbus!BB6</f>
        <v>613.43385945810178</v>
      </c>
      <c r="P6" s="77">
        <v>112.87</v>
      </c>
      <c r="Q6" s="77">
        <v>30.38</v>
      </c>
      <c r="R6" s="80">
        <v>0</v>
      </c>
      <c r="S6" s="80">
        <v>0</v>
      </c>
      <c r="T6" s="78">
        <f>SUMPRODUCT(LTA!F6:AJ6,LTA!F$101:AJ$101,LTA!F$103:AJ$103)</f>
        <v>16.95</v>
      </c>
      <c r="U6" s="78">
        <f>SUMPRODUCT(LTA!F6:AJ6,LTA!F$102:AJ$102,LTA!F$103:AJ$103)</f>
        <v>35.44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2.8800000000000003</v>
      </c>
      <c r="AB6" s="117">
        <f>-STOA!N6</f>
        <v>-53.85</v>
      </c>
      <c r="AC6">
        <f t="shared" si="0"/>
        <v>9.9658777241296068</v>
      </c>
      <c r="AD6">
        <f t="shared" si="1"/>
        <v>940.62631178436959</v>
      </c>
      <c r="AE6">
        <f>'IDT-1'!B6</f>
        <v>0</v>
      </c>
      <c r="AF6" s="26"/>
      <c r="AG6">
        <f t="shared" si="2"/>
        <v>940.62631178436959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-33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15.371053322826373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99.620000000000019</v>
      </c>
      <c r="J7">
        <f>Bawana_RLNG!P7</f>
        <v>0</v>
      </c>
      <c r="K7">
        <f>Bawana_Spot!P7</f>
        <v>105.89217815200533</v>
      </c>
      <c r="L7">
        <f>TWOMCL!O7</f>
        <v>-3.8579185520361987</v>
      </c>
      <c r="M7">
        <f>EDWPCL!S7</f>
        <v>0</v>
      </c>
      <c r="N7">
        <f>'MSW BWN'!S7</f>
        <v>7.8034183999999991</v>
      </c>
      <c r="O7">
        <f>BRPL_ISGS_exbus!BB7</f>
        <v>612.78444233874541</v>
      </c>
      <c r="P7" s="77">
        <v>78.86</v>
      </c>
      <c r="Q7" s="77">
        <v>18.190000000000001</v>
      </c>
      <c r="R7" s="80">
        <v>0</v>
      </c>
      <c r="S7" s="80">
        <v>0</v>
      </c>
      <c r="T7" s="78">
        <f>SUMPRODUCT(LTA!F7:AJ7,LTA!F$101:AJ$101,LTA!F$103:AJ$103)</f>
        <v>17.14</v>
      </c>
      <c r="U7" s="78">
        <f>SUMPRODUCT(LTA!F7:AJ7,LTA!F$102:AJ$102,LTA!F$103:AJ$103)</f>
        <v>34.82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2.8800000000000003</v>
      </c>
      <c r="AB7" s="117">
        <f>-STOA!N7</f>
        <v>-53.85</v>
      </c>
      <c r="AC7">
        <f t="shared" si="0"/>
        <v>9.6090409723127319</v>
      </c>
      <c r="AD7">
        <f t="shared" si="1"/>
        <v>886.04413268922826</v>
      </c>
      <c r="AE7">
        <f>'IDT-1'!B7</f>
        <v>0</v>
      </c>
      <c r="AF7" s="26"/>
      <c r="AG7">
        <f t="shared" si="2"/>
        <v>886.04413268922826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-40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15.371053322826373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99.620000000000019</v>
      </c>
      <c r="J8">
        <f>Bawana_RLNG!P8</f>
        <v>0</v>
      </c>
      <c r="K8">
        <f>Bawana_Spot!P8</f>
        <v>105.89217815200533</v>
      </c>
      <c r="L8">
        <f>TWOMCL!O8</f>
        <v>-4.1375565610859724</v>
      </c>
      <c r="M8">
        <f>EDWPCL!S8</f>
        <v>0</v>
      </c>
      <c r="N8">
        <f>'MSW BWN'!S8</f>
        <v>7.5057312000000005</v>
      </c>
      <c r="O8">
        <f>BRPL_ISGS_exbus!BB8</f>
        <v>610.87425957198991</v>
      </c>
      <c r="P8" s="77">
        <v>53.966304690174603</v>
      </c>
      <c r="Q8" s="77">
        <v>18.190000000000001</v>
      </c>
      <c r="R8" s="80">
        <v>0</v>
      </c>
      <c r="S8" s="80">
        <v>0</v>
      </c>
      <c r="T8" s="78">
        <f>SUMPRODUCT(LTA!F8:AJ8,LTA!F$101:AJ$101,LTA!F$103:AJ$103)</f>
        <v>17.440000000000001</v>
      </c>
      <c r="U8" s="78">
        <f>SUMPRODUCT(LTA!F8:AJ8,LTA!F$102:AJ$102,LTA!F$103:AJ$103)</f>
        <v>33.659999999999997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2.8800000000000003</v>
      </c>
      <c r="AB8" s="117">
        <f>-STOA!N8</f>
        <v>-53.85</v>
      </c>
      <c r="AC8">
        <f t="shared" si="0"/>
        <v>9.3743399873054116</v>
      </c>
      <c r="AD8">
        <f t="shared" si="1"/>
        <v>857.03763038860484</v>
      </c>
      <c r="AE8">
        <f>'IDT-1'!B8</f>
        <v>0</v>
      </c>
      <c r="AF8" s="26"/>
      <c r="AG8">
        <f t="shared" si="2"/>
        <v>857.03763038860484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-41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15.371053322826373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99.620000000000019</v>
      </c>
      <c r="J9">
        <f>Bawana_RLNG!P9</f>
        <v>0</v>
      </c>
      <c r="K9">
        <f>Bawana_Spot!P9</f>
        <v>125.29136636119341</v>
      </c>
      <c r="L9">
        <f>TWOMCL!O9</f>
        <v>-3.9285067873303166</v>
      </c>
      <c r="M9">
        <f>EDWPCL!S9</f>
        <v>0</v>
      </c>
      <c r="N9">
        <f>'MSW BWN'!S9</f>
        <v>7.2481815999999997</v>
      </c>
      <c r="O9">
        <f>BRPL_ISGS_exbus!BB9</f>
        <v>606.53362459658968</v>
      </c>
      <c r="P9" s="77">
        <v>52.656361752107223</v>
      </c>
      <c r="Q9" s="77">
        <v>18.190000000000001</v>
      </c>
      <c r="R9" s="80">
        <v>0</v>
      </c>
      <c r="S9" s="80">
        <v>0</v>
      </c>
      <c r="T9" s="78">
        <f>SUMPRODUCT(LTA!F9:AJ9,LTA!F$101:AJ$101,LTA!F$103:AJ$103)</f>
        <v>29.25</v>
      </c>
      <c r="U9" s="78">
        <f>SUMPRODUCT(LTA!F9:AJ9,LTA!F$102:AJ$102,LTA!F$103:AJ$103)</f>
        <v>50.75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2.8800000000000003</v>
      </c>
      <c r="AB9" s="117">
        <f>-STOA!N9</f>
        <v>-53.85</v>
      </c>
      <c r="AC9">
        <f t="shared" si="0"/>
        <v>9.9852347939771349</v>
      </c>
      <c r="AD9">
        <f t="shared" si="1"/>
        <v>872.02684605140928</v>
      </c>
      <c r="AE9">
        <f>'IDT-1'!B9</f>
        <v>0</v>
      </c>
      <c r="AF9" s="26"/>
      <c r="AG9">
        <f t="shared" si="2"/>
        <v>872.02684605140928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-68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15.371053322826373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99.620000000000019</v>
      </c>
      <c r="J10">
        <f>Bawana_RLNG!P10</f>
        <v>0</v>
      </c>
      <c r="K10">
        <f>Bawana_Spot!P10</f>
        <v>125.29136636119341</v>
      </c>
      <c r="L10">
        <f>TWOMCL!O10</f>
        <v>-3.9488687782805423</v>
      </c>
      <c r="M10">
        <f>EDWPCL!S10</f>
        <v>0</v>
      </c>
      <c r="N10">
        <f>'MSW BWN'!S10</f>
        <v>6.0206400000000002</v>
      </c>
      <c r="O10">
        <f>BRPL_ISGS_exbus!BB10</f>
        <v>606.50662141109001</v>
      </c>
      <c r="P10" s="77">
        <v>52.655864614418086</v>
      </c>
      <c r="Q10" s="77">
        <v>18.190000000000001</v>
      </c>
      <c r="R10" s="80">
        <v>0</v>
      </c>
      <c r="S10" s="80">
        <v>0</v>
      </c>
      <c r="T10" s="78">
        <f>SUMPRODUCT(LTA!F10:AJ10,LTA!F$101:AJ$101,LTA!F$103:AJ$103)</f>
        <v>29.64</v>
      </c>
      <c r="U10" s="78">
        <f>SUMPRODUCT(LTA!F10:AJ10,LTA!F$102:AJ$102,LTA!F$103:AJ$103)</f>
        <v>51.050000000000004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2.8800000000000003</v>
      </c>
      <c r="AB10" s="117">
        <f>-STOA!N10</f>
        <v>-53.85</v>
      </c>
      <c r="AC10">
        <f t="shared" si="0"/>
        <v>10.140249496804852</v>
      </c>
      <c r="AD10">
        <f t="shared" si="1"/>
        <v>853.28642743444243</v>
      </c>
      <c r="AE10">
        <f>'IDT-1'!B10</f>
        <v>0</v>
      </c>
      <c r="AF10" s="26"/>
      <c r="AG10">
        <f t="shared" si="2"/>
        <v>853.28642743444243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-86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16.373271889400918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99.620000000000019</v>
      </c>
      <c r="J11">
        <f>Bawana_RLNG!P11</f>
        <v>0</v>
      </c>
      <c r="K11">
        <f>Bawana_Spot!P11</f>
        <v>125.29136636119341</v>
      </c>
      <c r="L11">
        <f>TWOMCL!O11</f>
        <v>-3.3692307692307693</v>
      </c>
      <c r="M11">
        <f>EDWPCL!S11</f>
        <v>0</v>
      </c>
      <c r="N11">
        <f>'MSW BWN'!S11</f>
        <v>5.9169511999999989</v>
      </c>
      <c r="O11">
        <f>BRPL_ISGS_exbus!BB11</f>
        <v>608.40182286740878</v>
      </c>
      <c r="P11" s="77">
        <v>52.655217509762956</v>
      </c>
      <c r="Q11" s="77">
        <v>18.190000000000001</v>
      </c>
      <c r="R11" s="80">
        <v>0</v>
      </c>
      <c r="S11" s="80">
        <v>0</v>
      </c>
      <c r="T11" s="78">
        <f>SUMPRODUCT(LTA!F11:AJ11,LTA!F$101:AJ$101,LTA!F$103:AJ$103)</f>
        <v>29.73</v>
      </c>
      <c r="U11" s="78">
        <f>SUMPRODUCT(LTA!F11:AJ11,LTA!F$102:AJ$102,LTA!F$103:AJ$103)</f>
        <v>50.39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2.8800000000000003</v>
      </c>
      <c r="AB11" s="117">
        <f>-STOA!N11</f>
        <v>-53.85</v>
      </c>
      <c r="AC11">
        <f t="shared" si="0"/>
        <v>9.977103986440385</v>
      </c>
      <c r="AD11">
        <f t="shared" si="1"/>
        <v>876.25229507209485</v>
      </c>
      <c r="AE11">
        <f>'IDT-1'!B11</f>
        <v>0</v>
      </c>
      <c r="AF11" s="26"/>
      <c r="AG11">
        <f t="shared" si="2"/>
        <v>876.25229507209485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-66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16.373271889400918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99.620000000000019</v>
      </c>
      <c r="J12">
        <f>Bawana_RLNG!P12</f>
        <v>0</v>
      </c>
      <c r="K12">
        <f>Bawana_Spot!P12</f>
        <v>125.29136636119341</v>
      </c>
      <c r="L12">
        <f>TWOMCL!O12</f>
        <v>-4.1769230769230763</v>
      </c>
      <c r="M12">
        <f>EDWPCL!S12</f>
        <v>0</v>
      </c>
      <c r="N12">
        <f>'MSW BWN'!S12</f>
        <v>6.3250168000000002</v>
      </c>
      <c r="O12">
        <f>BRPL_ISGS_exbus!BB12</f>
        <v>608.37690741825327</v>
      </c>
      <c r="P12" s="77">
        <v>52.655217509762956</v>
      </c>
      <c r="Q12" s="77">
        <v>18.190000000000001</v>
      </c>
      <c r="R12" s="80">
        <v>0</v>
      </c>
      <c r="S12" s="80">
        <v>0</v>
      </c>
      <c r="T12" s="78">
        <f>SUMPRODUCT(LTA!F12:AJ12,LTA!F$101:AJ$101,LTA!F$103:AJ$103)</f>
        <v>29.83</v>
      </c>
      <c r="U12" s="78">
        <f>SUMPRODUCT(LTA!F12:AJ12,LTA!F$102:AJ$102,LTA!F$103:AJ$103)</f>
        <v>49.980000000000004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2.8800000000000003</v>
      </c>
      <c r="AB12" s="117">
        <f>-STOA!N12</f>
        <v>-53.85</v>
      </c>
      <c r="AC12">
        <f t="shared" si="0"/>
        <v>10.144724798473723</v>
      </c>
      <c r="AD12">
        <f t="shared" si="1"/>
        <v>857.35013210321381</v>
      </c>
      <c r="AE12">
        <f>'IDT-1'!B12</f>
        <v>0</v>
      </c>
      <c r="AF12" s="26"/>
      <c r="AG12">
        <f t="shared" si="2"/>
        <v>857.35013210321381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-84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16.373271889400918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129.62</v>
      </c>
      <c r="J13">
        <f>Bawana_RLNG!P13</f>
        <v>0</v>
      </c>
      <c r="K13">
        <f>Bawana_Spot!P13</f>
        <v>125.29136636119341</v>
      </c>
      <c r="L13">
        <f>TWOMCL!O13</f>
        <v>-3.6230769230769226</v>
      </c>
      <c r="M13">
        <f>EDWPCL!S13</f>
        <v>0</v>
      </c>
      <c r="N13">
        <f>'MSW BWN'!S13</f>
        <v>7.1846303999999996</v>
      </c>
      <c r="O13">
        <f>BRPL_ISGS_exbus!BB13</f>
        <v>608.4139039636251</v>
      </c>
      <c r="P13" s="77">
        <v>52.655217509762956</v>
      </c>
      <c r="Q13" s="77">
        <v>18.190000000000001</v>
      </c>
      <c r="R13" s="80">
        <v>0</v>
      </c>
      <c r="S13" s="80">
        <v>0</v>
      </c>
      <c r="T13" s="78">
        <f>SUMPRODUCT(LTA!F13:AJ13,LTA!F$101:AJ$101,LTA!F$103:AJ$103)</f>
        <v>42.91</v>
      </c>
      <c r="U13" s="78">
        <f>SUMPRODUCT(LTA!F13:AJ13,LTA!F$102:AJ$102,LTA!F$103:AJ$103)</f>
        <v>49.65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2.8800000000000003</v>
      </c>
      <c r="AB13" s="117">
        <f>-STOA!N13</f>
        <v>-53.85</v>
      </c>
      <c r="AC13">
        <f t="shared" si="0"/>
        <v>11.420588730713199</v>
      </c>
      <c r="AD13">
        <f t="shared" si="1"/>
        <v>799.27472447019215</v>
      </c>
      <c r="AE13">
        <f>'IDT-1'!B13</f>
        <v>0</v>
      </c>
      <c r="AF13" s="26"/>
      <c r="AG13">
        <f t="shared" si="2"/>
        <v>799.27472447019215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-185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16.373271889400918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129.62</v>
      </c>
      <c r="J14">
        <f>Bawana_RLNG!P14</f>
        <v>0</v>
      </c>
      <c r="K14">
        <f>Bawana_Spot!P14</f>
        <v>125.29136636119341</v>
      </c>
      <c r="L14">
        <f>TWOMCL!O14</f>
        <v>-3.1085972850678734</v>
      </c>
      <c r="M14">
        <f>EDWPCL!S14</f>
        <v>0</v>
      </c>
      <c r="N14">
        <f>'MSW BWN'!S14</f>
        <v>7.7950563999999982</v>
      </c>
      <c r="O14">
        <f>BRPL_ISGS_exbus!BB14</f>
        <v>608.38898851446959</v>
      </c>
      <c r="P14" s="77">
        <v>52.655217509762956</v>
      </c>
      <c r="Q14" s="77">
        <v>18.190000000000001</v>
      </c>
      <c r="R14" s="80">
        <v>0</v>
      </c>
      <c r="S14" s="80">
        <v>0</v>
      </c>
      <c r="T14" s="78">
        <f>SUMPRODUCT(LTA!F14:AJ14,LTA!F$101:AJ$101,LTA!F$103:AJ$103)</f>
        <v>42.38</v>
      </c>
      <c r="U14" s="78">
        <f>SUMPRODUCT(LTA!F14:AJ14,LTA!F$102:AJ$102,LTA!F$103:AJ$103)</f>
        <v>49.39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2.8800000000000003</v>
      </c>
      <c r="AB14" s="117">
        <f>-STOA!N14</f>
        <v>-53.85</v>
      </c>
      <c r="AC14">
        <f t="shared" si="0"/>
        <v>11.494124755426572</v>
      </c>
      <c r="AD14">
        <f t="shared" si="1"/>
        <v>790.5111786343324</v>
      </c>
      <c r="AE14">
        <f>'IDT-1'!B14</f>
        <v>0</v>
      </c>
      <c r="AF14" s="26"/>
      <c r="AG14">
        <f t="shared" si="2"/>
        <v>790.5111786343324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-194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16.373271889400918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129.62</v>
      </c>
      <c r="J15">
        <f>Bawana_RLNG!P15</f>
        <v>0</v>
      </c>
      <c r="K15">
        <f>Bawana_Spot!P15</f>
        <v>125.29136636119341</v>
      </c>
      <c r="L15">
        <f>TWOMCL!O15</f>
        <v>-3.3040723981900451</v>
      </c>
      <c r="M15">
        <f>EDWPCL!S15</f>
        <v>0</v>
      </c>
      <c r="N15">
        <f>'MSW BWN'!S15</f>
        <v>8.0275199999999991</v>
      </c>
      <c r="O15">
        <f>BRPL_ISGS_exbus!BB15</f>
        <v>608.4139039636251</v>
      </c>
      <c r="P15" s="77">
        <v>52.655217509762956</v>
      </c>
      <c r="Q15" s="77">
        <v>18.190000000000001</v>
      </c>
      <c r="R15" s="80">
        <v>0</v>
      </c>
      <c r="S15" s="80">
        <v>0</v>
      </c>
      <c r="T15" s="78">
        <f>SUMPRODUCT(LTA!F15:AJ15,LTA!F$101:AJ$101,LTA!F$103:AJ$103)</f>
        <v>44.41</v>
      </c>
      <c r="U15" s="78">
        <f>SUMPRODUCT(LTA!F15:AJ15,LTA!F$102:AJ$102,LTA!F$103:AJ$103)</f>
        <v>49.44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2.8800000000000003</v>
      </c>
      <c r="AB15" s="117">
        <f>-STOA!N15</f>
        <v>-53.85</v>
      </c>
      <c r="AC15">
        <f t="shared" si="0"/>
        <v>11.836041734839883</v>
      </c>
      <c r="AD15">
        <f t="shared" si="1"/>
        <v>756.31116559095233</v>
      </c>
      <c r="AE15">
        <f>'IDT-1'!B15</f>
        <v>0</v>
      </c>
      <c r="AF15" s="26"/>
      <c r="AG15">
        <f t="shared" si="2"/>
        <v>756.31116559095233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-230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16.373271889400918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129.62</v>
      </c>
      <c r="J16">
        <f>Bawana_RLNG!P16</f>
        <v>0</v>
      </c>
      <c r="K16">
        <f>Bawana_Spot!P16</f>
        <v>125.29136636119341</v>
      </c>
      <c r="L16">
        <f>TWOMCL!O16</f>
        <v>-3.9352941176470586</v>
      </c>
      <c r="M16">
        <f>EDWPCL!S16</f>
        <v>0</v>
      </c>
      <c r="N16">
        <f>'MSW BWN'!S16</f>
        <v>7.7866943999999991</v>
      </c>
      <c r="O16">
        <f>BRPL_ISGS_exbus!BB16</f>
        <v>608.38898851446959</v>
      </c>
      <c r="P16" s="77">
        <v>52.655217509762956</v>
      </c>
      <c r="Q16" s="77">
        <v>18.190000000000001</v>
      </c>
      <c r="R16" s="80">
        <v>0</v>
      </c>
      <c r="S16" s="80">
        <v>0</v>
      </c>
      <c r="T16" s="78">
        <f>SUMPRODUCT(LTA!F16:AJ16,LTA!F$101:AJ$101,LTA!F$103:AJ$103)</f>
        <v>43.92</v>
      </c>
      <c r="U16" s="78">
        <f>SUMPRODUCT(LTA!F16:AJ16,LTA!F$102:AJ$102,LTA!F$103:AJ$103)</f>
        <v>71.88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2.8800000000000003</v>
      </c>
      <c r="AB16" s="117">
        <f>-STOA!N16</f>
        <v>-53.85</v>
      </c>
      <c r="AC16">
        <f t="shared" si="0"/>
        <v>12.032467280527433</v>
      </c>
      <c r="AD16">
        <f t="shared" si="1"/>
        <v>777.16777727665249</v>
      </c>
      <c r="AE16">
        <f>'IDT-1'!B16</f>
        <v>0</v>
      </c>
      <c r="AF16" s="26"/>
      <c r="AG16">
        <f t="shared" si="2"/>
        <v>777.16777727665249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-230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16.373271889400918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129.62</v>
      </c>
      <c r="J17">
        <f>Bawana_RLNG!P17</f>
        <v>0</v>
      </c>
      <c r="K17">
        <f>Bawana_Spot!P17</f>
        <v>125.29136636119341</v>
      </c>
      <c r="L17">
        <f>TWOMCL!O17</f>
        <v>-4.2610859728506787</v>
      </c>
      <c r="M17">
        <f>EDWPCL!S17</f>
        <v>0</v>
      </c>
      <c r="N17">
        <f>'MSW BWN'!S17</f>
        <v>7.8351939999999987</v>
      </c>
      <c r="O17">
        <f>BRPL_ISGS_exbus!BB17</f>
        <v>608.4139039636251</v>
      </c>
      <c r="P17" s="77">
        <v>52.655217509762956</v>
      </c>
      <c r="Q17" s="77">
        <v>18.190000000000001</v>
      </c>
      <c r="R17" s="80">
        <v>0</v>
      </c>
      <c r="S17" s="80">
        <v>0</v>
      </c>
      <c r="T17" s="78">
        <f>SUMPRODUCT(LTA!F17:AJ17,LTA!F$101:AJ$101,LTA!F$103:AJ$103)</f>
        <v>43.46</v>
      </c>
      <c r="U17" s="78">
        <f>SUMPRODUCT(LTA!F17:AJ17,LTA!F$102:AJ$102,LTA!F$103:AJ$103)</f>
        <v>76.59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2.8800000000000003</v>
      </c>
      <c r="AB17" s="117">
        <f>-STOA!N17</f>
        <v>-53.85</v>
      </c>
      <c r="AC17">
        <f t="shared" si="0"/>
        <v>12.117796392207172</v>
      </c>
      <c r="AD17">
        <f t="shared" si="1"/>
        <v>776.08007135892467</v>
      </c>
      <c r="AE17">
        <f>'IDT-1'!B17</f>
        <v>0</v>
      </c>
      <c r="AF17" s="26"/>
      <c r="AG17">
        <f t="shared" si="2"/>
        <v>776.08007135892467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-235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16.373271889400918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129.62</v>
      </c>
      <c r="J18">
        <f>Bawana_RLNG!P18</f>
        <v>0</v>
      </c>
      <c r="K18">
        <f>Bawana_Spot!P18</f>
        <v>125.29136636119341</v>
      </c>
      <c r="L18">
        <f>TWOMCL!O18</f>
        <v>-4.0588235294117645</v>
      </c>
      <c r="M18">
        <f>EDWPCL!S18</f>
        <v>0</v>
      </c>
      <c r="N18">
        <f>'MSW BWN'!S18</f>
        <v>7.8669695999999991</v>
      </c>
      <c r="O18">
        <f>BRPL_ISGS_exbus!BB18</f>
        <v>608.25806172557316</v>
      </c>
      <c r="P18" s="77">
        <v>52.655217509762956</v>
      </c>
      <c r="Q18" s="77">
        <v>18.190000000000001</v>
      </c>
      <c r="R18" s="80">
        <v>0</v>
      </c>
      <c r="S18" s="80">
        <v>0</v>
      </c>
      <c r="T18" s="78">
        <f>SUMPRODUCT(LTA!F18:AJ18,LTA!F$101:AJ$101,LTA!F$103:AJ$103)</f>
        <v>43.04</v>
      </c>
      <c r="U18" s="78">
        <f>SUMPRODUCT(LTA!F18:AJ18,LTA!F$102:AJ$102,LTA!F$103:AJ$103)</f>
        <v>78.84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2.8800000000000003</v>
      </c>
      <c r="AB18" s="117">
        <f>-STOA!N18</f>
        <v>-53.85</v>
      </c>
      <c r="AC18">
        <f t="shared" si="0"/>
        <v>12.07774412889334</v>
      </c>
      <c r="AD18">
        <f t="shared" si="1"/>
        <v>784.02831942762555</v>
      </c>
      <c r="AE18">
        <f>'IDT-1'!B18</f>
        <v>0</v>
      </c>
      <c r="AF18" s="26"/>
      <c r="AG18">
        <f t="shared" si="2"/>
        <v>784.02831942762555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-229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15.371053322826373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129.62</v>
      </c>
      <c r="J19">
        <f>Bawana_RLNG!P19</f>
        <v>0</v>
      </c>
      <c r="K19">
        <f>Bawana_Spot!P19</f>
        <v>125.29136636119341</v>
      </c>
      <c r="L19">
        <f>TWOMCL!O19</f>
        <v>-3.7601809954751131</v>
      </c>
      <c r="M19">
        <f>EDWPCL!S19</f>
        <v>0</v>
      </c>
      <c r="N19">
        <f>'MSW BWN'!S19</f>
        <v>8.2767075999999982</v>
      </c>
      <c r="O19">
        <f>BRPL_ISGS_exbus!BB19</f>
        <v>608.28297717472867</v>
      </c>
      <c r="P19" s="77">
        <v>52.655217509762956</v>
      </c>
      <c r="Q19" s="77">
        <v>18.190000000000001</v>
      </c>
      <c r="R19" s="80">
        <v>0</v>
      </c>
      <c r="S19" s="80">
        <v>0</v>
      </c>
      <c r="T19" s="78">
        <f>SUMPRODUCT(LTA!F19:AJ19,LTA!F$101:AJ$101,LTA!F$103:AJ$103)</f>
        <v>43.43</v>
      </c>
      <c r="U19" s="78">
        <f>SUMPRODUCT(LTA!F19:AJ19,LTA!F$102:AJ$102,LTA!F$103:AJ$103)</f>
        <v>78.53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2.8800000000000003</v>
      </c>
      <c r="AB19" s="117">
        <f>-STOA!N19</f>
        <v>-53.85</v>
      </c>
      <c r="AC19">
        <f t="shared" si="0"/>
        <v>12.195095954670947</v>
      </c>
      <c r="AD19">
        <f t="shared" si="1"/>
        <v>769.72204501836563</v>
      </c>
      <c r="AE19">
        <f>'IDT-1'!B19</f>
        <v>0</v>
      </c>
      <c r="AF19" s="26"/>
      <c r="AG19">
        <f t="shared" si="2"/>
        <v>769.72204501836563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-243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15.371053322826373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129.62</v>
      </c>
      <c r="J20">
        <f>Bawana_RLNG!P20</f>
        <v>0</v>
      </c>
      <c r="K20">
        <f>Bawana_Spot!P20</f>
        <v>125.29136636119341</v>
      </c>
      <c r="L20">
        <f>TWOMCL!O20</f>
        <v>-4.1117647058823517</v>
      </c>
      <c r="M20">
        <f>EDWPCL!S20</f>
        <v>0</v>
      </c>
      <c r="N20">
        <f>'MSW BWN'!S20</f>
        <v>8.356982799999999</v>
      </c>
      <c r="O20">
        <f>BRPL_ISGS_exbus!BB20</f>
        <v>609.40653325015683</v>
      </c>
      <c r="P20" s="77">
        <v>52.655217509762956</v>
      </c>
      <c r="Q20" s="77">
        <v>18.190000000000001</v>
      </c>
      <c r="R20" s="80">
        <v>0</v>
      </c>
      <c r="S20" s="80">
        <v>0</v>
      </c>
      <c r="T20" s="78">
        <f>SUMPRODUCT(LTA!F20:AJ20,LTA!F$101:AJ$101,LTA!F$103:AJ$103)</f>
        <v>43.4</v>
      </c>
      <c r="U20" s="78">
        <f>SUMPRODUCT(LTA!F20:AJ20,LTA!F$102:AJ$102,LTA!F$103:AJ$103)</f>
        <v>55.3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2.8800000000000003</v>
      </c>
      <c r="AB20" s="117">
        <f>-STOA!N20</f>
        <v>-53.85</v>
      </c>
      <c r="AC20">
        <f t="shared" si="0"/>
        <v>11.853194907033117</v>
      </c>
      <c r="AD20">
        <f t="shared" si="1"/>
        <v>764.65619363102428</v>
      </c>
      <c r="AE20">
        <f>'IDT-1'!B20</f>
        <v>0</v>
      </c>
      <c r="AF20" s="26"/>
      <c r="AG20">
        <f t="shared" si="2"/>
        <v>764.65619363102428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-226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15.371053322826373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129.62</v>
      </c>
      <c r="J21">
        <f>Bawana_RLNG!P21</f>
        <v>0</v>
      </c>
      <c r="K21">
        <f>Bawana_Spot!P21</f>
        <v>125.29136636119341</v>
      </c>
      <c r="L21">
        <f>TWOMCL!O21</f>
        <v>-5.6226244343891398</v>
      </c>
      <c r="M21">
        <f>EDWPCL!S21</f>
        <v>0</v>
      </c>
      <c r="N21">
        <f>'MSW BWN'!S21</f>
        <v>8.3803964000000004</v>
      </c>
      <c r="O21">
        <f>BRPL_ISGS_exbus!BB21</f>
        <v>608.44039122015931</v>
      </c>
      <c r="P21" s="77">
        <v>52.655864614418086</v>
      </c>
      <c r="Q21" s="77">
        <v>18.190000000000001</v>
      </c>
      <c r="R21" s="80">
        <v>0</v>
      </c>
      <c r="S21" s="80">
        <v>0</v>
      </c>
      <c r="T21" s="78">
        <f>SUMPRODUCT(LTA!F21:AJ21,LTA!F$101:AJ$101,LTA!F$103:AJ$103)</f>
        <v>40.81</v>
      </c>
      <c r="U21" s="78">
        <f>SUMPRODUCT(LTA!F21:AJ21,LTA!F$102:AJ$102,LTA!F$103:AJ$103)</f>
        <v>54.75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2.8800000000000003</v>
      </c>
      <c r="AB21" s="117">
        <f>-STOA!N21</f>
        <v>-53.85</v>
      </c>
      <c r="AC21">
        <f t="shared" si="0"/>
        <v>11.626489263697446</v>
      </c>
      <c r="AD21">
        <f t="shared" si="1"/>
        <v>782.2899582205107</v>
      </c>
      <c r="AE21">
        <f>'IDT-1'!B21</f>
        <v>0</v>
      </c>
      <c r="AF21" s="26"/>
      <c r="AG21">
        <f t="shared" si="2"/>
        <v>782.2899582205107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-203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15.371053322826373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129.62</v>
      </c>
      <c r="J22">
        <f>Bawana_RLNG!P22</f>
        <v>0</v>
      </c>
      <c r="K22">
        <f>Bawana_Spot!P22</f>
        <v>125.29136636119341</v>
      </c>
      <c r="L22">
        <f>TWOMCL!O22</f>
        <v>-6.1267902481104981</v>
      </c>
      <c r="M22">
        <f>EDWPCL!S22</f>
        <v>0</v>
      </c>
      <c r="N22">
        <f>'MSW BWN'!S22</f>
        <v>8.3252071999999995</v>
      </c>
      <c r="O22">
        <f>BRPL_ISGS_exbus!BB22</f>
        <v>617.69002212305213</v>
      </c>
      <c r="P22" s="77">
        <v>52.656361752107223</v>
      </c>
      <c r="Q22" s="77">
        <v>18.190000000000001</v>
      </c>
      <c r="R22" s="80">
        <v>0</v>
      </c>
      <c r="S22" s="80">
        <v>0</v>
      </c>
      <c r="T22" s="78">
        <f>SUMPRODUCT(LTA!F22:AJ22,LTA!F$101:AJ$101,LTA!F$103:AJ$103)</f>
        <v>40.18</v>
      </c>
      <c r="U22" s="78">
        <f>SUMPRODUCT(LTA!F22:AJ22,LTA!F$102:AJ$102,LTA!F$103:AJ$103)</f>
        <v>54.03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2.8800000000000003</v>
      </c>
      <c r="AB22" s="117">
        <f>-STOA!N22</f>
        <v>-53.85</v>
      </c>
      <c r="AC22">
        <f t="shared" si="0"/>
        <v>11.531316350959404</v>
      </c>
      <c r="AD22">
        <f t="shared" si="1"/>
        <v>808.72590416010939</v>
      </c>
      <c r="AE22">
        <f>'IDT-1'!B22</f>
        <v>0</v>
      </c>
      <c r="AF22" s="26"/>
      <c r="AG22">
        <f t="shared" si="2"/>
        <v>808.72590416010939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-184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15.371053322826373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129.61503599877452</v>
      </c>
      <c r="J23">
        <f>Bawana_RLNG!P23</f>
        <v>0</v>
      </c>
      <c r="K23">
        <f>Bawana_Spot!P23</f>
        <v>125.29136636119341</v>
      </c>
      <c r="L23">
        <f>TWOMCL!O23</f>
        <v>-6.1267902481104981</v>
      </c>
      <c r="M23">
        <f>EDWPCL!S23</f>
        <v>0</v>
      </c>
      <c r="N23">
        <f>'MSW BWN'!S23</f>
        <v>8.1479327999999995</v>
      </c>
      <c r="O23">
        <f>BRPL_ISGS_exbus!BB23</f>
        <v>603.07448434270452</v>
      </c>
      <c r="P23" s="77">
        <v>54.132832103803693</v>
      </c>
      <c r="Q23" s="77">
        <v>18.190000000000001</v>
      </c>
      <c r="R23" s="80">
        <v>0</v>
      </c>
      <c r="S23" s="80">
        <v>0</v>
      </c>
      <c r="T23" s="78">
        <f>SUMPRODUCT(LTA!F23:AJ23,LTA!F$101:AJ$101,LTA!F$103:AJ$103)</f>
        <v>30.29</v>
      </c>
      <c r="U23" s="78">
        <f>SUMPRODUCT(LTA!F23:AJ23,LTA!F$102:AJ$102,LTA!F$103:AJ$103)</f>
        <v>53.29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2.8800000000000003</v>
      </c>
      <c r="AB23" s="117">
        <f>-STOA!N23</f>
        <v>-53.85</v>
      </c>
      <c r="AC23">
        <f t="shared" si="0"/>
        <v>10.592538402836473</v>
      </c>
      <c r="AD23">
        <f t="shared" si="1"/>
        <v>867.71337627835567</v>
      </c>
      <c r="AE23">
        <f>'IDT-1'!B23</f>
        <v>0</v>
      </c>
      <c r="AF23" s="26"/>
      <c r="AG23">
        <f t="shared" si="2"/>
        <v>867.71337627835567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-102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15.371053322826373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129.61503599877452</v>
      </c>
      <c r="J24">
        <f>Bawana_RLNG!P24</f>
        <v>0</v>
      </c>
      <c r="K24">
        <f>Bawana_Spot!P24</f>
        <v>125.29136636119341</v>
      </c>
      <c r="L24">
        <f>TWOMCL!O24</f>
        <v>-6.0597285067873301</v>
      </c>
      <c r="M24">
        <f>EDWPCL!S24</f>
        <v>0</v>
      </c>
      <c r="N24">
        <f>'MSW BWN'!S24</f>
        <v>7.8669695999999991</v>
      </c>
      <c r="O24">
        <f>BRPL_ISGS_exbus!BB24</f>
        <v>596.90619880828126</v>
      </c>
      <c r="P24" s="77">
        <v>103.96999999999998</v>
      </c>
      <c r="Q24" s="77">
        <v>18.190000000000001</v>
      </c>
      <c r="R24" s="80">
        <v>0</v>
      </c>
      <c r="S24" s="80">
        <v>0</v>
      </c>
      <c r="T24" s="78">
        <f>SUMPRODUCT(LTA!F24:AJ24,LTA!F$101:AJ$101,LTA!F$103:AJ$103)</f>
        <v>28.43</v>
      </c>
      <c r="U24" s="78">
        <f>SUMPRODUCT(LTA!F24:AJ24,LTA!F$102:AJ$102,LTA!F$103:AJ$103)</f>
        <v>52.44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2.8800000000000003</v>
      </c>
      <c r="AB24" s="117">
        <f>-STOA!N24</f>
        <v>-53.85</v>
      </c>
      <c r="AC24">
        <f t="shared" si="0"/>
        <v>10.861127433546798</v>
      </c>
      <c r="AD24">
        <f t="shared" si="1"/>
        <v>918.18976815074143</v>
      </c>
      <c r="AE24">
        <f>'IDT-1'!B24</f>
        <v>0</v>
      </c>
      <c r="AF24" s="26"/>
      <c r="AG24">
        <f t="shared" si="2"/>
        <v>918.18976815074143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-92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15.371053322826373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99.62</v>
      </c>
      <c r="J25">
        <f>Bawana_RLNG!P25</f>
        <v>0</v>
      </c>
      <c r="K25">
        <f>Bawana_Spot!P25</f>
        <v>125.29136636119341</v>
      </c>
      <c r="L25">
        <f>TWOMCL!O25</f>
        <v>-5.9036199095022619</v>
      </c>
      <c r="M25">
        <f>EDWPCL!S25</f>
        <v>0</v>
      </c>
      <c r="N25">
        <f>'MSW BWN'!S25</f>
        <v>7.9071071999999996</v>
      </c>
      <c r="O25">
        <f>BRPL_ISGS_exbus!BB25</f>
        <v>616.634290370646</v>
      </c>
      <c r="P25" s="77">
        <v>112.87</v>
      </c>
      <c r="Q25" s="77">
        <v>37.934392588303417</v>
      </c>
      <c r="R25" s="80">
        <v>0</v>
      </c>
      <c r="S25" s="80">
        <v>0</v>
      </c>
      <c r="T25" s="78">
        <f>SUMPRODUCT(LTA!F25:AJ25,LTA!F$101:AJ$101,LTA!F$103:AJ$103)</f>
        <v>26.650000000000002</v>
      </c>
      <c r="U25" s="78">
        <f>SUMPRODUCT(LTA!F25:AJ25,LTA!F$102:AJ$102,LTA!F$103:AJ$103)</f>
        <v>51.55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2.8800000000000003</v>
      </c>
      <c r="AB25" s="117">
        <f>-STOA!N25</f>
        <v>-53.85</v>
      </c>
      <c r="AC25">
        <f t="shared" si="0"/>
        <v>10.616560752675053</v>
      </c>
      <c r="AD25">
        <f t="shared" si="1"/>
        <v>977.33802918079209</v>
      </c>
      <c r="AE25">
        <f>'IDT-1'!B25</f>
        <v>0</v>
      </c>
      <c r="AF25" s="26"/>
      <c r="AG25">
        <f t="shared" si="2"/>
        <v>977.33802918079209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-49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15.371053322826373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99.62</v>
      </c>
      <c r="J26">
        <f>Bawana_RLNG!P26</f>
        <v>0</v>
      </c>
      <c r="K26">
        <f>Bawana_Spot!P26</f>
        <v>125.29136636119341</v>
      </c>
      <c r="L26">
        <f>TWOMCL!O26</f>
        <v>-6.1267902481104981</v>
      </c>
      <c r="M26">
        <f>EDWPCL!S26</f>
        <v>0</v>
      </c>
      <c r="N26">
        <f>'MSW BWN'!S26</f>
        <v>7.7866943999999991</v>
      </c>
      <c r="O26">
        <f>BRPL_ISGS_exbus!BB26</f>
        <v>680.19539124496237</v>
      </c>
      <c r="P26" s="77">
        <v>112.87</v>
      </c>
      <c r="Q26" s="77">
        <v>37.934392588303417</v>
      </c>
      <c r="R26" s="80">
        <v>0</v>
      </c>
      <c r="S26" s="80">
        <v>0</v>
      </c>
      <c r="T26" s="78">
        <f>SUMPRODUCT(LTA!F26:AJ26,LTA!F$101:AJ$101,LTA!F$103:AJ$103)</f>
        <v>24.790000000000003</v>
      </c>
      <c r="U26" s="78">
        <f>SUMPRODUCT(LTA!F26:AJ26,LTA!F$102:AJ$102,LTA!F$103:AJ$103)</f>
        <v>49.370000000000005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2.8800000000000003</v>
      </c>
      <c r="AB26" s="117">
        <f>-STOA!N26</f>
        <v>-53.85</v>
      </c>
      <c r="AC26">
        <f t="shared" si="0"/>
        <v>11.105755632365588</v>
      </c>
      <c r="AD26">
        <f t="shared" si="1"/>
        <v>1040.0263520368096</v>
      </c>
      <c r="AE26">
        <f>'IDT-1'!B26</f>
        <v>0</v>
      </c>
      <c r="AF26" s="26"/>
      <c r="AG26">
        <f t="shared" si="2"/>
        <v>1040.0263520368096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-45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16.373271889400918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99.62</v>
      </c>
      <c r="J27">
        <f>Bawana_RLNG!P27</f>
        <v>0</v>
      </c>
      <c r="K27">
        <f>Bawana_Spot!P27</f>
        <v>125.29136636119341</v>
      </c>
      <c r="L27">
        <f>TWOMCL!O27</f>
        <v>-6.1267902481104981</v>
      </c>
      <c r="M27">
        <f>EDWPCL!S27</f>
        <v>0</v>
      </c>
      <c r="N27">
        <f>'MSW BWN'!S27</f>
        <v>7.6094199999999992</v>
      </c>
      <c r="O27">
        <f>BRPL_ISGS_exbus!BB27</f>
        <v>851.38846975624779</v>
      </c>
      <c r="P27" s="77">
        <v>112.87</v>
      </c>
      <c r="Q27" s="77">
        <v>37.934392588303417</v>
      </c>
      <c r="R27" s="80">
        <v>0</v>
      </c>
      <c r="S27" s="80">
        <v>0</v>
      </c>
      <c r="T27" s="78">
        <f>SUMPRODUCT(LTA!F27:AJ27,LTA!F$101:AJ$101,LTA!F$103:AJ$103)</f>
        <v>23.42</v>
      </c>
      <c r="U27" s="78">
        <f>SUMPRODUCT(LTA!F27:AJ27,LTA!F$102:AJ$102,LTA!F$103:AJ$103)</f>
        <v>35.620000000000005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27.580000000000002</v>
      </c>
      <c r="AB27" s="117">
        <f>-STOA!N27</f>
        <v>-257.96000000000004</v>
      </c>
      <c r="AC27">
        <f t="shared" si="0"/>
        <v>14.27622339738677</v>
      </c>
      <c r="AD27">
        <f t="shared" si="1"/>
        <v>1041.3439069496485</v>
      </c>
      <c r="AE27">
        <f>'IDT-1'!B27</f>
        <v>104</v>
      </c>
      <c r="AF27" s="26"/>
      <c r="AG27">
        <f t="shared" si="2"/>
        <v>1145.3439069496485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-18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16.373271889400918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99.62</v>
      </c>
      <c r="J28">
        <f>Bawana_RLNG!P28</f>
        <v>0</v>
      </c>
      <c r="K28">
        <f>Bawana_Spot!P28</f>
        <v>125.29136636119341</v>
      </c>
      <c r="L28">
        <f>TWOMCL!O28</f>
        <v>-6.1267902481104981</v>
      </c>
      <c r="M28">
        <f>EDWPCL!S28</f>
        <v>0</v>
      </c>
      <c r="N28">
        <f>'MSW BWN'!S28</f>
        <v>7.4488695999999992</v>
      </c>
      <c r="O28">
        <f>BRPL_ISGS_exbus!BB28</f>
        <v>950.92768074098706</v>
      </c>
      <c r="P28" s="77">
        <v>112.87</v>
      </c>
      <c r="Q28" s="77">
        <v>37.934392588303417</v>
      </c>
      <c r="R28" s="80">
        <v>0.1</v>
      </c>
      <c r="S28" s="80">
        <v>0</v>
      </c>
      <c r="T28" s="78">
        <f>SUMPRODUCT(LTA!F28:AJ28,LTA!F$101:AJ$101,LTA!F$103:AJ$103)</f>
        <v>21.98</v>
      </c>
      <c r="U28" s="78">
        <f>SUMPRODUCT(LTA!F28:AJ28,LTA!F$102:AJ$102,LTA!F$103:AJ$103)</f>
        <v>43.09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27.580000000000002</v>
      </c>
      <c r="AB28" s="117">
        <f>-STOA!N28</f>
        <v>-257.96000000000004</v>
      </c>
      <c r="AC28">
        <f t="shared" si="0"/>
        <v>15.75514351690858</v>
      </c>
      <c r="AD28">
        <f t="shared" si="1"/>
        <v>1083.3736474148652</v>
      </c>
      <c r="AE28">
        <f>'IDT-1'!B28</f>
        <v>186</v>
      </c>
      <c r="AF28" s="26"/>
      <c r="AG28">
        <f t="shared" si="2"/>
        <v>1269.3736474148652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-80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16.373271889400918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99.62</v>
      </c>
      <c r="J29">
        <f>Bawana_RLNG!P29</f>
        <v>0</v>
      </c>
      <c r="K29">
        <f>Bawana_Spot!P29</f>
        <v>125.29136636119341</v>
      </c>
      <c r="L29">
        <f>TWOMCL!O29</f>
        <v>-5.9945701357466064</v>
      </c>
      <c r="M29">
        <f>EDWPCL!S29</f>
        <v>0</v>
      </c>
      <c r="N29">
        <f>'MSW BWN'!S29</f>
        <v>7.3134052000000001</v>
      </c>
      <c r="O29">
        <f>BRPL_ISGS_exbus!BB29</f>
        <v>988.6429997172927</v>
      </c>
      <c r="P29" s="77">
        <v>112.87</v>
      </c>
      <c r="Q29" s="77">
        <v>37.934392588303417</v>
      </c>
      <c r="R29" s="80">
        <v>0.5</v>
      </c>
      <c r="S29" s="80">
        <v>0</v>
      </c>
      <c r="T29" s="78">
        <f>SUMPRODUCT(LTA!F29:AJ29,LTA!F$101:AJ$101,LTA!F$103:AJ$103)</f>
        <v>17.3</v>
      </c>
      <c r="U29" s="78">
        <f>SUMPRODUCT(LTA!F29:AJ29,LTA!F$102:AJ$102,LTA!F$103:AJ$103)</f>
        <v>41.980000000000004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27.580000000000002</v>
      </c>
      <c r="AB29" s="117">
        <f>-STOA!N29</f>
        <v>-257.96000000000004</v>
      </c>
      <c r="AC29">
        <f t="shared" si="0"/>
        <v>16.126021645383464</v>
      </c>
      <c r="AD29">
        <f t="shared" si="1"/>
        <v>1105.32484397506</v>
      </c>
      <c r="AE29">
        <f>'IDT-1'!B29</f>
        <v>269</v>
      </c>
      <c r="AF29" s="26"/>
      <c r="AG29">
        <f t="shared" si="2"/>
        <v>1374.32484397506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-90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16.373271889400918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99.62</v>
      </c>
      <c r="J30">
        <f>Bawana_RLNG!P30</f>
        <v>0</v>
      </c>
      <c r="K30">
        <f>Bawana_Spot!P30</f>
        <v>125.29136636119341</v>
      </c>
      <c r="L30">
        <f>TWOMCL!O30</f>
        <v>-6.1267902481104981</v>
      </c>
      <c r="M30">
        <f>EDWPCL!S30</f>
        <v>0</v>
      </c>
      <c r="N30">
        <f>'MSW BWN'!S30</f>
        <v>7.7632808000000004</v>
      </c>
      <c r="O30">
        <f>BRPL_ISGS_exbus!BB30</f>
        <v>1037.5645560927926</v>
      </c>
      <c r="P30" s="77">
        <v>112.87</v>
      </c>
      <c r="Q30" s="77">
        <v>37.934392588303417</v>
      </c>
      <c r="R30" s="80">
        <v>3.29</v>
      </c>
      <c r="S30" s="80">
        <v>0</v>
      </c>
      <c r="T30" s="78">
        <f>SUMPRODUCT(LTA!F30:AJ30,LTA!F$101:AJ$101,LTA!F$103:AJ$103)</f>
        <v>16.510000000000002</v>
      </c>
      <c r="U30" s="78">
        <f>SUMPRODUCT(LTA!F30:AJ30,LTA!F$102:AJ$102,LTA!F$103:AJ$103)</f>
        <v>41.09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47.690000000000012</v>
      </c>
      <c r="AB30" s="117">
        <f>-STOA!N30</f>
        <v>-257.96000000000004</v>
      </c>
      <c r="AC30">
        <f t="shared" si="0"/>
        <v>16.544203180775934</v>
      </c>
      <c r="AD30">
        <f t="shared" si="1"/>
        <v>1198.3658743028036</v>
      </c>
      <c r="AE30">
        <f>'IDT-1'!B30</f>
        <v>266.79300000000001</v>
      </c>
      <c r="AF30" s="26"/>
      <c r="AG30">
        <f t="shared" si="2"/>
        <v>1465.1588743028037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-67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16.373271889400918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99.62</v>
      </c>
      <c r="J31">
        <f>Bawana_RLNG!P31</f>
        <v>0</v>
      </c>
      <c r="K31">
        <f>Bawana_Spot!P31</f>
        <v>125.29136636119341</v>
      </c>
      <c r="L31">
        <f>TWOMCL!O31</f>
        <v>-6.0665158371040722</v>
      </c>
      <c r="M31">
        <f>EDWPCL!S31</f>
        <v>0</v>
      </c>
      <c r="N31">
        <f>'MSW BWN'!S31</f>
        <v>7.3685943999999983</v>
      </c>
      <c r="O31">
        <f>BRPL_ISGS_exbus!BB31</f>
        <v>1093.7418420142374</v>
      </c>
      <c r="P31" s="77">
        <v>112.87</v>
      </c>
      <c r="Q31" s="77">
        <v>37.934392588303417</v>
      </c>
      <c r="R31" s="80">
        <v>10.07520228462637</v>
      </c>
      <c r="S31" s="80">
        <v>0</v>
      </c>
      <c r="T31" s="78">
        <f>SUMPRODUCT(LTA!F31:AJ31,LTA!F$101:AJ$101,LTA!F$103:AJ$103)</f>
        <v>16.63</v>
      </c>
      <c r="U31" s="78">
        <f>SUMPRODUCT(LTA!F31:AJ31,LTA!F$102:AJ$102,LTA!F$103:AJ$103)</f>
        <v>40.53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125.23</v>
      </c>
      <c r="AB31" s="117">
        <f>-STOA!N31</f>
        <v>-257.96000000000004</v>
      </c>
      <c r="AC31">
        <f t="shared" si="0"/>
        <v>17.586304034796019</v>
      </c>
      <c r="AD31">
        <f t="shared" si="1"/>
        <v>1358.0518496658613</v>
      </c>
      <c r="AE31">
        <f>'IDT-1'!B31</f>
        <v>210.40700000000001</v>
      </c>
      <c r="AF31" s="26"/>
      <c r="AG31">
        <f t="shared" si="2"/>
        <v>1568.4588496658612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-46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16.373271889400918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99.62</v>
      </c>
      <c r="J32">
        <f>Bawana_RLNG!P32</f>
        <v>0</v>
      </c>
      <c r="K32">
        <f>Bawana_Spot!P32</f>
        <v>125.29136636119341</v>
      </c>
      <c r="L32">
        <f>TWOMCL!O32</f>
        <v>-6.1267902481104981</v>
      </c>
      <c r="M32">
        <f>EDWPCL!S32</f>
        <v>0</v>
      </c>
      <c r="N32">
        <f>'MSW BWN'!S32</f>
        <v>6.9672183999999993</v>
      </c>
      <c r="O32">
        <f>BRPL_ISGS_exbus!BB32</f>
        <v>1117.9189087079292</v>
      </c>
      <c r="P32" s="77">
        <v>112.87</v>
      </c>
      <c r="Q32" s="77">
        <v>37.934392588303417</v>
      </c>
      <c r="R32" s="80">
        <v>18.860000000000003</v>
      </c>
      <c r="S32" s="80">
        <v>0</v>
      </c>
      <c r="T32" s="78">
        <f>SUMPRODUCT(LTA!F32:AJ32,LTA!F$101:AJ$101,LTA!F$103:AJ$103)</f>
        <v>16.82</v>
      </c>
      <c r="U32" s="78">
        <f>SUMPRODUCT(LTA!F32:AJ32,LTA!F$102:AJ$102,LTA!F$103:AJ$103)</f>
        <v>39.93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265.45999999999998</v>
      </c>
      <c r="AB32" s="117">
        <f>-STOA!N32</f>
        <v>-257.96000000000004</v>
      </c>
      <c r="AC32">
        <f t="shared" si="0"/>
        <v>19.103787456703031</v>
      </c>
      <c r="AD32">
        <f t="shared" si="1"/>
        <v>1528.8545802420133</v>
      </c>
      <c r="AE32">
        <f>'IDT-1'!B32</f>
        <v>148.358</v>
      </c>
      <c r="AF32" s="26"/>
      <c r="AG32">
        <f t="shared" si="2"/>
        <v>1677.2125802420132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-46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16.373271889400918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99.62</v>
      </c>
      <c r="J33">
        <f>Bawana_RLNG!P33</f>
        <v>0</v>
      </c>
      <c r="K33">
        <f>Bawana_Spot!P33</f>
        <v>120</v>
      </c>
      <c r="L33">
        <f>TWOMCL!O33</f>
        <v>-6.1267902481104981</v>
      </c>
      <c r="M33">
        <f>EDWPCL!S33</f>
        <v>0</v>
      </c>
      <c r="N33">
        <f>'MSW BWN'!S33</f>
        <v>7.2080439999999992</v>
      </c>
      <c r="O33">
        <f>BRPL_ISGS_exbus!BB33</f>
        <v>1118.3585477417132</v>
      </c>
      <c r="P33" s="77">
        <v>112.87</v>
      </c>
      <c r="Q33" s="77">
        <v>37.934392588303417</v>
      </c>
      <c r="R33" s="80">
        <v>34.659999999999997</v>
      </c>
      <c r="S33" s="80">
        <v>0</v>
      </c>
      <c r="T33" s="78">
        <f>SUMPRODUCT(LTA!F33:AJ33,LTA!F$101:AJ$101,LTA!F$103:AJ$103)</f>
        <v>15.709999999999999</v>
      </c>
      <c r="U33" s="78">
        <f>SUMPRODUCT(LTA!F33:AJ33,LTA!F$102:AJ$102,LTA!F$103:AJ$103)</f>
        <v>39.07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0.76</v>
      </c>
      <c r="Z33" s="75">
        <f>IEX!N33</f>
        <v>0</v>
      </c>
      <c r="AA33" s="117">
        <f>STOA!H33</f>
        <v>422.90999999999997</v>
      </c>
      <c r="AB33" s="117">
        <f>-STOA!N33</f>
        <v>-257.96000000000004</v>
      </c>
      <c r="AC33">
        <f t="shared" si="0"/>
        <v>20.792967434334763</v>
      </c>
      <c r="AD33">
        <f t="shared" si="1"/>
        <v>1688.9844985369723</v>
      </c>
      <c r="AE33">
        <f>'IDT-1'!B33</f>
        <v>92.641000000000005</v>
      </c>
      <c r="AF33" s="26"/>
      <c r="AG33">
        <f t="shared" si="2"/>
        <v>1781.6254985369724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-61</v>
      </c>
      <c r="AM33" s="75">
        <f>RTM_PXI!H33</f>
        <v>0</v>
      </c>
      <c r="AN33" s="75">
        <f>RTM_PXI!N33</f>
        <v>0</v>
      </c>
      <c r="AO33" s="192">
        <f>GDAM_IEX!H33</f>
        <v>9.39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16.373271889400918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99.62</v>
      </c>
      <c r="J34">
        <f>Bawana_RLNG!P34</f>
        <v>0</v>
      </c>
      <c r="K34">
        <f>Bawana_Spot!P34</f>
        <v>120</v>
      </c>
      <c r="L34">
        <f>TWOMCL!O34</f>
        <v>-6.1267902481104981</v>
      </c>
      <c r="M34">
        <f>EDWPCL!S34</f>
        <v>0</v>
      </c>
      <c r="N34">
        <f>'MSW BWN'!S34</f>
        <v>7.3451807999999996</v>
      </c>
      <c r="O34">
        <f>BRPL_ISGS_exbus!BB34</f>
        <v>1117.4817450658625</v>
      </c>
      <c r="P34" s="77">
        <v>112.87</v>
      </c>
      <c r="Q34" s="77">
        <v>37.934392588303417</v>
      </c>
      <c r="R34" s="80">
        <v>37.000000000000007</v>
      </c>
      <c r="S34" s="80">
        <v>0</v>
      </c>
      <c r="T34" s="78">
        <f>SUMPRODUCT(LTA!F34:AJ34,LTA!F$101:AJ$101,LTA!F$103:AJ$103)</f>
        <v>29.07</v>
      </c>
      <c r="U34" s="78">
        <f>SUMPRODUCT(LTA!F34:AJ34,LTA!F$102:AJ$102,LTA!F$103:AJ$103)</f>
        <v>38.980000000000004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576.47</v>
      </c>
      <c r="AB34" s="117">
        <f>-STOA!N34</f>
        <v>-257.96000000000004</v>
      </c>
      <c r="AC34">
        <f t="shared" si="0"/>
        <v>22.070418716838738</v>
      </c>
      <c r="AD34">
        <f t="shared" si="1"/>
        <v>1858.9873813786178</v>
      </c>
      <c r="AE34">
        <f>'IDT-1'!B34</f>
        <v>26.710999999999999</v>
      </c>
      <c r="AF34" s="26"/>
      <c r="AG34">
        <f t="shared" si="2"/>
        <v>1885.6983813786178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-48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16.373271889400918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99.62</v>
      </c>
      <c r="J35">
        <f>Bawana_RLNG!P35</f>
        <v>0</v>
      </c>
      <c r="K35">
        <f>Bawana_Spot!P35</f>
        <v>120</v>
      </c>
      <c r="L35">
        <f>TWOMCL!O35</f>
        <v>-6.1267902481104981</v>
      </c>
      <c r="M35">
        <f>EDWPCL!S35</f>
        <v>0</v>
      </c>
      <c r="N35">
        <f>'MSW BWN'!S35</f>
        <v>7.1277687999999992</v>
      </c>
      <c r="O35">
        <f>BRPL_ISGS_exbus!BB35</f>
        <v>1138.8448817115889</v>
      </c>
      <c r="P35" s="77">
        <v>112.87</v>
      </c>
      <c r="Q35" s="77">
        <v>37.934392588303417</v>
      </c>
      <c r="R35" s="80">
        <v>41.500000000000007</v>
      </c>
      <c r="S35" s="80">
        <v>0</v>
      </c>
      <c r="T35" s="78">
        <f>SUMPRODUCT(LTA!F35:AJ35,LTA!F$101:AJ$101,LTA!F$103:AJ$103)</f>
        <v>48.94</v>
      </c>
      <c r="U35" s="78">
        <f>SUMPRODUCT(LTA!F35:AJ35,LTA!F$102:AJ$102,LTA!F$103:AJ$103)</f>
        <v>39.480000000000004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660.28</v>
      </c>
      <c r="AB35" s="117">
        <f>-STOA!N35</f>
        <v>-257.96000000000004</v>
      </c>
      <c r="AC35">
        <f t="shared" si="0"/>
        <v>23.461472664342594</v>
      </c>
      <c r="AD35">
        <f t="shared" si="1"/>
        <v>1959.4220520768399</v>
      </c>
      <c r="AE35">
        <f>'IDT-1'!B35</f>
        <v>0</v>
      </c>
      <c r="AF35" s="26"/>
      <c r="AG35">
        <f t="shared" si="2"/>
        <v>1959.4220520768399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-76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16.373271889400918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99.62</v>
      </c>
      <c r="J36">
        <f>Bawana_RLNG!P36</f>
        <v>0</v>
      </c>
      <c r="K36">
        <f>Bawana_Spot!P36</f>
        <v>120</v>
      </c>
      <c r="L36">
        <f>TWOMCL!O36</f>
        <v>-6.1267902481104981</v>
      </c>
      <c r="M36">
        <f>EDWPCL!S36</f>
        <v>0</v>
      </c>
      <c r="N36">
        <f>'MSW BWN'!S36</f>
        <v>7.4020423999999991</v>
      </c>
      <c r="O36">
        <f>BRPL_ISGS_exbus!BB36</f>
        <v>1131.6677858310888</v>
      </c>
      <c r="P36" s="77">
        <v>112.87</v>
      </c>
      <c r="Q36" s="77">
        <v>37.934392588303417</v>
      </c>
      <c r="R36" s="80">
        <v>41.500000000000007</v>
      </c>
      <c r="S36" s="80">
        <v>0</v>
      </c>
      <c r="T36" s="78">
        <f>SUMPRODUCT(LTA!F36:AJ36,LTA!F$101:AJ$101,LTA!F$103:AJ$103)</f>
        <v>82.49</v>
      </c>
      <c r="U36" s="78">
        <f>SUMPRODUCT(LTA!F36:AJ36,LTA!F$102:AJ$102,LTA!F$103:AJ$103)</f>
        <v>39.72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698.29</v>
      </c>
      <c r="AB36" s="117">
        <f>-STOA!N36</f>
        <v>-257.96000000000004</v>
      </c>
      <c r="AC36">
        <f t="shared" si="0"/>
        <v>23.970420935618829</v>
      </c>
      <c r="AD36">
        <f t="shared" si="1"/>
        <v>2030.8102815250638</v>
      </c>
      <c r="AE36">
        <f>'IDT-1'!B36</f>
        <v>0</v>
      </c>
      <c r="AF36" s="26"/>
      <c r="AG36">
        <f t="shared" si="2"/>
        <v>2030.8102815250638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-69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16.373271889400918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99.62</v>
      </c>
      <c r="J37">
        <f>Bawana_RLNG!P37</f>
        <v>0</v>
      </c>
      <c r="K37">
        <f>Bawana_Spot!P37</f>
        <v>120</v>
      </c>
      <c r="L37">
        <f>TWOMCL!O37</f>
        <v>-6.1267902481104981</v>
      </c>
      <c r="M37">
        <f>EDWPCL!S37</f>
        <v>0</v>
      </c>
      <c r="N37">
        <f>'MSW BWN'!S37</f>
        <v>8.0910711999999982</v>
      </c>
      <c r="O37">
        <f>BRPL_ISGS_exbus!BB37</f>
        <v>1086.9214649209891</v>
      </c>
      <c r="P37" s="77">
        <v>112.87</v>
      </c>
      <c r="Q37" s="77">
        <v>37.934392588303417</v>
      </c>
      <c r="R37" s="80">
        <v>41.500000000000007</v>
      </c>
      <c r="S37" s="80">
        <v>0</v>
      </c>
      <c r="T37" s="78">
        <f>SUMPRODUCT(LTA!F37:AJ37,LTA!F$101:AJ$101,LTA!F$103:AJ$103)</f>
        <v>117.7</v>
      </c>
      <c r="U37" s="78">
        <f>SUMPRODUCT(LTA!F37:AJ37,LTA!F$102:AJ$102,LTA!F$103:AJ$103)</f>
        <v>39.33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0.11</v>
      </c>
      <c r="Z37" s="75">
        <f>IEX!N37</f>
        <v>0</v>
      </c>
      <c r="AA37" s="117">
        <f>STOA!H37</f>
        <v>753.28000000000009</v>
      </c>
      <c r="AB37" s="117">
        <f>-STOA!N37</f>
        <v>-257.96000000000004</v>
      </c>
      <c r="AC37">
        <f t="shared" si="0"/>
        <v>24.342822127438971</v>
      </c>
      <c r="AD37">
        <f t="shared" si="1"/>
        <v>2082.8005882231437</v>
      </c>
      <c r="AE37">
        <f>'IDT-1'!B37</f>
        <v>0</v>
      </c>
      <c r="AF37" s="26"/>
      <c r="AG37">
        <f t="shared" si="2"/>
        <v>2082.8005882231437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-64</v>
      </c>
      <c r="AM37" s="75">
        <f>RTM_PXI!H37</f>
        <v>0</v>
      </c>
      <c r="AN37" s="75">
        <f>RTM_PXI!N37</f>
        <v>0</v>
      </c>
      <c r="AO37" s="192">
        <f>GDAM_IEX!H37</f>
        <v>1.5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15.371053322826373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99.62</v>
      </c>
      <c r="J38">
        <f>Bawana_RLNG!P38</f>
        <v>0</v>
      </c>
      <c r="K38">
        <f>Bawana_Spot!P38</f>
        <v>120</v>
      </c>
      <c r="L38">
        <f>TWOMCL!O38</f>
        <v>-6.0733031674208142</v>
      </c>
      <c r="M38">
        <f>EDWPCL!S38</f>
        <v>0</v>
      </c>
      <c r="N38">
        <f>'MSW BWN'!S38</f>
        <v>7.7950563999999982</v>
      </c>
      <c r="O38">
        <f>BRPL_ISGS_exbus!BB38</f>
        <v>1065.1417634926891</v>
      </c>
      <c r="P38" s="77">
        <v>112.87</v>
      </c>
      <c r="Q38" s="77">
        <v>37.934392588303417</v>
      </c>
      <c r="R38" s="80">
        <v>41.500000000000007</v>
      </c>
      <c r="S38" s="80">
        <v>0</v>
      </c>
      <c r="T38" s="78">
        <f>SUMPRODUCT(LTA!F38:AJ38,LTA!F$101:AJ$101,LTA!F$103:AJ$103)</f>
        <v>150.85000000000002</v>
      </c>
      <c r="U38" s="78">
        <f>SUMPRODUCT(LTA!F38:AJ38,LTA!F$102:AJ$102,LTA!F$103:AJ$103)</f>
        <v>38.58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2.06</v>
      </c>
      <c r="Z38" s="75">
        <f>IEX!N38</f>
        <v>0</v>
      </c>
      <c r="AA38" s="117">
        <f>STOA!H38</f>
        <v>798.42000000000007</v>
      </c>
      <c r="AB38" s="117">
        <f>-STOA!N38</f>
        <v>-257.96000000000004</v>
      </c>
      <c r="AC38">
        <f t="shared" si="0"/>
        <v>25.33161938930898</v>
      </c>
      <c r="AD38">
        <f t="shared" si="1"/>
        <v>2132.007343247089</v>
      </c>
      <c r="AE38">
        <f>'IDT-1'!B38</f>
        <v>0</v>
      </c>
      <c r="AF38" s="26"/>
      <c r="AG38">
        <f t="shared" si="2"/>
        <v>2132.007343247089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-95</v>
      </c>
      <c r="AM38" s="75">
        <f>RTM_PXI!H38</f>
        <v>0</v>
      </c>
      <c r="AN38" s="75">
        <f>RTM_PXI!N38</f>
        <v>0</v>
      </c>
      <c r="AO38" s="192">
        <f>GDAM_IEX!H38</f>
        <v>26.23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9.9218660411780029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99.62</v>
      </c>
      <c r="J39">
        <f>Bawana_RLNG!P39</f>
        <v>0</v>
      </c>
      <c r="K39">
        <f>Bawana_Spot!P39</f>
        <v>125.29136636119341</v>
      </c>
      <c r="L39">
        <f>TWOMCL!O39</f>
        <v>-6.1267902481104981</v>
      </c>
      <c r="M39">
        <f>EDWPCL!S39</f>
        <v>0</v>
      </c>
      <c r="N39">
        <f>'MSW BWN'!S39</f>
        <v>7.8034183999999991</v>
      </c>
      <c r="O39">
        <f>BRPL_ISGS_exbus!BB39</f>
        <v>1022.1069039977804</v>
      </c>
      <c r="P39" s="77">
        <v>112.87</v>
      </c>
      <c r="Q39" s="77">
        <v>37.934392588303417</v>
      </c>
      <c r="R39" s="80">
        <v>41.500000000000007</v>
      </c>
      <c r="S39" s="80">
        <v>0</v>
      </c>
      <c r="T39" s="78">
        <f>SUMPRODUCT(LTA!F39:AJ39,LTA!F$101:AJ$101,LTA!F$103:AJ$103)</f>
        <v>195.72000000000003</v>
      </c>
      <c r="U39" s="78">
        <f>SUMPRODUCT(LTA!F39:AJ39,LTA!F$102:AJ$102,LTA!F$103:AJ$103)</f>
        <v>32.409999999999997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1.92</v>
      </c>
      <c r="Z39" s="75">
        <f>IEX!N39</f>
        <v>0</v>
      </c>
      <c r="AA39" s="117">
        <f>STOA!H39</f>
        <v>842.43000000000006</v>
      </c>
      <c r="AB39" s="117">
        <f>-STOA!N39</f>
        <v>-257.96000000000004</v>
      </c>
      <c r="AC39">
        <f t="shared" si="0"/>
        <v>25.943448930343038</v>
      </c>
      <c r="AD39">
        <f t="shared" si="1"/>
        <v>2158.6277082100019</v>
      </c>
      <c r="AE39">
        <f>'IDT-1'!B39</f>
        <v>0</v>
      </c>
      <c r="AF39" s="26"/>
      <c r="AG39">
        <f t="shared" si="2"/>
        <v>2158.6277082100019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-116</v>
      </c>
      <c r="AM39" s="75">
        <f>RTM_PXI!H39</f>
        <v>0</v>
      </c>
      <c r="AN39" s="75">
        <f>RTM_PXI!N39</f>
        <v>0</v>
      </c>
      <c r="AO39" s="192">
        <f>GDAM_IEX!H39</f>
        <v>35.130000000000003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9.9218660411780029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99.62</v>
      </c>
      <c r="J40">
        <f>Bawana_RLNG!P40</f>
        <v>0</v>
      </c>
      <c r="K40">
        <f>Bawana_Spot!P40</f>
        <v>125.29136636119341</v>
      </c>
      <c r="L40">
        <f>TWOMCL!O40</f>
        <v>-6.1267902481104981</v>
      </c>
      <c r="M40">
        <f>EDWPCL!S40</f>
        <v>0</v>
      </c>
      <c r="N40">
        <f>'MSW BWN'!S40</f>
        <v>7.6662815999999987</v>
      </c>
      <c r="O40">
        <f>BRPL_ISGS_exbus!BB40</f>
        <v>1001.4593974635218</v>
      </c>
      <c r="P40" s="77">
        <v>112.87</v>
      </c>
      <c r="Q40" s="77">
        <v>37.934392588303417</v>
      </c>
      <c r="R40" s="80">
        <v>41.500000000000007</v>
      </c>
      <c r="S40" s="80">
        <v>0</v>
      </c>
      <c r="T40" s="78">
        <f>SUMPRODUCT(LTA!F40:AJ40,LTA!F$101:AJ$101,LTA!F$103:AJ$103)</f>
        <v>225.44000000000003</v>
      </c>
      <c r="U40" s="78">
        <f>SUMPRODUCT(LTA!F40:AJ40,LTA!F$102:AJ$102,LTA!F$103:AJ$103)</f>
        <v>45.53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4.34</v>
      </c>
      <c r="Z40" s="75">
        <f>IEX!N40</f>
        <v>0</v>
      </c>
      <c r="AA40" s="117">
        <f>STOA!H40</f>
        <v>821.97</v>
      </c>
      <c r="AB40" s="117">
        <f>-STOA!N40</f>
        <v>-257.96000000000004</v>
      </c>
      <c r="AC40">
        <f t="shared" si="0"/>
        <v>26.166743901124242</v>
      </c>
      <c r="AD40">
        <f t="shared" si="1"/>
        <v>2217.9297699049616</v>
      </c>
      <c r="AE40">
        <f>'IDT-1'!B40</f>
        <v>0</v>
      </c>
      <c r="AF40" s="26"/>
      <c r="AG40">
        <f t="shared" si="2"/>
        <v>2217.9297699049616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-99</v>
      </c>
      <c r="AM40" s="75">
        <f>RTM_PXI!H40</f>
        <v>0</v>
      </c>
      <c r="AN40" s="75">
        <f>RTM_PXI!N40</f>
        <v>0</v>
      </c>
      <c r="AO40" s="192">
        <f>GDAM_IEX!H40</f>
        <v>73.64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15.251589177830311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104.69</v>
      </c>
      <c r="J41">
        <f>Bawana_RLNG!P41</f>
        <v>0</v>
      </c>
      <c r="K41">
        <f>Bawana_Spot!P41</f>
        <v>210</v>
      </c>
      <c r="L41">
        <f>TWOMCL!O41</f>
        <v>-6.1267902481104981</v>
      </c>
      <c r="M41">
        <f>EDWPCL!S41</f>
        <v>0</v>
      </c>
      <c r="N41">
        <f>'MSW BWN'!S41</f>
        <v>7.6579195999999987</v>
      </c>
      <c r="O41">
        <f>BRPL_ISGS_exbus!BB41</f>
        <v>992.15187673726007</v>
      </c>
      <c r="P41" s="77">
        <v>112.87</v>
      </c>
      <c r="Q41" s="77">
        <v>37.934392588303417</v>
      </c>
      <c r="R41" s="80">
        <v>41.500000000000007</v>
      </c>
      <c r="S41" s="80">
        <v>0</v>
      </c>
      <c r="T41" s="78">
        <f>SUMPRODUCT(LTA!F41:AJ41,LTA!F$101:AJ$101,LTA!F$103:AJ$103)</f>
        <v>252.41000000000003</v>
      </c>
      <c r="U41" s="78">
        <f>SUMPRODUCT(LTA!F41:AJ41,LTA!F$102:AJ$102,LTA!F$103:AJ$103)</f>
        <v>46.66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18.71</v>
      </c>
      <c r="Z41" s="75">
        <f>IEX!N41</f>
        <v>0</v>
      </c>
      <c r="AA41" s="117">
        <f>STOA!H41</f>
        <v>594.5200000000001</v>
      </c>
      <c r="AB41" s="117">
        <f>-STOA!N41</f>
        <v>-257.96000000000004</v>
      </c>
      <c r="AC41">
        <f t="shared" si="0"/>
        <v>24.904943048059842</v>
      </c>
      <c r="AD41">
        <f t="shared" si="1"/>
        <v>2274.6840448072235</v>
      </c>
      <c r="AE41">
        <f>'IDT-1'!B41</f>
        <v>0</v>
      </c>
      <c r="AF41" s="26"/>
      <c r="AG41">
        <f t="shared" si="2"/>
        <v>2274.6840448072235</v>
      </c>
      <c r="AI41" s="75">
        <f>PXIL!H41</f>
        <v>0</v>
      </c>
      <c r="AJ41" s="75">
        <f>PXIL!N41</f>
        <v>0</v>
      </c>
      <c r="AK41" s="75">
        <f>RTM_IEX!H41</f>
        <v>14.66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114.66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15.251589177830311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104.69</v>
      </c>
      <c r="J42">
        <f>Bawana_RLNG!P42</f>
        <v>0</v>
      </c>
      <c r="K42">
        <f>Bawana_Spot!P42</f>
        <v>260</v>
      </c>
      <c r="L42">
        <f>TWOMCL!O42</f>
        <v>-6.0529411764705872</v>
      </c>
      <c r="M42">
        <f>EDWPCL!S42</f>
        <v>0</v>
      </c>
      <c r="N42">
        <f>'MSW BWN'!S42</f>
        <v>8.1161571999999982</v>
      </c>
      <c r="O42">
        <f>BRPL_ISGS_exbus!BB42</f>
        <v>975.89507807912787</v>
      </c>
      <c r="P42" s="77">
        <v>112.87</v>
      </c>
      <c r="Q42" s="77">
        <v>37.934392588303417</v>
      </c>
      <c r="R42" s="80">
        <v>41.500000000000007</v>
      </c>
      <c r="S42" s="80">
        <v>0</v>
      </c>
      <c r="T42" s="78">
        <f>SUMPRODUCT(LTA!F42:AJ42,LTA!F$101:AJ$101,LTA!F$103:AJ$103)</f>
        <v>278.21000000000004</v>
      </c>
      <c r="U42" s="78">
        <f>SUMPRODUCT(LTA!F42:AJ42,LTA!F$102:AJ$102,LTA!F$103:AJ$103)</f>
        <v>47.65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39.880000000000003</v>
      </c>
      <c r="Z42" s="75">
        <f>IEX!N42</f>
        <v>0</v>
      </c>
      <c r="AA42" s="117">
        <f>STOA!H42</f>
        <v>453.31000000000006</v>
      </c>
      <c r="AB42" s="117">
        <f>-STOA!N42</f>
        <v>-257.96000000000004</v>
      </c>
      <c r="AC42">
        <f t="shared" si="0"/>
        <v>24.869540069272865</v>
      </c>
      <c r="AD42">
        <f t="shared" si="1"/>
        <v>2270.8447357995187</v>
      </c>
      <c r="AE42">
        <f>'IDT-1'!B42</f>
        <v>0</v>
      </c>
      <c r="AF42" s="26"/>
      <c r="AG42">
        <f t="shared" si="2"/>
        <v>2270.8447357995187</v>
      </c>
      <c r="AI42" s="75">
        <f>PXIL!H42</f>
        <v>0</v>
      </c>
      <c r="AJ42" s="75">
        <f>PXIL!N42</f>
        <v>0</v>
      </c>
      <c r="AK42" s="75">
        <f>RTM_IEX!H42</f>
        <v>37.96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146.46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15.251589177830311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104.69</v>
      </c>
      <c r="J43">
        <f>Bawana_RLNG!P43</f>
        <v>0</v>
      </c>
      <c r="K43">
        <f>Bawana_Spot!P43</f>
        <v>260</v>
      </c>
      <c r="L43">
        <f>TWOMCL!O43</f>
        <v>-6.1267902481104981</v>
      </c>
      <c r="M43">
        <f>EDWPCL!S43</f>
        <v>0</v>
      </c>
      <c r="N43">
        <f>'MSW BWN'!S43</f>
        <v>7.9957443999999986</v>
      </c>
      <c r="O43">
        <f>BRPL_ISGS_exbus!BB43</f>
        <v>973.90970639360523</v>
      </c>
      <c r="P43" s="77">
        <v>112.87</v>
      </c>
      <c r="Q43" s="77">
        <v>37.934392588303417</v>
      </c>
      <c r="R43" s="80">
        <v>41.500000000000007</v>
      </c>
      <c r="S43" s="80">
        <v>0</v>
      </c>
      <c r="T43" s="78">
        <f>SUMPRODUCT(LTA!F43:AJ43,LTA!F$101:AJ$101,LTA!F$103:AJ$103)</f>
        <v>300.79000000000002</v>
      </c>
      <c r="U43" s="78">
        <f>SUMPRODUCT(LTA!F43:AJ43,LTA!F$102:AJ$102,LTA!F$103:AJ$103)</f>
        <v>48.91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64.87</v>
      </c>
      <c r="Z43" s="75">
        <f>IEX!N43</f>
        <v>0</v>
      </c>
      <c r="AA43" s="117">
        <f>STOA!H43</f>
        <v>461.73</v>
      </c>
      <c r="AB43" s="117">
        <f>-STOA!N43</f>
        <v>-257.96000000000004</v>
      </c>
      <c r="AC43">
        <f t="shared" si="0"/>
        <v>25.135376807275676</v>
      </c>
      <c r="AD43">
        <f t="shared" si="1"/>
        <v>2300.6392655043524</v>
      </c>
      <c r="AE43">
        <f>'IDT-1'!B43</f>
        <v>0</v>
      </c>
      <c r="AF43" s="26"/>
      <c r="AG43">
        <f t="shared" si="2"/>
        <v>2300.6392655043524</v>
      </c>
      <c r="AI43" s="75">
        <f>PXIL!H43</f>
        <v>0</v>
      </c>
      <c r="AJ43" s="75">
        <f>PXIL!N43</f>
        <v>0</v>
      </c>
      <c r="AK43" s="75">
        <f>RTM_IEX!H43</f>
        <v>26.24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133.16999999999999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15.251589177830311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104.81</v>
      </c>
      <c r="J44">
        <f>Bawana_RLNG!P44</f>
        <v>0</v>
      </c>
      <c r="K44">
        <f>Bawana_Spot!P44</f>
        <v>260</v>
      </c>
      <c r="L44">
        <f>TWOMCL!O44</f>
        <v>-6.1267902481104981</v>
      </c>
      <c r="M44">
        <f>EDWPCL!S44</f>
        <v>0</v>
      </c>
      <c r="N44">
        <f>'MSW BWN'!S44</f>
        <v>8.2365699999999986</v>
      </c>
      <c r="O44">
        <f>BRPL_ISGS_exbus!BB44</f>
        <v>970.5821866417507</v>
      </c>
      <c r="P44" s="77">
        <v>112.87</v>
      </c>
      <c r="Q44" s="77">
        <v>37.934392588303417</v>
      </c>
      <c r="R44" s="80">
        <v>41.500000000000007</v>
      </c>
      <c r="S44" s="80">
        <v>0</v>
      </c>
      <c r="T44" s="78">
        <f>SUMPRODUCT(LTA!F44:AJ44,LTA!F$101:AJ$101,LTA!F$103:AJ$103)</f>
        <v>314.39999999999998</v>
      </c>
      <c r="U44" s="78">
        <f>SUMPRODUCT(LTA!F44:AJ44,LTA!F$102:AJ$102,LTA!F$103:AJ$103)</f>
        <v>49.59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70.31</v>
      </c>
      <c r="Z44" s="75">
        <f>IEX!N44</f>
        <v>0</v>
      </c>
      <c r="AA44" s="117">
        <f>STOA!H44</f>
        <v>470.83000000000004</v>
      </c>
      <c r="AB44" s="117">
        <f>-STOA!N44</f>
        <v>-257.96000000000004</v>
      </c>
      <c r="AC44">
        <f t="shared" si="0"/>
        <v>25.278405898739354</v>
      </c>
      <c r="AD44">
        <f t="shared" si="1"/>
        <v>2316.7495422610345</v>
      </c>
      <c r="AE44">
        <f>'IDT-1'!B44</f>
        <v>0</v>
      </c>
      <c r="AF44" s="26"/>
      <c r="AG44">
        <f t="shared" si="2"/>
        <v>2316.7495422610345</v>
      </c>
      <c r="AI44" s="75">
        <f>PXIL!H44</f>
        <v>0</v>
      </c>
      <c r="AJ44" s="75">
        <f>PXIL!N44</f>
        <v>0</v>
      </c>
      <c r="AK44" s="75">
        <f>RTM_IEX!H44</f>
        <v>23.96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125.84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15.251589177830311</v>
      </c>
      <c r="F45">
        <f>GT_Spot!P45</f>
        <v>0</v>
      </c>
      <c r="G45">
        <f>PPCL_NG!P45</f>
        <v>15.783999999999999</v>
      </c>
      <c r="H45">
        <f>PPCL_Spot!P45</f>
        <v>0</v>
      </c>
      <c r="I45">
        <f>Bawana_NG!P45</f>
        <v>104.87</v>
      </c>
      <c r="J45">
        <f>Bawana_RLNG!P45</f>
        <v>0</v>
      </c>
      <c r="K45">
        <f>Bawana_Spot!P45</f>
        <v>260</v>
      </c>
      <c r="L45">
        <f>TWOMCL!O45</f>
        <v>-5.6294117647058819</v>
      </c>
      <c r="M45">
        <f>EDWPCL!S45</f>
        <v>0</v>
      </c>
      <c r="N45">
        <f>'MSW BWN'!S45</f>
        <v>8.1964323999999991</v>
      </c>
      <c r="O45">
        <f>BRPL_ISGS_exbus!BB45</f>
        <v>959.97814985168304</v>
      </c>
      <c r="P45" s="77">
        <v>112.87</v>
      </c>
      <c r="Q45" s="77">
        <v>37.934392588303417</v>
      </c>
      <c r="R45" s="80">
        <v>41.500000000000007</v>
      </c>
      <c r="S45" s="80">
        <v>0</v>
      </c>
      <c r="T45" s="78">
        <f>SUMPRODUCT(LTA!F45:AJ45,LTA!F$101:AJ$101,LTA!F$103:AJ$103)</f>
        <v>332.61</v>
      </c>
      <c r="U45" s="78">
        <f>SUMPRODUCT(LTA!F45:AJ45,LTA!F$102:AJ$102,LTA!F$103:AJ$103)</f>
        <v>50.2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87.38</v>
      </c>
      <c r="Z45" s="75">
        <f>IEX!N45</f>
        <v>0</v>
      </c>
      <c r="AA45" s="117">
        <f>STOA!H45</f>
        <v>446.67999999999995</v>
      </c>
      <c r="AB45" s="117">
        <f>-STOA!N45</f>
        <v>-257.96000000000004</v>
      </c>
      <c r="AC45">
        <f t="shared" si="0"/>
        <v>25.404404574504294</v>
      </c>
      <c r="AD45">
        <f t="shared" si="1"/>
        <v>2331.9407476786064</v>
      </c>
      <c r="AE45">
        <f>'IDT-1'!B45</f>
        <v>0</v>
      </c>
      <c r="AF45" s="26"/>
      <c r="AG45">
        <f t="shared" si="2"/>
        <v>2331.9407476786064</v>
      </c>
      <c r="AI45" s="75">
        <f>PXIL!H45</f>
        <v>0</v>
      </c>
      <c r="AJ45" s="75">
        <f>PXIL!N45</f>
        <v>0</v>
      </c>
      <c r="AK45" s="75">
        <f>RTM_IEX!H45</f>
        <v>18.82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128.86000000000001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15.251589177830311</v>
      </c>
      <c r="F46">
        <f>GT_Spot!P46</f>
        <v>0</v>
      </c>
      <c r="G46">
        <f>PPCL_NG!P46</f>
        <v>18.232000000000003</v>
      </c>
      <c r="H46">
        <f>PPCL_Spot!P46</f>
        <v>0</v>
      </c>
      <c r="I46">
        <f>Bawana_NG!P46</f>
        <v>104.93</v>
      </c>
      <c r="J46">
        <f>Bawana_RLNG!P46</f>
        <v>0</v>
      </c>
      <c r="K46">
        <f>Bawana_Spot!P46</f>
        <v>260</v>
      </c>
      <c r="L46">
        <f>TWOMCL!O46</f>
        <v>-6.0271493212669682</v>
      </c>
      <c r="M46">
        <f>EDWPCL!S46</f>
        <v>0</v>
      </c>
      <c r="N46">
        <f>'MSW BWN'!S46</f>
        <v>8.1161571999999982</v>
      </c>
      <c r="O46">
        <f>BRPL_ISGS_exbus!BB46</f>
        <v>959.97814985168304</v>
      </c>
      <c r="P46" s="77">
        <v>112.87</v>
      </c>
      <c r="Q46" s="77">
        <v>37.934392588303417</v>
      </c>
      <c r="R46" s="80">
        <v>41.500000000000007</v>
      </c>
      <c r="S46" s="80">
        <v>0</v>
      </c>
      <c r="T46" s="78">
        <f>SUMPRODUCT(LTA!F46:AJ46,LTA!F$101:AJ$101,LTA!F$103:AJ$103)</f>
        <v>348.09</v>
      </c>
      <c r="U46" s="78">
        <f>SUMPRODUCT(LTA!F46:AJ46,LTA!F$102:AJ$102,LTA!F$103:AJ$103)</f>
        <v>27.3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105.09</v>
      </c>
      <c r="Z46" s="75">
        <f>IEX!N46</f>
        <v>0</v>
      </c>
      <c r="AA46" s="117">
        <f>STOA!H46</f>
        <v>426.95000000000005</v>
      </c>
      <c r="AB46" s="117">
        <f>-STOA!N46</f>
        <v>-257.96000000000004</v>
      </c>
      <c r="AC46">
        <f t="shared" si="0"/>
        <v>25.187475717491807</v>
      </c>
      <c r="AD46">
        <f t="shared" si="1"/>
        <v>2306.7076637790574</v>
      </c>
      <c r="AE46">
        <f>'IDT-1'!B46</f>
        <v>0</v>
      </c>
      <c r="AF46" s="26"/>
      <c r="AG46">
        <f t="shared" si="2"/>
        <v>2306.7076637790574</v>
      </c>
      <c r="AI46" s="75">
        <f>PXIL!H46</f>
        <v>0</v>
      </c>
      <c r="AJ46" s="75">
        <f>PXIL!N46</f>
        <v>0</v>
      </c>
      <c r="AK46" s="75">
        <f>RTM_IEX!H46</f>
        <v>5.0599999999999996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124.58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15.251589177830311</v>
      </c>
      <c r="F47">
        <f>GT_Spot!P47</f>
        <v>0</v>
      </c>
      <c r="G47">
        <f>PPCL_NG!P47</f>
        <v>25.948000000000004</v>
      </c>
      <c r="H47">
        <f>PPCL_Spot!P47</f>
        <v>0</v>
      </c>
      <c r="I47">
        <f>Bawana_NG!P47</f>
        <v>105</v>
      </c>
      <c r="J47">
        <f>Bawana_RLNG!P47</f>
        <v>0</v>
      </c>
      <c r="K47">
        <f>Bawana_Spot!P47</f>
        <v>260</v>
      </c>
      <c r="L47">
        <f>TWOMCL!O47</f>
        <v>-6.1267902481104981</v>
      </c>
      <c r="M47">
        <f>EDWPCL!S47</f>
        <v>0</v>
      </c>
      <c r="N47">
        <f>'MSW BWN'!S47</f>
        <v>8.2516216</v>
      </c>
      <c r="O47">
        <f>BRPL_ISGS_exbus!BB47</f>
        <v>950.25165038208297</v>
      </c>
      <c r="P47" s="77">
        <v>112.87</v>
      </c>
      <c r="Q47" s="77">
        <v>37.934392588303417</v>
      </c>
      <c r="R47" s="80">
        <v>41.500000000000007</v>
      </c>
      <c r="S47" s="80">
        <v>0</v>
      </c>
      <c r="T47" s="78">
        <f>SUMPRODUCT(LTA!F47:AJ47,LTA!F$101:AJ$101,LTA!F$103:AJ$103)</f>
        <v>365.35</v>
      </c>
      <c r="U47" s="78">
        <f>SUMPRODUCT(LTA!F47:AJ47,LTA!F$102:AJ$102,LTA!F$103:AJ$103)</f>
        <v>26.57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149.35</v>
      </c>
      <c r="Z47" s="75">
        <f>IEX!N47</f>
        <v>0</v>
      </c>
      <c r="AA47" s="117">
        <f>STOA!H47</f>
        <v>416.97</v>
      </c>
      <c r="AB47" s="117">
        <f>-STOA!N47</f>
        <v>-257.96000000000004</v>
      </c>
      <c r="AC47">
        <f t="shared" si="0"/>
        <v>24.659612033734284</v>
      </c>
      <c r="AD47">
        <f t="shared" si="1"/>
        <v>2247.0508514663725</v>
      </c>
      <c r="AE47">
        <f>'IDT-1'!B47</f>
        <v>0</v>
      </c>
      <c r="AF47" s="26"/>
      <c r="AG47">
        <f t="shared" si="2"/>
        <v>2247.0508514663725</v>
      </c>
      <c r="AI47" s="75">
        <f>PXIL!H47</f>
        <v>0</v>
      </c>
      <c r="AJ47" s="75">
        <f>PXIL!N47</f>
        <v>0</v>
      </c>
      <c r="AK47" s="75">
        <f>RTM_IEX!H47</f>
        <v>20.55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15.251589177830311</v>
      </c>
      <c r="F48">
        <f>GT_Spot!P48</f>
        <v>0</v>
      </c>
      <c r="G48">
        <f>PPCL_NG!P48</f>
        <v>19.261999999999997</v>
      </c>
      <c r="H48">
        <f>PPCL_Spot!P48</f>
        <v>0</v>
      </c>
      <c r="I48">
        <f>Bawana_NG!P48</f>
        <v>105</v>
      </c>
      <c r="J48">
        <f>Bawana_RLNG!P48</f>
        <v>0</v>
      </c>
      <c r="K48">
        <f>Bawana_Spot!P48</f>
        <v>170</v>
      </c>
      <c r="L48">
        <f>TWOMCL!O48</f>
        <v>-6.0203619909502253</v>
      </c>
      <c r="M48">
        <f>EDWPCL!S48</f>
        <v>0</v>
      </c>
      <c r="N48">
        <f>'MSW BWN'!S48</f>
        <v>8.6212219999999995</v>
      </c>
      <c r="O48">
        <f>BRPL_ISGS_exbus!BB48</f>
        <v>950.25165038208297</v>
      </c>
      <c r="P48" s="77">
        <v>112.87</v>
      </c>
      <c r="Q48" s="77">
        <v>37.934392588303417</v>
      </c>
      <c r="R48" s="80">
        <v>41.500000000000007</v>
      </c>
      <c r="S48" s="80">
        <v>0</v>
      </c>
      <c r="T48" s="78">
        <f>SUMPRODUCT(LTA!F48:AJ48,LTA!F$101:AJ$101,LTA!F$103:AJ$103)</f>
        <v>376.42</v>
      </c>
      <c r="U48" s="78">
        <f>SUMPRODUCT(LTA!F48:AJ48,LTA!F$102:AJ$102,LTA!F$103:AJ$103)</f>
        <v>26.84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469.79</v>
      </c>
      <c r="Z48" s="75">
        <f>IEX!N48</f>
        <v>0</v>
      </c>
      <c r="AA48" s="117">
        <f>STOA!H48</f>
        <v>212.64</v>
      </c>
      <c r="AB48" s="117">
        <f>-STOA!N48</f>
        <v>-257.96000000000004</v>
      </c>
      <c r="AC48">
        <f t="shared" si="0"/>
        <v>25.213465464769399</v>
      </c>
      <c r="AD48">
        <f t="shared" si="1"/>
        <v>2205.1870266924971</v>
      </c>
      <c r="AE48">
        <f>'IDT-1'!B48</f>
        <v>0</v>
      </c>
      <c r="AF48" s="26"/>
      <c r="AG48">
        <f t="shared" si="2"/>
        <v>2205.1870266924971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-52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15.251589177830311</v>
      </c>
      <c r="F49">
        <f>GT_Spot!P49</f>
        <v>0</v>
      </c>
      <c r="G49">
        <f>PPCL_NG!P49</f>
        <v>14.197544000000001</v>
      </c>
      <c r="H49">
        <f>PPCL_Spot!P49</f>
        <v>0</v>
      </c>
      <c r="I49">
        <f>Bawana_NG!P49</f>
        <v>99.62</v>
      </c>
      <c r="J49">
        <f>Bawana_RLNG!P49</f>
        <v>0</v>
      </c>
      <c r="K49">
        <f>Bawana_Spot!P49</f>
        <v>120</v>
      </c>
      <c r="L49">
        <f>TWOMCL!O49</f>
        <v>-6.0271493212669682</v>
      </c>
      <c r="M49">
        <f>EDWPCL!S49</f>
        <v>0</v>
      </c>
      <c r="N49">
        <f>'MSW BWN'!S49</f>
        <v>8.4924472000000009</v>
      </c>
      <c r="O49">
        <f>BRPL_ISGS_exbus!BB49</f>
        <v>938.710716593283</v>
      </c>
      <c r="P49" s="77">
        <v>112.87</v>
      </c>
      <c r="Q49" s="77">
        <v>37.934392588303417</v>
      </c>
      <c r="R49" s="80">
        <v>41.500000000000007</v>
      </c>
      <c r="S49" s="80">
        <v>0</v>
      </c>
      <c r="T49" s="78">
        <f>SUMPRODUCT(LTA!F49:AJ49,LTA!F$101:AJ$101,LTA!F$103:AJ$103)</f>
        <v>379.09000000000003</v>
      </c>
      <c r="U49" s="78">
        <f>SUMPRODUCT(LTA!F49:AJ49,LTA!F$102:AJ$102,LTA!F$103:AJ$103)</f>
        <v>27.02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561.16</v>
      </c>
      <c r="Z49" s="75">
        <f>IEX!N49</f>
        <v>0</v>
      </c>
      <c r="AA49" s="117">
        <f>STOA!H49</f>
        <v>215.44</v>
      </c>
      <c r="AB49" s="117">
        <f>-STOA!N49</f>
        <v>-257.96000000000004</v>
      </c>
      <c r="AC49">
        <f t="shared" si="0"/>
        <v>25.805578431104252</v>
      </c>
      <c r="AD49">
        <f t="shared" si="1"/>
        <v>2187.4939618070453</v>
      </c>
      <c r="AE49">
        <f>'IDT-1'!B49</f>
        <v>0</v>
      </c>
      <c r="AF49" s="26"/>
      <c r="AG49">
        <f t="shared" si="2"/>
        <v>2187.4939618070453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-94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15.251589177830311</v>
      </c>
      <c r="F50">
        <f>GT_Spot!P50</f>
        <v>0</v>
      </c>
      <c r="G50">
        <f>PPCL_NG!P50</f>
        <v>16.440035999999999</v>
      </c>
      <c r="H50">
        <f>PPCL_Spot!P50</f>
        <v>0</v>
      </c>
      <c r="I50">
        <f>Bawana_NG!P50</f>
        <v>99.62</v>
      </c>
      <c r="J50">
        <f>Bawana_RLNG!P50</f>
        <v>0</v>
      </c>
      <c r="K50">
        <f>Bawana_Spot!P50</f>
        <v>120</v>
      </c>
      <c r="L50">
        <f>TWOMCL!O50</f>
        <v>-5.7339366515837096</v>
      </c>
      <c r="M50">
        <f>EDWPCL!S50</f>
        <v>0</v>
      </c>
      <c r="N50">
        <f>'MSW BWN'!S50</f>
        <v>8.5660327999999986</v>
      </c>
      <c r="O50">
        <f>BRPL_ISGS_exbus!BB50</f>
        <v>928.52272448448309</v>
      </c>
      <c r="P50" s="77">
        <v>112.87</v>
      </c>
      <c r="Q50" s="77">
        <v>37.934392588303417</v>
      </c>
      <c r="R50" s="80">
        <v>41.500000000000007</v>
      </c>
      <c r="S50" s="80">
        <v>0</v>
      </c>
      <c r="T50" s="78">
        <f>SUMPRODUCT(LTA!F50:AJ50,LTA!F$101:AJ$101,LTA!F$103:AJ$103)</f>
        <v>381.34</v>
      </c>
      <c r="U50" s="78">
        <f>SUMPRODUCT(LTA!F50:AJ50,LTA!F$102:AJ$102,LTA!F$103:AJ$103)</f>
        <v>26.46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540.92999999999995</v>
      </c>
      <c r="Z50" s="75">
        <f>IEX!N50</f>
        <v>0</v>
      </c>
      <c r="AA50" s="117">
        <f>STOA!H50</f>
        <v>218.24</v>
      </c>
      <c r="AB50" s="117">
        <f>-STOA!N50</f>
        <v>-257.96000000000004</v>
      </c>
      <c r="AC50">
        <f t="shared" si="0"/>
        <v>25.763874826875952</v>
      </c>
      <c r="AD50">
        <f t="shared" si="1"/>
        <v>2145.2169635721571</v>
      </c>
      <c r="AE50">
        <f>'IDT-1'!B50</f>
        <v>0</v>
      </c>
      <c r="AF50" s="26"/>
      <c r="AG50">
        <f t="shared" si="2"/>
        <v>2145.2169635721571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-113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15.251589177830311</v>
      </c>
      <c r="F51">
        <f>GT_Spot!P51</f>
        <v>0</v>
      </c>
      <c r="G51">
        <f>PPCL_NG!P51</f>
        <v>17.104520000000001</v>
      </c>
      <c r="H51">
        <f>PPCL_Spot!P51</f>
        <v>0</v>
      </c>
      <c r="I51">
        <f>Bawana_NG!P51</f>
        <v>99.62</v>
      </c>
      <c r="J51">
        <f>Bawana_RLNG!P51</f>
        <v>0</v>
      </c>
      <c r="K51">
        <f>Bawana_Spot!P51</f>
        <v>115</v>
      </c>
      <c r="L51">
        <f>TWOMCL!O51</f>
        <v>-6.124886877828053</v>
      </c>
      <c r="M51">
        <f>EDWPCL!S51</f>
        <v>0</v>
      </c>
      <c r="N51">
        <f>'MSW BWN'!S51</f>
        <v>8.4857575999999995</v>
      </c>
      <c r="O51">
        <f>BRPL_ISGS_exbus!BB51</f>
        <v>923.39638240098293</v>
      </c>
      <c r="P51" s="77">
        <v>112.87</v>
      </c>
      <c r="Q51" s="77">
        <v>37.934392588303417</v>
      </c>
      <c r="R51" s="80">
        <v>41.500000000000007</v>
      </c>
      <c r="S51" s="80">
        <v>0</v>
      </c>
      <c r="T51" s="78">
        <f>SUMPRODUCT(LTA!F51:AJ51,LTA!F$101:AJ$101,LTA!F$103:AJ$103)</f>
        <v>400.29</v>
      </c>
      <c r="U51" s="78">
        <f>SUMPRODUCT(LTA!F51:AJ51,LTA!F$102:AJ$102,LTA!F$103:AJ$103)</f>
        <v>44.22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492.1</v>
      </c>
      <c r="Z51" s="75">
        <f>IEX!N51</f>
        <v>0</v>
      </c>
      <c r="AA51" s="117">
        <f>STOA!H51</f>
        <v>218.24</v>
      </c>
      <c r="AB51" s="117">
        <f>-STOA!N51</f>
        <v>-257.96000000000004</v>
      </c>
      <c r="AC51">
        <f t="shared" si="0"/>
        <v>25.479059557200429</v>
      </c>
      <c r="AD51">
        <f t="shared" si="1"/>
        <v>2134.4486953320884</v>
      </c>
      <c r="AE51">
        <f>'IDT-1'!B51</f>
        <v>0</v>
      </c>
      <c r="AF51" s="26"/>
      <c r="AG51">
        <f t="shared" si="2"/>
        <v>2134.4486953320884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-102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15.251589177830311</v>
      </c>
      <c r="F52">
        <f>GT_Spot!P52</f>
        <v>0</v>
      </c>
      <c r="G52">
        <f>PPCL_NG!P52</f>
        <v>17.145356666666665</v>
      </c>
      <c r="H52">
        <f>PPCL_Spot!P52</f>
        <v>0</v>
      </c>
      <c r="I52">
        <f>Bawana_NG!P52</f>
        <v>99.62</v>
      </c>
      <c r="J52">
        <f>Bawana_RLNG!P52</f>
        <v>0</v>
      </c>
      <c r="K52">
        <f>Bawana_Spot!P52</f>
        <v>115</v>
      </c>
      <c r="L52">
        <f>TWOMCL!O52</f>
        <v>-5.7733031674208135</v>
      </c>
      <c r="M52">
        <f>EDWPCL!S52</f>
        <v>0</v>
      </c>
      <c r="N52">
        <f>'MSW BWN'!S52</f>
        <v>8.509171199999999</v>
      </c>
      <c r="O52">
        <f>BRPL_ISGS_exbus!BB52</f>
        <v>923.39638240098293</v>
      </c>
      <c r="P52" s="77">
        <v>112.87</v>
      </c>
      <c r="Q52" s="77">
        <v>37.934392588303417</v>
      </c>
      <c r="R52" s="80">
        <v>41.500000000000007</v>
      </c>
      <c r="S52" s="80">
        <v>0</v>
      </c>
      <c r="T52" s="78">
        <f>SUMPRODUCT(LTA!F52:AJ52,LTA!F$101:AJ$101,LTA!F$103:AJ$103)</f>
        <v>408.02000000000004</v>
      </c>
      <c r="U52" s="78">
        <f>SUMPRODUCT(LTA!F52:AJ52,LTA!F$102:AJ$102,LTA!F$103:AJ$103)</f>
        <v>44.99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442.32</v>
      </c>
      <c r="Z52" s="75">
        <f>IEX!N52</f>
        <v>0</v>
      </c>
      <c r="AA52" s="117">
        <f>STOA!H52</f>
        <v>218.24</v>
      </c>
      <c r="AB52" s="117">
        <f>-STOA!N52</f>
        <v>-257.96000000000004</v>
      </c>
      <c r="AC52">
        <f t="shared" si="0"/>
        <v>25.086605171964795</v>
      </c>
      <c r="AD52">
        <f t="shared" si="1"/>
        <v>2096.9769836943979</v>
      </c>
      <c r="AE52">
        <f>'IDT-1'!B52</f>
        <v>0</v>
      </c>
      <c r="AF52" s="26"/>
      <c r="AG52">
        <f t="shared" si="2"/>
        <v>2096.9769836943979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-99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15.251589177830311</v>
      </c>
      <c r="F53">
        <f>GT_Spot!P53</f>
        <v>0</v>
      </c>
      <c r="G53">
        <f>PPCL_NG!P53</f>
        <v>17.318450666666664</v>
      </c>
      <c r="H53">
        <f>PPCL_Spot!P53</f>
        <v>0</v>
      </c>
      <c r="I53">
        <f>Bawana_NG!P53</f>
        <v>99.62</v>
      </c>
      <c r="J53">
        <f>Bawana_RLNG!P53</f>
        <v>0</v>
      </c>
      <c r="K53">
        <f>Bawana_Spot!P53</f>
        <v>115</v>
      </c>
      <c r="L53">
        <f>TWOMCL!O53</f>
        <v>-5.4339366515837098</v>
      </c>
      <c r="M53">
        <f>EDWPCL!S53</f>
        <v>0</v>
      </c>
      <c r="N53">
        <f>'MSW BWN'!S53</f>
        <v>8.517533199999999</v>
      </c>
      <c r="O53">
        <f>BRPL_ISGS_exbus!BB53</f>
        <v>923.28325370418304</v>
      </c>
      <c r="P53" s="77">
        <v>112.87</v>
      </c>
      <c r="Q53" s="77">
        <v>37.934392588303417</v>
      </c>
      <c r="R53" s="80">
        <v>41.500000000000007</v>
      </c>
      <c r="S53" s="80">
        <v>0</v>
      </c>
      <c r="T53" s="78">
        <f>SUMPRODUCT(LTA!F53:AJ53,LTA!F$101:AJ$101,LTA!F$103:AJ$103)</f>
        <v>407.75000000000006</v>
      </c>
      <c r="U53" s="78">
        <f>SUMPRODUCT(LTA!F53:AJ53,LTA!F$102:AJ$102,LTA!F$103:AJ$103)</f>
        <v>46.349999999999994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391.57</v>
      </c>
      <c r="Z53" s="75">
        <f>IEX!N53</f>
        <v>0</v>
      </c>
      <c r="AA53" s="117">
        <f>STOA!H53</f>
        <v>218.24</v>
      </c>
      <c r="AB53" s="117">
        <f>-STOA!N53</f>
        <v>-257.96000000000004</v>
      </c>
      <c r="AC53">
        <f t="shared" si="0"/>
        <v>24.656063640550784</v>
      </c>
      <c r="AD53">
        <f t="shared" si="1"/>
        <v>2047.1552190448485</v>
      </c>
      <c r="AE53">
        <f>'IDT-1'!B53</f>
        <v>0</v>
      </c>
      <c r="AF53" s="26"/>
      <c r="AG53">
        <f t="shared" si="2"/>
        <v>2047.1552190448485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-100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15.251589177830311</v>
      </c>
      <c r="F54">
        <f>GT_Spot!P54</f>
        <v>0</v>
      </c>
      <c r="G54">
        <f>PPCL_NG!P54</f>
        <v>17.119335999999997</v>
      </c>
      <c r="H54">
        <f>PPCL_Spot!P54</f>
        <v>0</v>
      </c>
      <c r="I54">
        <f>Bawana_NG!P54</f>
        <v>99.62</v>
      </c>
      <c r="J54">
        <f>Bawana_RLNG!P54</f>
        <v>0</v>
      </c>
      <c r="K54">
        <f>Bawana_Spot!P54</f>
        <v>115</v>
      </c>
      <c r="L54">
        <f>TWOMCL!O54</f>
        <v>-6.1267902481104981</v>
      </c>
      <c r="M54">
        <f>EDWPCL!S54</f>
        <v>0</v>
      </c>
      <c r="N54">
        <f>'MSW BWN'!S54</f>
        <v>8.3887583999999986</v>
      </c>
      <c r="O54">
        <f>BRPL_ISGS_exbus!BB54</f>
        <v>923.28325370418304</v>
      </c>
      <c r="P54" s="77">
        <v>112.87</v>
      </c>
      <c r="Q54" s="77">
        <v>37.934392588303417</v>
      </c>
      <c r="R54" s="80">
        <v>41.500000000000007</v>
      </c>
      <c r="S54" s="80">
        <v>0</v>
      </c>
      <c r="T54" s="78">
        <f>SUMPRODUCT(LTA!F54:AJ54,LTA!F$101:AJ$101,LTA!F$103:AJ$103)</f>
        <v>408.65000000000003</v>
      </c>
      <c r="U54" s="78">
        <f>SUMPRODUCT(LTA!F54:AJ54,LTA!F$102:AJ$102,LTA!F$103:AJ$103)</f>
        <v>47.089999999999996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355.2</v>
      </c>
      <c r="Z54" s="75">
        <f>IEX!N54</f>
        <v>0</v>
      </c>
      <c r="AA54" s="117">
        <f>STOA!H54</f>
        <v>218.24</v>
      </c>
      <c r="AB54" s="117">
        <f>-STOA!N54</f>
        <v>-257.96000000000004</v>
      </c>
      <c r="AC54">
        <f t="shared" si="0"/>
        <v>24.424730476005855</v>
      </c>
      <c r="AD54">
        <f t="shared" si="1"/>
        <v>2003.6358091462005</v>
      </c>
      <c r="AE54">
        <f>'IDT-1'!B54</f>
        <v>0</v>
      </c>
      <c r="AF54" s="26"/>
      <c r="AG54">
        <f t="shared" si="2"/>
        <v>2003.6358091462005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-108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15.251589177830311</v>
      </c>
      <c r="F55">
        <f>GT_Spot!P55</f>
        <v>0</v>
      </c>
      <c r="G55">
        <f>PPCL_NG!P55</f>
        <v>17.386330666666666</v>
      </c>
      <c r="H55">
        <f>PPCL_Spot!P55</f>
        <v>0</v>
      </c>
      <c r="I55">
        <f>Bawana_NG!P55</f>
        <v>99.62</v>
      </c>
      <c r="J55">
        <f>Bawana_RLNG!P55</f>
        <v>0</v>
      </c>
      <c r="K55">
        <f>Bawana_Spot!P55</f>
        <v>107.49272222598333</v>
      </c>
      <c r="L55">
        <f>TWOMCL!O55</f>
        <v>-5.9877828054298634</v>
      </c>
      <c r="M55">
        <f>EDWPCL!S55</f>
        <v>0</v>
      </c>
      <c r="N55">
        <f>'MSW BWN'!S55</f>
        <v>8.4857575999999995</v>
      </c>
      <c r="O55">
        <f>BRPL_ISGS_exbus!BB55</f>
        <v>922.35481169538309</v>
      </c>
      <c r="P55" s="77">
        <v>112.87</v>
      </c>
      <c r="Q55" s="77">
        <v>37.934392588303417</v>
      </c>
      <c r="R55" s="80">
        <v>41.500000000000007</v>
      </c>
      <c r="S55" s="80">
        <v>0</v>
      </c>
      <c r="T55" s="78">
        <f>SUMPRODUCT(LTA!F55:AJ55,LTA!F$101:AJ$101,LTA!F$103:AJ$103)</f>
        <v>408.02</v>
      </c>
      <c r="U55" s="78">
        <f>SUMPRODUCT(LTA!F55:AJ55,LTA!F$102:AJ$102,LTA!F$103:AJ$103)</f>
        <v>49.230000000000004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299.67</v>
      </c>
      <c r="Z55" s="75">
        <f>IEX!N55</f>
        <v>0</v>
      </c>
      <c r="AA55" s="117">
        <f>STOA!H55</f>
        <v>218.24</v>
      </c>
      <c r="AB55" s="117">
        <f>-STOA!N55</f>
        <v>-257.96000000000004</v>
      </c>
      <c r="AC55">
        <f t="shared" si="0"/>
        <v>24.702755021705251</v>
      </c>
      <c r="AD55">
        <f t="shared" si="1"/>
        <v>1848.4050661270312</v>
      </c>
      <c r="AE55">
        <f>'IDT-1'!B55</f>
        <v>0</v>
      </c>
      <c r="AF55" s="26"/>
      <c r="AG55">
        <f t="shared" si="2"/>
        <v>1848.4050661270312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-201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15.251589177830311</v>
      </c>
      <c r="F56">
        <f>GT_Spot!P56</f>
        <v>0</v>
      </c>
      <c r="G56">
        <f>PPCL_NG!P56</f>
        <v>17.263015333333332</v>
      </c>
      <c r="H56">
        <f>PPCL_Spot!P56</f>
        <v>0</v>
      </c>
      <c r="I56">
        <f>Bawana_NG!P56</f>
        <v>99.62</v>
      </c>
      <c r="J56">
        <f>Bawana_RLNG!P56</f>
        <v>0</v>
      </c>
      <c r="K56">
        <f>Bawana_Spot!P56</f>
        <v>107.49272222598333</v>
      </c>
      <c r="L56">
        <f>TWOMCL!O56</f>
        <v>-6.1267902481104981</v>
      </c>
      <c r="M56">
        <f>EDWPCL!S56</f>
        <v>0</v>
      </c>
      <c r="N56">
        <f>'MSW BWN'!S56</f>
        <v>8.686445599999999</v>
      </c>
      <c r="O56">
        <f>BRPL_ISGS_exbus!BB56</f>
        <v>922.35481169538309</v>
      </c>
      <c r="P56" s="77">
        <v>112.87</v>
      </c>
      <c r="Q56" s="77">
        <v>37.934392588303417</v>
      </c>
      <c r="R56" s="80">
        <v>41.500000000000007</v>
      </c>
      <c r="S56" s="80">
        <v>0</v>
      </c>
      <c r="T56" s="78">
        <f>SUMPRODUCT(LTA!F56:AJ56,LTA!F$101:AJ$101,LTA!F$103:AJ$103)</f>
        <v>425.39</v>
      </c>
      <c r="U56" s="78">
        <f>SUMPRODUCT(LTA!F56:AJ56,LTA!F$102:AJ$102,LTA!F$103:AJ$103)</f>
        <v>50.620000000000005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169.46</v>
      </c>
      <c r="Z56" s="75">
        <f>IEX!N56</f>
        <v>0</v>
      </c>
      <c r="AA56" s="117">
        <f>STOA!H56</f>
        <v>216.84</v>
      </c>
      <c r="AB56" s="117">
        <f>-STOA!N56</f>
        <v>-257.96000000000004</v>
      </c>
      <c r="AC56">
        <f t="shared" si="0"/>
        <v>24.066715127862384</v>
      </c>
      <c r="AD56">
        <f t="shared" si="1"/>
        <v>1696.1294712448605</v>
      </c>
      <c r="AE56">
        <f>'IDT-1'!B56</f>
        <v>70.471999999999994</v>
      </c>
      <c r="AF56" s="26"/>
      <c r="AG56">
        <f t="shared" si="2"/>
        <v>1766.6014712448605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-241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15.251589177830311</v>
      </c>
      <c r="F57">
        <f>GT_Spot!P57</f>
        <v>0</v>
      </c>
      <c r="G57">
        <f>PPCL_NG!P57</f>
        <v>17.075213999999999</v>
      </c>
      <c r="H57">
        <f>PPCL_Spot!P57</f>
        <v>0</v>
      </c>
      <c r="I57">
        <f>Bawana_NG!P57</f>
        <v>99.62</v>
      </c>
      <c r="J57">
        <f>Bawana_RLNG!P57</f>
        <v>0</v>
      </c>
      <c r="K57">
        <f>Bawana_Spot!P57</f>
        <v>107.49272222598333</v>
      </c>
      <c r="L57">
        <f>TWOMCL!O57</f>
        <v>-6.1267902481104981</v>
      </c>
      <c r="M57">
        <f>EDWPCL!S57</f>
        <v>0</v>
      </c>
      <c r="N57">
        <f>'MSW BWN'!S57</f>
        <v>8.525895199999999</v>
      </c>
      <c r="O57">
        <f>BRPL_ISGS_exbus!BB57</f>
        <v>921.21908460802183</v>
      </c>
      <c r="P57" s="77">
        <v>112.87</v>
      </c>
      <c r="Q57" s="77">
        <v>37.934392588303417</v>
      </c>
      <c r="R57" s="80">
        <v>41.500000000000007</v>
      </c>
      <c r="S57" s="80">
        <v>0</v>
      </c>
      <c r="T57" s="78">
        <f>SUMPRODUCT(LTA!F57:AJ57,LTA!F$101:AJ$101,LTA!F$103:AJ$103)</f>
        <v>425.01</v>
      </c>
      <c r="U57" s="78">
        <f>SUMPRODUCT(LTA!F57:AJ57,LTA!F$102:AJ$102,LTA!F$103:AJ$103)</f>
        <v>51.879999999999995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140.74</v>
      </c>
      <c r="Z57" s="75">
        <f>IEX!N57</f>
        <v>0</v>
      </c>
      <c r="AA57" s="117">
        <f>STOA!H57</f>
        <v>211.24</v>
      </c>
      <c r="AB57" s="117">
        <f>-STOA!N57</f>
        <v>-257.96000000000004</v>
      </c>
      <c r="AC57">
        <f t="shared" si="0"/>
        <v>23.342111240697086</v>
      </c>
      <c r="AD57">
        <f t="shared" si="1"/>
        <v>1708.9299963113315</v>
      </c>
      <c r="AE57">
        <f>'IDT-1'!B57</f>
        <v>57.911999999999999</v>
      </c>
      <c r="AF57" s="26"/>
      <c r="AG57">
        <f t="shared" si="2"/>
        <v>1766.8419963113315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-194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15.251589177830311</v>
      </c>
      <c r="F58">
        <f>GT_Spot!P58</f>
        <v>0</v>
      </c>
      <c r="G58">
        <f>PPCL_NG!P58</f>
        <v>14.227648</v>
      </c>
      <c r="H58">
        <f>PPCL_Spot!P58</f>
        <v>0</v>
      </c>
      <c r="I58">
        <f>Bawana_NG!P58</f>
        <v>99.62</v>
      </c>
      <c r="J58">
        <f>Bawana_RLNG!P58</f>
        <v>0</v>
      </c>
      <c r="K58">
        <f>Bawana_Spot!P58</f>
        <v>107.49272222598333</v>
      </c>
      <c r="L58">
        <f>TWOMCL!O58</f>
        <v>-5.9687782805429856</v>
      </c>
      <c r="M58">
        <f>EDWPCL!S58</f>
        <v>0</v>
      </c>
      <c r="N58">
        <f>'MSW BWN'!S58</f>
        <v>8.4690335999999995</v>
      </c>
      <c r="O58">
        <f>BRPL_ISGS_exbus!BB58</f>
        <v>921.21908460802183</v>
      </c>
      <c r="P58" s="77">
        <v>112.87</v>
      </c>
      <c r="Q58" s="77">
        <v>37.934392588303417</v>
      </c>
      <c r="R58" s="80">
        <v>41.500000000000007</v>
      </c>
      <c r="S58" s="80">
        <v>0</v>
      </c>
      <c r="T58" s="78">
        <f>SUMPRODUCT(LTA!F58:AJ58,LTA!F$101:AJ$101,LTA!F$103:AJ$103)</f>
        <v>424.78000000000003</v>
      </c>
      <c r="U58" s="78">
        <f>SUMPRODUCT(LTA!F58:AJ58,LTA!F$102:AJ$102,LTA!F$103:AJ$103)</f>
        <v>67.710000000000008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131.16</v>
      </c>
      <c r="Z58" s="75">
        <f>IEX!N58</f>
        <v>0</v>
      </c>
      <c r="AA58" s="117">
        <f>STOA!H58</f>
        <v>209.14</v>
      </c>
      <c r="AB58" s="117">
        <f>-STOA!N58</f>
        <v>-257.96000000000004</v>
      </c>
      <c r="AC58">
        <f t="shared" si="0"/>
        <v>23.198717259541674</v>
      </c>
      <c r="AD58">
        <f t="shared" si="1"/>
        <v>1727.2469746600543</v>
      </c>
      <c r="AE58">
        <f>'IDT-1'!B58</f>
        <v>29.361999999999998</v>
      </c>
      <c r="AF58" s="26"/>
      <c r="AG58">
        <f t="shared" si="2"/>
        <v>1756.6089746600544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-177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15.251589177830311</v>
      </c>
      <c r="F59">
        <f>GT_Spot!P59</f>
        <v>0</v>
      </c>
      <c r="G59">
        <f>PPCL_NG!P59</f>
        <v>10.030401333333332</v>
      </c>
      <c r="H59">
        <f>PPCL_Spot!P59</f>
        <v>0</v>
      </c>
      <c r="I59">
        <f>Bawana_NG!P59</f>
        <v>99.62</v>
      </c>
      <c r="J59">
        <f>Bawana_RLNG!P59</f>
        <v>0</v>
      </c>
      <c r="K59">
        <f>Bawana_Spot!P59</f>
        <v>107.49272222598333</v>
      </c>
      <c r="L59">
        <f>TWOMCL!O59</f>
        <v>-6.124886877828053</v>
      </c>
      <c r="M59">
        <f>EDWPCL!S59</f>
        <v>0</v>
      </c>
      <c r="N59">
        <f>'MSW BWN'!S59</f>
        <v>8.509171199999999</v>
      </c>
      <c r="O59">
        <f>BRPL_ISGS_exbus!BB59</f>
        <v>921.21908460802183</v>
      </c>
      <c r="P59" s="77">
        <v>112.87</v>
      </c>
      <c r="Q59" s="77">
        <v>37.934392588303417</v>
      </c>
      <c r="R59" s="80">
        <v>41.500000000000007</v>
      </c>
      <c r="S59" s="80">
        <v>0</v>
      </c>
      <c r="T59" s="78">
        <f>SUMPRODUCT(LTA!F59:AJ59,LTA!F$101:AJ$101,LTA!F$103:AJ$103)</f>
        <v>425.97999999999996</v>
      </c>
      <c r="U59" s="78">
        <f>SUMPRODUCT(LTA!F59:AJ59,LTA!F$102:AJ$102,LTA!F$103:AJ$103)</f>
        <v>69.3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156.06</v>
      </c>
      <c r="Z59" s="75">
        <f>IEX!N59</f>
        <v>0</v>
      </c>
      <c r="AA59" s="117">
        <f>STOA!H59</f>
        <v>203.54</v>
      </c>
      <c r="AB59" s="117">
        <f>-STOA!N59</f>
        <v>-257.96000000000004</v>
      </c>
      <c r="AC59">
        <f t="shared" si="0"/>
        <v>23.153715718778518</v>
      </c>
      <c r="AD59">
        <f t="shared" si="1"/>
        <v>1768.0687585368655</v>
      </c>
      <c r="AE59">
        <f>'IDT-1'!B59</f>
        <v>11.949</v>
      </c>
      <c r="AF59" s="26"/>
      <c r="AG59">
        <f t="shared" si="2"/>
        <v>1780.0177585368656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-154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15.251589177830311</v>
      </c>
      <c r="F60">
        <f>GT_Spot!P60</f>
        <v>0</v>
      </c>
      <c r="G60">
        <f>PPCL_NG!P60</f>
        <v>10.151583599999997</v>
      </c>
      <c r="H60">
        <f>PPCL_Spot!P60</f>
        <v>0</v>
      </c>
      <c r="I60">
        <f>Bawana_NG!P60</f>
        <v>99.62</v>
      </c>
      <c r="J60">
        <f>Bawana_RLNG!P60</f>
        <v>0</v>
      </c>
      <c r="K60">
        <f>Bawana_Spot!P60</f>
        <v>107.49272222598333</v>
      </c>
      <c r="L60">
        <f>TWOMCL!O60</f>
        <v>-6.1267902481104981</v>
      </c>
      <c r="M60">
        <f>EDWPCL!S60</f>
        <v>0</v>
      </c>
      <c r="N60">
        <f>'MSW BWN'!S60</f>
        <v>8.412172</v>
      </c>
      <c r="O60">
        <f>BRPL_ISGS_exbus!BB60</f>
        <v>931.40707671682185</v>
      </c>
      <c r="P60" s="77">
        <v>112.87</v>
      </c>
      <c r="Q60" s="77">
        <v>37.934392588303417</v>
      </c>
      <c r="R60" s="80">
        <v>41.500000000000007</v>
      </c>
      <c r="S60" s="80">
        <v>0</v>
      </c>
      <c r="T60" s="78">
        <f>SUMPRODUCT(LTA!F60:AJ60,LTA!F$101:AJ$101,LTA!F$103:AJ$103)</f>
        <v>418.40000000000003</v>
      </c>
      <c r="U60" s="78">
        <f>SUMPRODUCT(LTA!F60:AJ60,LTA!F$102:AJ$102,LTA!F$103:AJ$103)</f>
        <v>69.849999999999994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131.16</v>
      </c>
      <c r="Z60" s="75">
        <f>IEX!N60</f>
        <v>0</v>
      </c>
      <c r="AA60" s="117">
        <f>STOA!H60</f>
        <v>197.94</v>
      </c>
      <c r="AB60" s="117">
        <f>-STOA!N60</f>
        <v>-257.96000000000004</v>
      </c>
      <c r="AC60">
        <f t="shared" si="0"/>
        <v>22.815676355942568</v>
      </c>
      <c r="AD60">
        <f t="shared" si="1"/>
        <v>1752.0870697048861</v>
      </c>
      <c r="AE60">
        <f>'IDT-1'!B60</f>
        <v>7.2160000000000002</v>
      </c>
      <c r="AF60" s="26"/>
      <c r="AG60">
        <f t="shared" si="2"/>
        <v>1759.303069704886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-143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15.251589177830311</v>
      </c>
      <c r="F61">
        <f>GT_Spot!P61</f>
        <v>0</v>
      </c>
      <c r="G61">
        <f>PPCL_NG!P61</f>
        <v>15.082935999999998</v>
      </c>
      <c r="H61">
        <f>PPCL_Spot!P61</f>
        <v>0</v>
      </c>
      <c r="I61">
        <f>Bawana_NG!P61</f>
        <v>99.616181093306764</v>
      </c>
      <c r="J61">
        <f>Bawana_RLNG!P61</f>
        <v>0</v>
      </c>
      <c r="K61">
        <f>Bawana_Spot!P61</f>
        <v>107.49272222598333</v>
      </c>
      <c r="L61">
        <f>TWOMCL!O61</f>
        <v>-6.1267902481104981</v>
      </c>
      <c r="M61">
        <f>EDWPCL!S61</f>
        <v>0</v>
      </c>
      <c r="N61">
        <f>'MSW BWN'!S61</f>
        <v>8.1077952</v>
      </c>
      <c r="O61">
        <f>BRPL_ISGS_exbus!BB61</f>
        <v>931.70422662102192</v>
      </c>
      <c r="P61" s="77">
        <v>112.87</v>
      </c>
      <c r="Q61" s="77">
        <v>37.934392588303417</v>
      </c>
      <c r="R61" s="80">
        <v>41.500000000000007</v>
      </c>
      <c r="S61" s="80">
        <v>0</v>
      </c>
      <c r="T61" s="78">
        <f>SUMPRODUCT(LTA!F61:AJ61,LTA!F$101:AJ$101,LTA!F$103:AJ$103)</f>
        <v>405.21</v>
      </c>
      <c r="U61" s="78">
        <f>SUMPRODUCT(LTA!F61:AJ61,LTA!F$102:AJ$102,LTA!F$103:AJ$103)</f>
        <v>71.39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126.38</v>
      </c>
      <c r="Z61" s="75">
        <f>IEX!N61</f>
        <v>0</v>
      </c>
      <c r="AA61" s="117">
        <f>STOA!H61</f>
        <v>191.64</v>
      </c>
      <c r="AB61" s="117">
        <f>-STOA!N61</f>
        <v>-257.96000000000004</v>
      </c>
      <c r="AC61">
        <f t="shared" si="0"/>
        <v>23.457982530998205</v>
      </c>
      <c r="AD61">
        <f t="shared" si="1"/>
        <v>1643.635070127337</v>
      </c>
      <c r="AE61">
        <f>'IDT-1'!B61</f>
        <v>22.436</v>
      </c>
      <c r="AF61" s="26"/>
      <c r="AG61">
        <f t="shared" si="2"/>
        <v>1666.071070127337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-233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9.9218660411780029</v>
      </c>
      <c r="F62">
        <f>GT_Spot!P62</f>
        <v>0</v>
      </c>
      <c r="G62">
        <f>PPCL_NG!P62</f>
        <v>14.271642000000002</v>
      </c>
      <c r="H62">
        <f>PPCL_Spot!P62</f>
        <v>0</v>
      </c>
      <c r="I62">
        <f>Bawana_NG!P62</f>
        <v>99.616181093306764</v>
      </c>
      <c r="J62">
        <f>Bawana_RLNG!P62</f>
        <v>0</v>
      </c>
      <c r="K62">
        <f>Bawana_Spot!P62</f>
        <v>107.49272222598333</v>
      </c>
      <c r="L62">
        <f>TWOMCL!O62</f>
        <v>-6.1267902481104981</v>
      </c>
      <c r="M62">
        <f>EDWPCL!S62</f>
        <v>0</v>
      </c>
      <c r="N62">
        <f>'MSW BWN'!S62</f>
        <v>7.9238311999999995</v>
      </c>
      <c r="O62">
        <f>BRPL_ISGS_exbus!BB62</f>
        <v>942.18936863402178</v>
      </c>
      <c r="P62" s="77">
        <v>112.87</v>
      </c>
      <c r="Q62" s="77">
        <v>37.934392588303417</v>
      </c>
      <c r="R62" s="80">
        <v>41.500000000000007</v>
      </c>
      <c r="S62" s="80">
        <v>0</v>
      </c>
      <c r="T62" s="78">
        <f>SUMPRODUCT(LTA!F62:AJ62,LTA!F$101:AJ$101,LTA!F$103:AJ$103)</f>
        <v>389.62</v>
      </c>
      <c r="U62" s="78">
        <f>SUMPRODUCT(LTA!F62:AJ62,LTA!F$102:AJ$102,LTA!F$103:AJ$103)</f>
        <v>72.36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102.44</v>
      </c>
      <c r="Z62" s="75">
        <f>IEX!N62</f>
        <v>0</v>
      </c>
      <c r="AA62" s="117">
        <f>STOA!H62</f>
        <v>186.04</v>
      </c>
      <c r="AB62" s="117">
        <f>-STOA!N62</f>
        <v>-257.96000000000004</v>
      </c>
      <c r="AC62">
        <f t="shared" si="0"/>
        <v>23.407840282464704</v>
      </c>
      <c r="AD62">
        <f t="shared" si="1"/>
        <v>1569.6853732522181</v>
      </c>
      <c r="AE62">
        <f>'IDT-1'!B62</f>
        <v>26.635999999999999</v>
      </c>
      <c r="AF62" s="26"/>
      <c r="AG62">
        <f t="shared" si="2"/>
        <v>1596.3213732522181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-267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15.148584524130492</v>
      </c>
      <c r="F63">
        <f>GT_Spot!P63</f>
        <v>0</v>
      </c>
      <c r="G63">
        <f>PPCL_NG!P63</f>
        <v>10.392892</v>
      </c>
      <c r="H63">
        <f>PPCL_Spot!P63</f>
        <v>0</v>
      </c>
      <c r="I63">
        <f>Bawana_NG!P63</f>
        <v>99.616181093306764</v>
      </c>
      <c r="J63">
        <f>Bawana_RLNG!P63</f>
        <v>0</v>
      </c>
      <c r="K63">
        <f>Bawana_Spot!P63</f>
        <v>107.49272222598333</v>
      </c>
      <c r="L63">
        <f>TWOMCL!O63</f>
        <v>-5.5710407239819002</v>
      </c>
      <c r="M63">
        <f>EDWPCL!S63</f>
        <v>0</v>
      </c>
      <c r="N63">
        <f>'MSW BWN'!S63</f>
        <v>7.2164059999999992</v>
      </c>
      <c r="O63">
        <f>BRPL_ISGS_exbus!BB63</f>
        <v>950.63819431122181</v>
      </c>
      <c r="P63" s="77">
        <v>112.87</v>
      </c>
      <c r="Q63" s="77">
        <v>37.934392588303417</v>
      </c>
      <c r="R63" s="80">
        <v>41.500000000000007</v>
      </c>
      <c r="S63" s="80">
        <v>0</v>
      </c>
      <c r="T63" s="78">
        <f>SUMPRODUCT(LTA!F63:AJ63,LTA!F$101:AJ$101,LTA!F$103:AJ$103)</f>
        <v>389.19000000000005</v>
      </c>
      <c r="U63" s="78">
        <f>SUMPRODUCT(LTA!F63:AJ63,LTA!F$102:AJ$102,LTA!F$103:AJ$103)</f>
        <v>70.16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64.150000000000006</v>
      </c>
      <c r="Z63" s="75">
        <f>IEX!N63</f>
        <v>0</v>
      </c>
      <c r="AA63" s="117">
        <f>STOA!H63</f>
        <v>180.44</v>
      </c>
      <c r="AB63" s="117">
        <f>-STOA!N63</f>
        <v>-257.96000000000004</v>
      </c>
      <c r="AC63">
        <f t="shared" si="0"/>
        <v>22.86044165363575</v>
      </c>
      <c r="AD63">
        <f t="shared" si="1"/>
        <v>1557.3578903653286</v>
      </c>
      <c r="AE63">
        <f>'IDT-1'!B63</f>
        <v>37.323</v>
      </c>
      <c r="AF63" s="26"/>
      <c r="AG63">
        <f t="shared" si="2"/>
        <v>1594.6808903653287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-243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14.365189698144556</v>
      </c>
      <c r="F64">
        <f>GT_Spot!P64</f>
        <v>0</v>
      </c>
      <c r="G64">
        <f>PPCL_NG!P64</f>
        <v>10.345348</v>
      </c>
      <c r="H64">
        <f>PPCL_Spot!P64</f>
        <v>0</v>
      </c>
      <c r="I64">
        <f>Bawana_NG!P64</f>
        <v>99.62</v>
      </c>
      <c r="J64">
        <f>Bawana_RLNG!P64</f>
        <v>0</v>
      </c>
      <c r="K64">
        <f>Bawana_Spot!P64</f>
        <v>107.49272222598333</v>
      </c>
      <c r="L64">
        <f>TWOMCL!O64</f>
        <v>-5.9877828054298634</v>
      </c>
      <c r="M64">
        <f>EDWPCL!S64</f>
        <v>0</v>
      </c>
      <c r="N64">
        <f>'MSW BWN'!S64</f>
        <v>6.6544796000000002</v>
      </c>
      <c r="O64">
        <f>BRPL_ISGS_exbus!BB64</f>
        <v>950.63819431122181</v>
      </c>
      <c r="P64" s="77">
        <v>112.87</v>
      </c>
      <c r="Q64" s="77">
        <v>37.934392588303417</v>
      </c>
      <c r="R64" s="80">
        <v>41.500000000000007</v>
      </c>
      <c r="S64" s="80">
        <v>0</v>
      </c>
      <c r="T64" s="78">
        <f>SUMPRODUCT(LTA!F64:AJ64,LTA!F$101:AJ$101,LTA!F$103:AJ$103)</f>
        <v>368.02</v>
      </c>
      <c r="U64" s="78">
        <f>SUMPRODUCT(LTA!F64:AJ64,LTA!F$102:AJ$102,LTA!F$103:AJ$103)</f>
        <v>71.38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41.17</v>
      </c>
      <c r="Z64" s="75">
        <f>IEX!N64</f>
        <v>0</v>
      </c>
      <c r="AA64" s="117">
        <f>STOA!H64</f>
        <v>170.64</v>
      </c>
      <c r="AB64" s="117">
        <f>-STOA!N64</f>
        <v>-257.96000000000004</v>
      </c>
      <c r="AC64">
        <f t="shared" si="0"/>
        <v>22.103793854658679</v>
      </c>
      <c r="AD64">
        <f t="shared" si="1"/>
        <v>1535.5787497635642</v>
      </c>
      <c r="AE64">
        <f>'IDT-1'!B64</f>
        <v>51.06</v>
      </c>
      <c r="AF64" s="26"/>
      <c r="AG64">
        <f t="shared" si="2"/>
        <v>1586.6387497635642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-211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14.365189698144556</v>
      </c>
      <c r="F65">
        <f>GT_Spot!P65</f>
        <v>0</v>
      </c>
      <c r="G65">
        <f>PPCL_NG!P65</f>
        <v>10.438172</v>
      </c>
      <c r="H65">
        <f>PPCL_Spot!P65</f>
        <v>0</v>
      </c>
      <c r="I65">
        <f>Bawana_NG!P65</f>
        <v>99.62</v>
      </c>
      <c r="J65">
        <f>Bawana_RLNG!P65</f>
        <v>0</v>
      </c>
      <c r="K65">
        <f>Bawana_Spot!P65</f>
        <v>107.49272222598333</v>
      </c>
      <c r="L65">
        <f>TWOMCL!O65</f>
        <v>-5.9226244343891397</v>
      </c>
      <c r="M65">
        <f>EDWPCL!S65</f>
        <v>0</v>
      </c>
      <c r="N65">
        <f>'MSW BWN'!S65</f>
        <v>6.7197031999999988</v>
      </c>
      <c r="O65">
        <f>BRPL_ISGS_exbus!BB65</f>
        <v>961.1233363242219</v>
      </c>
      <c r="P65" s="77">
        <v>101.19451700741006</v>
      </c>
      <c r="Q65" s="77">
        <v>37.934392588303417</v>
      </c>
      <c r="R65" s="80">
        <v>41.500000000000007</v>
      </c>
      <c r="S65" s="80">
        <v>0</v>
      </c>
      <c r="T65" s="78">
        <f>SUMPRODUCT(LTA!F65:AJ65,LTA!F$101:AJ$101,LTA!F$103:AJ$103)</f>
        <v>340.86</v>
      </c>
      <c r="U65" s="78">
        <f>SUMPRODUCT(LTA!F65:AJ65,LTA!F$102:AJ$102,LTA!F$103:AJ$103)</f>
        <v>89.5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56.49</v>
      </c>
      <c r="Z65" s="75">
        <f>IEX!N65</f>
        <v>0</v>
      </c>
      <c r="AA65" s="117">
        <f>STOA!H65</f>
        <v>162.94</v>
      </c>
      <c r="AB65" s="117">
        <f>-STOA!N65</f>
        <v>-257.96000000000004</v>
      </c>
      <c r="AC65">
        <f t="shared" si="0"/>
        <v>22.143782081246417</v>
      </c>
      <c r="AD65">
        <f t="shared" si="1"/>
        <v>1526.1516265284276</v>
      </c>
      <c r="AE65">
        <f>'IDT-1'!B65</f>
        <v>43.768000000000001</v>
      </c>
      <c r="AF65" s="26"/>
      <c r="AG65">
        <f t="shared" si="2"/>
        <v>1569.9196265284277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-218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14.365189698144556</v>
      </c>
      <c r="F66">
        <f>GT_Spot!P66</f>
        <v>0</v>
      </c>
      <c r="G66">
        <f>PPCL_NG!P66</f>
        <v>10.31818</v>
      </c>
      <c r="H66">
        <f>PPCL_Spot!P66</f>
        <v>0</v>
      </c>
      <c r="I66">
        <f>Bawana_NG!P66</f>
        <v>99.62</v>
      </c>
      <c r="J66">
        <f>Bawana_RLNG!P66</f>
        <v>0</v>
      </c>
      <c r="K66">
        <f>Bawana_Spot!P66</f>
        <v>107.49272222598333</v>
      </c>
      <c r="L66">
        <f>TWOMCL!O66</f>
        <v>-6.1267902481104981</v>
      </c>
      <c r="M66">
        <f>EDWPCL!S66</f>
        <v>0</v>
      </c>
      <c r="N66">
        <f>'MSW BWN'!S66</f>
        <v>7.0474936000000001</v>
      </c>
      <c r="O66">
        <f>BRPL_ISGS_exbus!BB66</f>
        <v>961.1233363242219</v>
      </c>
      <c r="P66" s="77">
        <v>101.19451700741006</v>
      </c>
      <c r="Q66" s="77">
        <v>37.934392588303417</v>
      </c>
      <c r="R66" s="80">
        <v>41.500000000000007</v>
      </c>
      <c r="S66" s="80">
        <v>0</v>
      </c>
      <c r="T66" s="78">
        <f>SUMPRODUCT(LTA!F66:AJ66,LTA!F$101:AJ$101,LTA!F$103:AJ$103)</f>
        <v>316.15999999999997</v>
      </c>
      <c r="U66" s="78">
        <f>SUMPRODUCT(LTA!F66:AJ66,LTA!F$102:AJ$102,LTA!F$103:AJ$103)</f>
        <v>91.94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60.12</v>
      </c>
      <c r="Z66" s="75">
        <f>IEX!N66</f>
        <v>0</v>
      </c>
      <c r="AA66" s="117">
        <f>STOA!H66</f>
        <v>151.04</v>
      </c>
      <c r="AB66" s="117">
        <f>-STOA!N66</f>
        <v>-257.96000000000004</v>
      </c>
      <c r="AC66">
        <f t="shared" si="0"/>
        <v>21.594659236586057</v>
      </c>
      <c r="AD66">
        <f t="shared" si="1"/>
        <v>1528.1743819593664</v>
      </c>
      <c r="AE66">
        <f>'IDT-1'!B66</f>
        <v>28.638000000000002</v>
      </c>
      <c r="AF66" s="26"/>
      <c r="AG66">
        <f t="shared" si="2"/>
        <v>1556.8123819593663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-186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14.365189698144556</v>
      </c>
      <c r="F67">
        <f>GT_Spot!P67</f>
        <v>0</v>
      </c>
      <c r="G67">
        <f>PPCL_NG!P67</f>
        <v>10.429116</v>
      </c>
      <c r="H67">
        <f>PPCL_Spot!P67</f>
        <v>0</v>
      </c>
      <c r="I67">
        <f>Bawana_NG!P67</f>
        <v>99.62</v>
      </c>
      <c r="J67">
        <f>Bawana_RLNG!P67</f>
        <v>0</v>
      </c>
      <c r="K67">
        <f>Bawana_Spot!P67</f>
        <v>107.49272222598333</v>
      </c>
      <c r="L67">
        <f>TWOMCL!O67</f>
        <v>-6.1267902481104981</v>
      </c>
      <c r="M67">
        <f>EDWPCL!S67</f>
        <v>0</v>
      </c>
      <c r="N67">
        <f>'MSW BWN'!S67</f>
        <v>7.9238311999999995</v>
      </c>
      <c r="O67">
        <f>BRPL_ISGS_exbus!BB67</f>
        <v>977.27215381510484</v>
      </c>
      <c r="P67" s="77">
        <v>101.19451700741006</v>
      </c>
      <c r="Q67" s="77">
        <v>37.934392588303417</v>
      </c>
      <c r="R67" s="80">
        <v>41.500000000000007</v>
      </c>
      <c r="S67" s="80">
        <v>0</v>
      </c>
      <c r="T67" s="78">
        <f>SUMPRODUCT(LTA!F67:AJ67,LTA!F$101:AJ$101,LTA!F$103:AJ$103)</f>
        <v>292.22000000000003</v>
      </c>
      <c r="U67" s="78">
        <f>SUMPRODUCT(LTA!F67:AJ67,LTA!F$102:AJ$102,LTA!F$103:AJ$103)</f>
        <v>117.35000000000001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41.08</v>
      </c>
      <c r="Z67" s="75">
        <f>IEX!N67</f>
        <v>0</v>
      </c>
      <c r="AA67" s="117">
        <f>STOA!H67</f>
        <v>141.94</v>
      </c>
      <c r="AB67" s="117">
        <f>-STOA!N67</f>
        <v>-257.96000000000004</v>
      </c>
      <c r="AC67">
        <f t="shared" si="0"/>
        <v>23.228376657394868</v>
      </c>
      <c r="AD67">
        <f t="shared" si="1"/>
        <v>1557.5067556294407</v>
      </c>
      <c r="AE67">
        <f>'IDT-1'!B67</f>
        <v>24.640999999999998</v>
      </c>
      <c r="AF67" s="26"/>
      <c r="AG67">
        <f t="shared" si="2"/>
        <v>1582.1477556294408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-263</v>
      </c>
      <c r="AM67" s="75">
        <f>RTM_PXI!H67</f>
        <v>0</v>
      </c>
      <c r="AN67" s="75">
        <f>RTM_PXI!N67</f>
        <v>0</v>
      </c>
      <c r="AO67" s="192">
        <f>GDAM_IEX!H67</f>
        <v>117.5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14.365189698144556</v>
      </c>
      <c r="F68">
        <f>GT_Spot!P68</f>
        <v>0</v>
      </c>
      <c r="G68">
        <f>PPCL_NG!P68</f>
        <v>10.343083999999999</v>
      </c>
      <c r="H68">
        <f>PPCL_Spot!P68</f>
        <v>0</v>
      </c>
      <c r="I68">
        <f>Bawana_NG!P68</f>
        <v>99.62</v>
      </c>
      <c r="J68">
        <f>Bawana_RLNG!P68</f>
        <v>0</v>
      </c>
      <c r="K68">
        <f>Bawana_Spot!P68</f>
        <v>107.49272222598333</v>
      </c>
      <c r="L68">
        <f>TWOMCL!O68</f>
        <v>-5.8058823529411763</v>
      </c>
      <c r="M68">
        <f>EDWPCL!S68</f>
        <v>0</v>
      </c>
      <c r="N68">
        <f>'MSW BWN'!S68</f>
        <v>7.9873823999999987</v>
      </c>
      <c r="O68">
        <f>BRPL_ISGS_exbus!BB68</f>
        <v>1004.2306198134131</v>
      </c>
      <c r="P68" s="77">
        <v>101.19451700741006</v>
      </c>
      <c r="Q68" s="77">
        <v>37.934392588303417</v>
      </c>
      <c r="R68" s="80">
        <v>41.500000000000007</v>
      </c>
      <c r="S68" s="80">
        <v>0</v>
      </c>
      <c r="T68" s="78">
        <f>SUMPRODUCT(LTA!F68:AJ68,LTA!F$101:AJ$101,LTA!F$103:AJ$103)</f>
        <v>270.44</v>
      </c>
      <c r="U68" s="78">
        <f>SUMPRODUCT(LTA!F68:AJ68,LTA!F$102:AJ$102,LTA!F$103:AJ$103)</f>
        <v>120.72999999999999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52.94</v>
      </c>
      <c r="Z68" s="75">
        <f>IEX!N68</f>
        <v>0</v>
      </c>
      <c r="AA68" s="117">
        <f>STOA!H68</f>
        <v>131.44</v>
      </c>
      <c r="AB68" s="117">
        <f>-STOA!N68</f>
        <v>-257.96000000000004</v>
      </c>
      <c r="AC68">
        <f t="shared" ref="AC68:AC98" si="3">SUMIF(B68:AB68,"&gt;0")*$AC$2-SUMIF(B68:AB68,"&lt;0")*($AC$2/(1-$AC$2))+SUMIF(AI68:AR68,"&gt;0")*$AC$2-SUMIF(AI68:AR68,"&lt;0")*($AC$2/(1-$AC$2))</f>
        <v>23.448659413623549</v>
      </c>
      <c r="AD68">
        <f t="shared" ref="AD68:AD98" si="4">SUM(B68:AB68,AI68:AR68)-AC68</f>
        <v>1564.8833659666896</v>
      </c>
      <c r="AE68">
        <f>'IDT-1'!B68</f>
        <v>14.657</v>
      </c>
      <c r="AF68" s="26"/>
      <c r="AG68">
        <f t="shared" ref="AG68:AG98" si="5">SUM(AD68:AF68)+AT68</f>
        <v>1579.5403659666895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-272</v>
      </c>
      <c r="AM68" s="75">
        <f>RTM_PXI!H68</f>
        <v>0</v>
      </c>
      <c r="AN68" s="75">
        <f>RTM_PXI!N68</f>
        <v>0</v>
      </c>
      <c r="AO68" s="192">
        <f>GDAM_IEX!H68</f>
        <v>123.88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14.365189698144556</v>
      </c>
      <c r="F69">
        <f>GT_Spot!P69</f>
        <v>0</v>
      </c>
      <c r="G69">
        <f>PPCL_NG!P69</f>
        <v>11.565643999999999</v>
      </c>
      <c r="H69">
        <f>PPCL_Spot!P69</f>
        <v>0</v>
      </c>
      <c r="I69">
        <f>Bawana_NG!P69</f>
        <v>99.62</v>
      </c>
      <c r="J69">
        <f>Bawana_RLNG!P69</f>
        <v>0</v>
      </c>
      <c r="K69">
        <f>Bawana_Spot!P69</f>
        <v>107.49272222598333</v>
      </c>
      <c r="L69">
        <f>TWOMCL!O69</f>
        <v>-6.1267902481104981</v>
      </c>
      <c r="M69">
        <f>EDWPCL!S69</f>
        <v>0</v>
      </c>
      <c r="N69">
        <f>'MSW BWN'!S69</f>
        <v>8.0509336000000005</v>
      </c>
      <c r="O69">
        <f>BRPL_ISGS_exbus!BB69</f>
        <v>1020.5142225744133</v>
      </c>
      <c r="P69" s="77">
        <v>101.19451700741006</v>
      </c>
      <c r="Q69" s="77">
        <v>37.934392588303417</v>
      </c>
      <c r="R69" s="80">
        <v>32.4</v>
      </c>
      <c r="S69" s="80">
        <v>0</v>
      </c>
      <c r="T69" s="78">
        <f>SUMPRODUCT(LTA!F69:AJ69,LTA!F$101:AJ$101,LTA!F$103:AJ$103)</f>
        <v>240.38000000000002</v>
      </c>
      <c r="U69" s="78">
        <f>SUMPRODUCT(LTA!F69:AJ69,LTA!F$102:AJ$102,LTA!F$103:AJ$103)</f>
        <v>123.88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8.9</v>
      </c>
      <c r="Z69" s="75">
        <f>IEX!N69</f>
        <v>0</v>
      </c>
      <c r="AA69" s="117">
        <f>STOA!H69</f>
        <v>323.39</v>
      </c>
      <c r="AB69" s="117">
        <f>-STOA!N69</f>
        <v>-257.96000000000004</v>
      </c>
      <c r="AC69">
        <f t="shared" si="3"/>
        <v>23.897000595307517</v>
      </c>
      <c r="AD69">
        <f t="shared" si="4"/>
        <v>1604.6938308508368</v>
      </c>
      <c r="AE69">
        <f>'IDT-1'!B69</f>
        <v>0</v>
      </c>
      <c r="AF69" s="26"/>
      <c r="AG69">
        <f t="shared" si="5"/>
        <v>1604.6938308508368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-277</v>
      </c>
      <c r="AM69" s="75">
        <f>RTM_PXI!H69</f>
        <v>0</v>
      </c>
      <c r="AN69" s="75">
        <f>RTM_PXI!N69</f>
        <v>0</v>
      </c>
      <c r="AO69" s="192">
        <f>GDAM_IEX!H69</f>
        <v>39.99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14.753060124022644</v>
      </c>
      <c r="F70">
        <f>GT_Spot!P70</f>
        <v>0</v>
      </c>
      <c r="G70">
        <f>PPCL_NG!P70</f>
        <v>17.145272000000002</v>
      </c>
      <c r="H70">
        <f>PPCL_Spot!P70</f>
        <v>0</v>
      </c>
      <c r="I70">
        <f>Bawana_NG!P70</f>
        <v>99.62</v>
      </c>
      <c r="J70">
        <f>Bawana_RLNG!P70</f>
        <v>0</v>
      </c>
      <c r="K70">
        <f>Bawana_Spot!P70</f>
        <v>107.49272222598333</v>
      </c>
      <c r="L70">
        <f>TWOMCL!O70</f>
        <v>-6.1267902481104981</v>
      </c>
      <c r="M70">
        <f>EDWPCL!S70</f>
        <v>0</v>
      </c>
      <c r="N70">
        <f>'MSW BWN'!S70</f>
        <v>8.1161571999999982</v>
      </c>
      <c r="O70">
        <f>BRPL_ISGS_exbus!BB70</f>
        <v>1042.5508995481132</v>
      </c>
      <c r="P70" s="77">
        <v>101.19451700741006</v>
      </c>
      <c r="Q70" s="77">
        <v>37.934392588303417</v>
      </c>
      <c r="R70" s="80">
        <v>19.799999999999997</v>
      </c>
      <c r="S70" s="80">
        <v>0</v>
      </c>
      <c r="T70" s="78">
        <f>SUMPRODUCT(LTA!F70:AJ70,LTA!F$101:AJ$101,LTA!F$103:AJ$103)</f>
        <v>210.58999999999997</v>
      </c>
      <c r="U70" s="78">
        <f>SUMPRODUCT(LTA!F70:AJ70,LTA!F$102:AJ$102,LTA!F$103:AJ$103)</f>
        <v>125.07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7.9</v>
      </c>
      <c r="Z70" s="75">
        <f>IEX!N70</f>
        <v>0</v>
      </c>
      <c r="AA70" s="117">
        <f>STOA!H70</f>
        <v>348.83</v>
      </c>
      <c r="AB70" s="117">
        <f>-STOA!N70</f>
        <v>-257.96000000000004</v>
      </c>
      <c r="AC70">
        <f t="shared" si="3"/>
        <v>23.887091648715263</v>
      </c>
      <c r="AD70">
        <f t="shared" si="4"/>
        <v>1629.6931387970067</v>
      </c>
      <c r="AE70">
        <f>'IDT-1'!B70</f>
        <v>0</v>
      </c>
      <c r="AF70" s="26"/>
      <c r="AG70">
        <f t="shared" si="5"/>
        <v>1629.6931387970067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-264</v>
      </c>
      <c r="AM70" s="75">
        <f>RTM_PXI!H70</f>
        <v>0</v>
      </c>
      <c r="AN70" s="75">
        <f>RTM_PXI!N70</f>
        <v>0</v>
      </c>
      <c r="AO70" s="192">
        <f>GDAM_IEX!H70</f>
        <v>40.67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14.753060124022644</v>
      </c>
      <c r="F71">
        <f>GT_Spot!P71</f>
        <v>0</v>
      </c>
      <c r="G71">
        <f>PPCL_NG!P71</f>
        <v>18.281215333333332</v>
      </c>
      <c r="H71">
        <f>PPCL_Spot!P71</f>
        <v>0</v>
      </c>
      <c r="I71">
        <f>Bawana_NG!P71</f>
        <v>99.62</v>
      </c>
      <c r="J71">
        <f>Bawana_RLNG!P71</f>
        <v>0</v>
      </c>
      <c r="K71">
        <f>Bawana_Spot!P71</f>
        <v>107.49272222598333</v>
      </c>
      <c r="L71">
        <f>TWOMCL!O71</f>
        <v>-6.1267902481104981</v>
      </c>
      <c r="M71">
        <f>EDWPCL!S71</f>
        <v>0</v>
      </c>
      <c r="N71">
        <f>'MSW BWN'!S71</f>
        <v>8.1562947999999995</v>
      </c>
      <c r="O71">
        <f>BRPL_ISGS_exbus!BB71</f>
        <v>1070.4130983984128</v>
      </c>
      <c r="P71" s="77">
        <v>101.19451700741006</v>
      </c>
      <c r="Q71" s="77">
        <v>37.934392588303417</v>
      </c>
      <c r="R71" s="80">
        <v>8.8300000000000018</v>
      </c>
      <c r="S71" s="80">
        <v>0</v>
      </c>
      <c r="T71" s="78">
        <f>SUMPRODUCT(LTA!F71:AJ71,LTA!F$101:AJ$101,LTA!F$103:AJ$103)</f>
        <v>180.83</v>
      </c>
      <c r="U71" s="78">
        <f>SUMPRODUCT(LTA!F71:AJ71,LTA!F$102:AJ$102,LTA!F$103:AJ$103)</f>
        <v>130.57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13.6</v>
      </c>
      <c r="Z71" s="75">
        <f>IEX!N71</f>
        <v>0</v>
      </c>
      <c r="AA71" s="117">
        <f>STOA!H71</f>
        <v>358.44</v>
      </c>
      <c r="AB71" s="117">
        <f>-STOA!N71</f>
        <v>-257.96000000000004</v>
      </c>
      <c r="AC71">
        <f t="shared" si="3"/>
        <v>23.879049618155861</v>
      </c>
      <c r="AD71">
        <f t="shared" si="4"/>
        <v>1642.8494606111988</v>
      </c>
      <c r="AE71">
        <f>'IDT-1'!B71</f>
        <v>0</v>
      </c>
      <c r="AF71" s="26"/>
      <c r="AG71">
        <f t="shared" si="5"/>
        <v>1642.8494606111988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-257</v>
      </c>
      <c r="AM71" s="75">
        <f>RTM_PXI!H71</f>
        <v>0</v>
      </c>
      <c r="AN71" s="75">
        <f>RTM_PXI!N71</f>
        <v>0</v>
      </c>
      <c r="AO71" s="192">
        <f>GDAM_IEX!H71</f>
        <v>37.700000000000003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14.753060124022644</v>
      </c>
      <c r="F72">
        <f>GT_Spot!P72</f>
        <v>0</v>
      </c>
      <c r="G72">
        <f>PPCL_NG!P72</f>
        <v>18.121697333333334</v>
      </c>
      <c r="H72">
        <f>PPCL_Spot!P72</f>
        <v>0</v>
      </c>
      <c r="I72">
        <f>Bawana_NG!P72</f>
        <v>99.62</v>
      </c>
      <c r="J72">
        <f>Bawana_RLNG!P72</f>
        <v>0</v>
      </c>
      <c r="K72">
        <f>Bawana_Spot!P72</f>
        <v>107.49272222598333</v>
      </c>
      <c r="L72">
        <f>TWOMCL!O72</f>
        <v>-6.1267902481104981</v>
      </c>
      <c r="M72">
        <f>EDWPCL!S72</f>
        <v>0</v>
      </c>
      <c r="N72">
        <f>'MSW BWN'!S72</f>
        <v>8.0509336000000005</v>
      </c>
      <c r="O72">
        <f>BRPL_ISGS_exbus!BB72</f>
        <v>1080.4064570788044</v>
      </c>
      <c r="P72" s="77">
        <v>101.19451700741006</v>
      </c>
      <c r="Q72" s="77">
        <v>37.934392588303417</v>
      </c>
      <c r="R72" s="80">
        <v>3.4952054794520548</v>
      </c>
      <c r="S72" s="80">
        <v>0</v>
      </c>
      <c r="T72" s="78">
        <f>SUMPRODUCT(LTA!F72:AJ72,LTA!F$101:AJ$101,LTA!F$103:AJ$103)</f>
        <v>150.32999999999998</v>
      </c>
      <c r="U72" s="78">
        <f>SUMPRODUCT(LTA!F72:AJ72,LTA!F$102:AJ$102,LTA!F$103:AJ$103)</f>
        <v>131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0.26</v>
      </c>
      <c r="Z72" s="75">
        <f>IEX!N72</f>
        <v>0</v>
      </c>
      <c r="AA72" s="117">
        <f>STOA!H72</f>
        <v>464.74</v>
      </c>
      <c r="AB72" s="117">
        <f>-STOA!N72</f>
        <v>-257.96000000000004</v>
      </c>
      <c r="AC72">
        <f t="shared" si="3"/>
        <v>24.112233535713713</v>
      </c>
      <c r="AD72">
        <f t="shared" si="4"/>
        <v>1677.1499616534848</v>
      </c>
      <c r="AE72">
        <f>'IDT-1'!B72</f>
        <v>0</v>
      </c>
      <c r="AF72" s="26"/>
      <c r="AG72">
        <f t="shared" si="5"/>
        <v>1677.1499616534848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-253</v>
      </c>
      <c r="AM72" s="75">
        <f>RTM_PXI!H72</f>
        <v>0</v>
      </c>
      <c r="AN72" s="75">
        <f>RTM_PXI!N72</f>
        <v>0</v>
      </c>
      <c r="AO72" s="192">
        <f>GDAM_IEX!H72</f>
        <v>0.95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14.753060124022644</v>
      </c>
      <c r="F73">
        <f>GT_Spot!P73</f>
        <v>0</v>
      </c>
      <c r="G73">
        <f>PPCL_NG!P73</f>
        <v>18.288411428571433</v>
      </c>
      <c r="H73">
        <f>PPCL_Spot!P73</f>
        <v>0</v>
      </c>
      <c r="I73">
        <f>Bawana_NG!P73</f>
        <v>105.17</v>
      </c>
      <c r="J73">
        <f>Bawana_RLNG!P73</f>
        <v>0</v>
      </c>
      <c r="K73">
        <f>Bawana_Spot!P73</f>
        <v>113.54999999999997</v>
      </c>
      <c r="L73">
        <f>TWOMCL!O73</f>
        <v>-6.1267902481104981</v>
      </c>
      <c r="M73">
        <f>EDWPCL!S73</f>
        <v>0</v>
      </c>
      <c r="N73">
        <f>'MSW BWN'!S73</f>
        <v>8.0358819999999991</v>
      </c>
      <c r="O73">
        <f>BRPL_ISGS_exbus!BB73</f>
        <v>1112.0558116423213</v>
      </c>
      <c r="P73" s="77">
        <v>101.19451700741006</v>
      </c>
      <c r="Q73" s="77">
        <v>37.934392588303417</v>
      </c>
      <c r="R73" s="80">
        <v>0.47</v>
      </c>
      <c r="S73" s="80">
        <v>0</v>
      </c>
      <c r="T73" s="78">
        <f>SUMPRODUCT(LTA!F73:AJ73,LTA!F$101:AJ$101,LTA!F$103:AJ$103)</f>
        <v>127.9</v>
      </c>
      <c r="U73" s="78">
        <f>SUMPRODUCT(LTA!F73:AJ73,LTA!F$102:AJ$102,LTA!F$103:AJ$103)</f>
        <v>131.04000000000002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27.45</v>
      </c>
      <c r="Z73" s="75">
        <f>IEX!N73</f>
        <v>0</v>
      </c>
      <c r="AA73" s="117">
        <f>STOA!H73</f>
        <v>315.15999999999997</v>
      </c>
      <c r="AB73" s="117">
        <f>-STOA!N73</f>
        <v>-257.96000000000004</v>
      </c>
      <c r="AC73">
        <f t="shared" si="3"/>
        <v>23.008211372547542</v>
      </c>
      <c r="AD73">
        <f t="shared" si="4"/>
        <v>1731.5870731699708</v>
      </c>
      <c r="AE73">
        <f>'IDT-1'!B73</f>
        <v>0</v>
      </c>
      <c r="AF73" s="26"/>
      <c r="AG73">
        <f t="shared" si="5"/>
        <v>1731.5870731699708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-164</v>
      </c>
      <c r="AM73" s="75">
        <f>RTM_PXI!H73</f>
        <v>0</v>
      </c>
      <c r="AN73" s="75">
        <f>RTM_PXI!N73</f>
        <v>0</v>
      </c>
      <c r="AO73" s="192">
        <f>GDAM_IEX!H73</f>
        <v>69.680000000000007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14.753060124022644</v>
      </c>
      <c r="F74">
        <f>GT_Spot!P74</f>
        <v>0</v>
      </c>
      <c r="G74">
        <f>PPCL_NG!P74</f>
        <v>28.934687683801908</v>
      </c>
      <c r="H74">
        <f>PPCL_Spot!P74</f>
        <v>0</v>
      </c>
      <c r="I74">
        <f>Bawana_NG!P74</f>
        <v>104.95</v>
      </c>
      <c r="J74">
        <f>Bawana_RLNG!P74</f>
        <v>0</v>
      </c>
      <c r="K74">
        <f>Bawana_Spot!P74</f>
        <v>113.54999999999997</v>
      </c>
      <c r="L74">
        <f>TWOMCL!O74</f>
        <v>-6.1267902481104981</v>
      </c>
      <c r="M74">
        <f>EDWPCL!S74</f>
        <v>0</v>
      </c>
      <c r="N74">
        <f>'MSW BWN'!S74</f>
        <v>8.3486207999999991</v>
      </c>
      <c r="O74">
        <f>BRPL_ISGS_exbus!BB74</f>
        <v>1122.2569474826216</v>
      </c>
      <c r="P74" s="77">
        <v>101.19451700741006</v>
      </c>
      <c r="Q74" s="77">
        <v>37.934392588303417</v>
      </c>
      <c r="R74" s="80">
        <v>0</v>
      </c>
      <c r="S74" s="80">
        <v>0</v>
      </c>
      <c r="T74" s="78">
        <f>SUMPRODUCT(LTA!F74:AJ74,LTA!F$101:AJ$101,LTA!F$103:AJ$103)</f>
        <v>110.33</v>
      </c>
      <c r="U74" s="78">
        <f>SUMPRODUCT(LTA!F74:AJ74,LTA!F$102:AJ$102,LTA!F$103:AJ$103)</f>
        <v>131.05000000000001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34.5</v>
      </c>
      <c r="Z74" s="75">
        <f>IEX!N74</f>
        <v>0</v>
      </c>
      <c r="AA74" s="117">
        <f>STOA!H74</f>
        <v>293.20999999999998</v>
      </c>
      <c r="AB74" s="117">
        <f>-STOA!N74</f>
        <v>-257.96000000000004</v>
      </c>
      <c r="AC74">
        <f t="shared" si="3"/>
        <v>22.664195344496004</v>
      </c>
      <c r="AD74">
        <f t="shared" si="4"/>
        <v>1777.2112400935528</v>
      </c>
      <c r="AE74">
        <f>'IDT-1'!B74</f>
        <v>0</v>
      </c>
      <c r="AF74" s="26"/>
      <c r="AG74">
        <f t="shared" si="5"/>
        <v>1777.2112400935528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-122</v>
      </c>
      <c r="AM74" s="75">
        <f>RTM_PXI!H74</f>
        <v>0</v>
      </c>
      <c r="AN74" s="75">
        <f>RTM_PXI!N74</f>
        <v>0</v>
      </c>
      <c r="AO74" s="192">
        <f>GDAM_IEX!H74</f>
        <v>84.95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14.871717444055001</v>
      </c>
      <c r="F75">
        <f>GT_Spot!P75</f>
        <v>0</v>
      </c>
      <c r="G75">
        <f>PPCL_NG!P75</f>
        <v>39.003945418186092</v>
      </c>
      <c r="H75">
        <f>PPCL_Spot!P75</f>
        <v>0</v>
      </c>
      <c r="I75">
        <f>Bawana_NG!P75</f>
        <v>104.95</v>
      </c>
      <c r="J75">
        <f>Bawana_RLNG!P75</f>
        <v>0</v>
      </c>
      <c r="K75">
        <f>Bawana_Spot!P75</f>
        <v>113.54999999999997</v>
      </c>
      <c r="L75">
        <f>TWOMCL!O75</f>
        <v>-6.1267902481104981</v>
      </c>
      <c r="M75">
        <f>EDWPCL!S75</f>
        <v>0</v>
      </c>
      <c r="N75">
        <f>'MSW BWN'!S75</f>
        <v>8.3887583999999986</v>
      </c>
      <c r="O75">
        <f>BRPL_ISGS_exbus!BB75</f>
        <v>1122.5649528661834</v>
      </c>
      <c r="P75" s="77">
        <v>101.19451700741006</v>
      </c>
      <c r="Q75" s="77">
        <v>37.934392588303417</v>
      </c>
      <c r="R75" s="80">
        <v>0</v>
      </c>
      <c r="S75" s="80">
        <v>0</v>
      </c>
      <c r="T75" s="78">
        <f>SUMPRODUCT(LTA!F75:AJ75,LTA!F$101:AJ$101,LTA!F$103:AJ$103)</f>
        <v>100.58</v>
      </c>
      <c r="U75" s="78">
        <f>SUMPRODUCT(LTA!F75:AJ75,LTA!F$102:AJ$102,LTA!F$103:AJ$103)</f>
        <v>134.73000000000002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6.96</v>
      </c>
      <c r="Z75" s="75">
        <f>IEX!N75</f>
        <v>0</v>
      </c>
      <c r="AA75" s="117">
        <f>STOA!H75</f>
        <v>339.69</v>
      </c>
      <c r="AB75" s="117">
        <f>-STOA!N75</f>
        <v>-107.19</v>
      </c>
      <c r="AC75">
        <f t="shared" si="3"/>
        <v>21.8356251007508</v>
      </c>
      <c r="AD75">
        <f t="shared" si="4"/>
        <v>1801.9458683752762</v>
      </c>
      <c r="AE75">
        <f>'IDT-1'!B75</f>
        <v>0</v>
      </c>
      <c r="AF75" s="26"/>
      <c r="AG75">
        <f t="shared" si="5"/>
        <v>1801.9458683752762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-214</v>
      </c>
      <c r="AM75" s="75">
        <f>RTM_PXI!H75</f>
        <v>0</v>
      </c>
      <c r="AN75" s="75">
        <f>RTM_PXI!N75</f>
        <v>0</v>
      </c>
      <c r="AO75" s="192">
        <f>GDAM_IEX!H75</f>
        <v>26.68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14.871717444055001</v>
      </c>
      <c r="F76">
        <f>GT_Spot!P76</f>
        <v>0</v>
      </c>
      <c r="G76">
        <f>PPCL_NG!P76</f>
        <v>37.685594635925192</v>
      </c>
      <c r="H76">
        <f>PPCL_Spot!P76</f>
        <v>0</v>
      </c>
      <c r="I76">
        <f>Bawana_NG!P76</f>
        <v>104.88</v>
      </c>
      <c r="J76">
        <f>Bawana_RLNG!P76</f>
        <v>0</v>
      </c>
      <c r="K76">
        <f>Bawana_Spot!P76</f>
        <v>113.54999999999997</v>
      </c>
      <c r="L76">
        <f>TWOMCL!O76</f>
        <v>-6.124886877828053</v>
      </c>
      <c r="M76">
        <f>EDWPCL!S76</f>
        <v>0</v>
      </c>
      <c r="N76">
        <f>'MSW BWN'!S76</f>
        <v>8.3168451999999995</v>
      </c>
      <c r="O76">
        <f>BRPL_ISGS_exbus!BB76</f>
        <v>1119.8864738992215</v>
      </c>
      <c r="P76" s="77">
        <v>101.19451700741006</v>
      </c>
      <c r="Q76" s="77">
        <v>37.934392588303417</v>
      </c>
      <c r="R76" s="80">
        <v>0</v>
      </c>
      <c r="S76" s="80">
        <v>0</v>
      </c>
      <c r="T76" s="78">
        <f>SUMPRODUCT(LTA!F76:AJ76,LTA!F$101:AJ$101,LTA!F$103:AJ$103)</f>
        <v>99.13</v>
      </c>
      <c r="U76" s="78">
        <f>SUMPRODUCT(LTA!F76:AJ76,LTA!F$102:AJ$102,LTA!F$103:AJ$103)</f>
        <v>127.7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11.16</v>
      </c>
      <c r="Z76" s="75">
        <f>IEX!N76</f>
        <v>0</v>
      </c>
      <c r="AA76" s="117">
        <f>STOA!H76</f>
        <v>339.69</v>
      </c>
      <c r="AB76" s="117">
        <f>-STOA!N76</f>
        <v>-107.19</v>
      </c>
      <c r="AC76">
        <f t="shared" si="3"/>
        <v>21.881789647000133</v>
      </c>
      <c r="AD76">
        <f t="shared" si="4"/>
        <v>1801.1228642500869</v>
      </c>
      <c r="AE76">
        <f>'IDT-1'!B76</f>
        <v>0</v>
      </c>
      <c r="AF76" s="26"/>
      <c r="AG76">
        <f t="shared" si="5"/>
        <v>1801.1228642500869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-217</v>
      </c>
      <c r="AM76" s="75">
        <f>RTM_PXI!H76</f>
        <v>0</v>
      </c>
      <c r="AN76" s="75">
        <f>RTM_PXI!N76</f>
        <v>0</v>
      </c>
      <c r="AO76" s="192">
        <f>GDAM_IEX!H76</f>
        <v>37.32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14.871717444055001</v>
      </c>
      <c r="F77">
        <f>GT_Spot!P77</f>
        <v>0</v>
      </c>
      <c r="G77">
        <f>PPCL_NG!P77</f>
        <v>39.048079049523579</v>
      </c>
      <c r="H77">
        <f>PPCL_Spot!P77</f>
        <v>0</v>
      </c>
      <c r="I77">
        <f>Bawana_NG!P77</f>
        <v>104.88</v>
      </c>
      <c r="J77">
        <f>Bawana_RLNG!P77</f>
        <v>0</v>
      </c>
      <c r="K77">
        <f>Bawana_Spot!P77</f>
        <v>113.54999999999997</v>
      </c>
      <c r="L77">
        <f>TWOMCL!O77</f>
        <v>-6.1267902481104981</v>
      </c>
      <c r="M77">
        <f>EDWPCL!S77</f>
        <v>0</v>
      </c>
      <c r="N77">
        <f>'MSW BWN'!S77</f>
        <v>8.0275199999999991</v>
      </c>
      <c r="O77">
        <f>BRPL_ISGS_exbus!BB77</f>
        <v>1114.1751711462737</v>
      </c>
      <c r="P77" s="77">
        <v>101.19451700741006</v>
      </c>
      <c r="Q77" s="77">
        <v>37.934392588303417</v>
      </c>
      <c r="R77" s="80">
        <v>0</v>
      </c>
      <c r="S77" s="80">
        <v>0</v>
      </c>
      <c r="T77" s="78">
        <f>SUMPRODUCT(LTA!F77:AJ77,LTA!F$101:AJ$101,LTA!F$103:AJ$103)</f>
        <v>94.28</v>
      </c>
      <c r="U77" s="78">
        <f>SUMPRODUCT(LTA!F77:AJ77,LTA!F$102:AJ$102,LTA!F$103:AJ$103)</f>
        <v>127.84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430.63999999999993</v>
      </c>
      <c r="AB77" s="117">
        <f>-STOA!N77</f>
        <v>-107.19</v>
      </c>
      <c r="AC77">
        <f t="shared" si="3"/>
        <v>22.58167274823893</v>
      </c>
      <c r="AD77">
        <f t="shared" si="4"/>
        <v>1787.5429342392163</v>
      </c>
      <c r="AE77">
        <f>'IDT-1'!B77</f>
        <v>0</v>
      </c>
      <c r="AF77" s="26"/>
      <c r="AG77">
        <f t="shared" si="5"/>
        <v>1787.5429342392163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-263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14.871717444055001</v>
      </c>
      <c r="F78">
        <f>GT_Spot!P78</f>
        <v>0</v>
      </c>
      <c r="G78">
        <f>PPCL_NG!P78</f>
        <v>41.479958071857112</v>
      </c>
      <c r="H78">
        <f>PPCL_Spot!P78</f>
        <v>0</v>
      </c>
      <c r="I78">
        <f>Bawana_NG!P78</f>
        <v>104.88</v>
      </c>
      <c r="J78">
        <f>Bawana_RLNG!P78</f>
        <v>0</v>
      </c>
      <c r="K78">
        <f>Bawana_Spot!P78</f>
        <v>113.54999999999997</v>
      </c>
      <c r="L78">
        <f>TWOMCL!O78</f>
        <v>-6.1058823529411761</v>
      </c>
      <c r="M78">
        <f>EDWPCL!S78</f>
        <v>0</v>
      </c>
      <c r="N78">
        <f>'MSW BWN'!S78</f>
        <v>8.3001211999999995</v>
      </c>
      <c r="O78">
        <f>BRPL_ISGS_exbus!BB78</f>
        <v>1103.6775819064737</v>
      </c>
      <c r="P78" s="77">
        <v>101.19451700741006</v>
      </c>
      <c r="Q78" s="77">
        <v>37.934392588303417</v>
      </c>
      <c r="R78" s="80">
        <v>0</v>
      </c>
      <c r="S78" s="80">
        <v>0</v>
      </c>
      <c r="T78" s="78">
        <f>SUMPRODUCT(LTA!F78:AJ78,LTA!F$101:AJ$101,LTA!F$103:AJ$103)</f>
        <v>93.740000000000009</v>
      </c>
      <c r="U78" s="78">
        <f>SUMPRODUCT(LTA!F78:AJ78,LTA!F$102:AJ$102,LTA!F$103:AJ$103)</f>
        <v>127.6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0.62</v>
      </c>
      <c r="Z78" s="75">
        <f>IEX!N78</f>
        <v>0</v>
      </c>
      <c r="AA78" s="117">
        <f>STOA!H78</f>
        <v>430.63999999999993</v>
      </c>
      <c r="AB78" s="117">
        <f>-STOA!N78</f>
        <v>-107.19</v>
      </c>
      <c r="AC78">
        <f t="shared" si="3"/>
        <v>22.621098403536667</v>
      </c>
      <c r="AD78">
        <f t="shared" si="4"/>
        <v>1781.9813074616209</v>
      </c>
      <c r="AE78">
        <f>'IDT-1'!B78</f>
        <v>0</v>
      </c>
      <c r="AF78" s="26"/>
      <c r="AG78">
        <f t="shared" si="5"/>
        <v>1781.9813074616209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-268</v>
      </c>
      <c r="AM78" s="75">
        <f>RTM_PXI!H78</f>
        <v>0</v>
      </c>
      <c r="AN78" s="75">
        <f>RTM_PXI!N78</f>
        <v>0</v>
      </c>
      <c r="AO78" s="192">
        <f>GDAM_IEX!H78</f>
        <v>7.41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14.871717444055001</v>
      </c>
      <c r="F79">
        <f>GT_Spot!P79</f>
        <v>0</v>
      </c>
      <c r="G79">
        <f>PPCL_NG!P79</f>
        <v>41.606686987104339</v>
      </c>
      <c r="H79">
        <f>PPCL_Spot!P79</f>
        <v>0</v>
      </c>
      <c r="I79">
        <f>Bawana_NG!P79</f>
        <v>104.88</v>
      </c>
      <c r="J79">
        <f>Bawana_RLNG!P79</f>
        <v>0</v>
      </c>
      <c r="K79">
        <f>Bawana_Spot!P79</f>
        <v>113.54999999999997</v>
      </c>
      <c r="L79">
        <f>TWOMCL!O79</f>
        <v>-6.1267902481104981</v>
      </c>
      <c r="M79">
        <f>EDWPCL!S79</f>
        <v>0</v>
      </c>
      <c r="N79">
        <f>'MSW BWN'!S79</f>
        <v>8.3001211999999995</v>
      </c>
      <c r="O79">
        <f>BRPL_ISGS_exbus!BB79</f>
        <v>1068.1868174641736</v>
      </c>
      <c r="P79" s="77">
        <v>101.19451700741006</v>
      </c>
      <c r="Q79" s="77">
        <v>37.934392588303417</v>
      </c>
      <c r="R79" s="80">
        <v>0</v>
      </c>
      <c r="S79" s="80">
        <v>0</v>
      </c>
      <c r="T79" s="78">
        <f>SUMPRODUCT(LTA!F79:AJ79,LTA!F$101:AJ$101,LTA!F$103:AJ$103)</f>
        <v>93.42</v>
      </c>
      <c r="U79" s="78">
        <f>SUMPRODUCT(LTA!F79:AJ79,LTA!F$102:AJ$102,LTA!F$103:AJ$103)</f>
        <v>127.32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2.74</v>
      </c>
      <c r="Z79" s="75">
        <f>IEX!N79</f>
        <v>0</v>
      </c>
      <c r="AA79" s="117">
        <f>STOA!H79</f>
        <v>426.81999999999994</v>
      </c>
      <c r="AB79" s="117">
        <f>-STOA!N79</f>
        <v>-107.19</v>
      </c>
      <c r="AC79">
        <f t="shared" si="3"/>
        <v>22.219276943236668</v>
      </c>
      <c r="AD79">
        <f t="shared" si="4"/>
        <v>1792.9281854996991</v>
      </c>
      <c r="AE79">
        <f>'IDT-1'!B79</f>
        <v>0</v>
      </c>
      <c r="AF79" s="26"/>
      <c r="AG79">
        <f t="shared" si="5"/>
        <v>1792.9281854996991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-240</v>
      </c>
      <c r="AM79" s="75">
        <f>RTM_PXI!H79</f>
        <v>0</v>
      </c>
      <c r="AN79" s="75">
        <f>RTM_PXI!N79</f>
        <v>0</v>
      </c>
      <c r="AO79" s="192">
        <f>GDAM_IEX!H79</f>
        <v>27.64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14.871717444055001</v>
      </c>
      <c r="F80">
        <f>GT_Spot!P80</f>
        <v>0</v>
      </c>
      <c r="G80">
        <f>PPCL_NG!P80</f>
        <v>41.503719743465972</v>
      </c>
      <c r="H80">
        <f>PPCL_Spot!P80</f>
        <v>0</v>
      </c>
      <c r="I80">
        <f>Bawana_NG!P80</f>
        <v>104.88</v>
      </c>
      <c r="J80">
        <f>Bawana_RLNG!P80</f>
        <v>0</v>
      </c>
      <c r="K80">
        <f>Bawana_Spot!P80</f>
        <v>113.54999999999997</v>
      </c>
      <c r="L80">
        <f>TWOMCL!O80</f>
        <v>-5.6619909502262438</v>
      </c>
      <c r="M80">
        <f>EDWPCL!S80</f>
        <v>0</v>
      </c>
      <c r="N80">
        <f>'MSW BWN'!S80</f>
        <v>8.0760195999999986</v>
      </c>
      <c r="O80">
        <f>BRPL_ISGS_exbus!BB80</f>
        <v>1040.4773197229736</v>
      </c>
      <c r="P80" s="77">
        <v>101.19451700741006</v>
      </c>
      <c r="Q80" s="77">
        <v>37.934392588303417</v>
      </c>
      <c r="R80" s="80">
        <v>0</v>
      </c>
      <c r="S80" s="80">
        <v>0</v>
      </c>
      <c r="T80" s="78">
        <f>SUMPRODUCT(LTA!F80:AJ80,LTA!F$101:AJ$101,LTA!F$103:AJ$103)</f>
        <v>87.919999999999987</v>
      </c>
      <c r="U80" s="78">
        <f>SUMPRODUCT(LTA!F80:AJ80,LTA!F$102:AJ$102,LTA!F$103:AJ$103)</f>
        <v>127.27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2.68</v>
      </c>
      <c r="Z80" s="75">
        <f>IEX!N80</f>
        <v>0</v>
      </c>
      <c r="AA80" s="117">
        <f>STOA!H80</f>
        <v>441.17</v>
      </c>
      <c r="AB80" s="117">
        <f>-STOA!N80</f>
        <v>-107.19</v>
      </c>
      <c r="AC80">
        <f t="shared" si="3"/>
        <v>21.8976972071071</v>
      </c>
      <c r="AD80">
        <f t="shared" si="4"/>
        <v>1779.7379979488744</v>
      </c>
      <c r="AE80">
        <f>'IDT-1'!B80</f>
        <v>0</v>
      </c>
      <c r="AF80" s="26"/>
      <c r="AG80">
        <f t="shared" si="5"/>
        <v>1779.7379979488744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-229</v>
      </c>
      <c r="AM80" s="75">
        <f>RTM_PXI!H80</f>
        <v>0</v>
      </c>
      <c r="AN80" s="75">
        <f>RTM_PXI!N80</f>
        <v>0</v>
      </c>
      <c r="AO80" s="192">
        <f>GDAM_IEX!H80</f>
        <v>21.96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14.871717444055001</v>
      </c>
      <c r="F81">
        <f>GT_Spot!P81</f>
        <v>0</v>
      </c>
      <c r="G81">
        <f>PPCL_NG!P81</f>
        <v>41.538796496793317</v>
      </c>
      <c r="H81">
        <f>PPCL_Spot!P81</f>
        <v>0</v>
      </c>
      <c r="I81">
        <f>Bawana_NG!P81</f>
        <v>104.95</v>
      </c>
      <c r="J81">
        <f>Bawana_RLNG!P81</f>
        <v>0</v>
      </c>
      <c r="K81">
        <f>Bawana_Spot!P81</f>
        <v>113.54999999999997</v>
      </c>
      <c r="L81">
        <f>TWOMCL!O81</f>
        <v>-5.5384615384615374</v>
      </c>
      <c r="M81">
        <f>EDWPCL!S81</f>
        <v>0</v>
      </c>
      <c r="N81">
        <f>'MSW BWN'!S81</f>
        <v>7.9071071999999996</v>
      </c>
      <c r="O81">
        <f>BRPL_ISGS_exbus!BB81</f>
        <v>1004.111531746874</v>
      </c>
      <c r="P81" s="77">
        <v>101.19451700741006</v>
      </c>
      <c r="Q81" s="77">
        <v>37.934392588303417</v>
      </c>
      <c r="R81" s="80">
        <v>0</v>
      </c>
      <c r="S81" s="80">
        <v>0</v>
      </c>
      <c r="T81" s="78">
        <f>SUMPRODUCT(LTA!F81:AJ81,LTA!F$101:AJ$101,LTA!F$103:AJ$103)</f>
        <v>87.949999999999989</v>
      </c>
      <c r="U81" s="78">
        <f>SUMPRODUCT(LTA!F81:AJ81,LTA!F$102:AJ$102,LTA!F$103:AJ$103)</f>
        <v>101.44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12.68</v>
      </c>
      <c r="Z81" s="75">
        <f>IEX!N81</f>
        <v>0</v>
      </c>
      <c r="AA81" s="117">
        <f>STOA!H81</f>
        <v>390.42999999999995</v>
      </c>
      <c r="AB81" s="117">
        <f>-STOA!N81</f>
        <v>-107.19</v>
      </c>
      <c r="AC81">
        <f t="shared" si="3"/>
        <v>21.058417091035086</v>
      </c>
      <c r="AD81">
        <f t="shared" si="4"/>
        <v>1759.781183853939</v>
      </c>
      <c r="AE81">
        <f>'IDT-1'!B81</f>
        <v>0</v>
      </c>
      <c r="AF81" s="26"/>
      <c r="AG81">
        <f t="shared" si="5"/>
        <v>1759.781183853939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-192</v>
      </c>
      <c r="AM81" s="75">
        <f>RTM_PXI!H81</f>
        <v>0</v>
      </c>
      <c r="AN81" s="75">
        <f>RTM_PXI!N81</f>
        <v>0</v>
      </c>
      <c r="AO81" s="192">
        <f>GDAM_IEX!H81</f>
        <v>67.010000000000005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14.871717444055001</v>
      </c>
      <c r="F82">
        <f>GT_Spot!P82</f>
        <v>0</v>
      </c>
      <c r="G82">
        <f>PPCL_NG!P82</f>
        <v>41.636106199572438</v>
      </c>
      <c r="H82">
        <f>PPCL_Spot!P82</f>
        <v>0</v>
      </c>
      <c r="I82">
        <f>Bawana_NG!P82</f>
        <v>104.95</v>
      </c>
      <c r="J82">
        <f>Bawana_RLNG!P82</f>
        <v>0</v>
      </c>
      <c r="K82">
        <f>Bawana_Spot!P82</f>
        <v>113.54999999999997</v>
      </c>
      <c r="L82">
        <f>TWOMCL!O82</f>
        <v>-5.3361990950226241</v>
      </c>
      <c r="M82">
        <f>EDWPCL!S82</f>
        <v>0</v>
      </c>
      <c r="N82">
        <f>'MSW BWN'!S82</f>
        <v>7.9639687999999991</v>
      </c>
      <c r="O82">
        <f>BRPL_ISGS_exbus!BB82</f>
        <v>985.69280306337407</v>
      </c>
      <c r="P82" s="77">
        <v>101.19451700741006</v>
      </c>
      <c r="Q82" s="77">
        <v>37.934392588303417</v>
      </c>
      <c r="R82" s="80">
        <v>0</v>
      </c>
      <c r="S82" s="80">
        <v>0</v>
      </c>
      <c r="T82" s="78">
        <f>SUMPRODUCT(LTA!F82:AJ82,LTA!F$101:AJ$101,LTA!F$103:AJ$103)</f>
        <v>87.75</v>
      </c>
      <c r="U82" s="78">
        <f>SUMPRODUCT(LTA!F82:AJ82,LTA!F$102:AJ$102,LTA!F$103:AJ$103)</f>
        <v>102.31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39.479999999999997</v>
      </c>
      <c r="Z82" s="75">
        <f>IEX!N82</f>
        <v>0</v>
      </c>
      <c r="AA82" s="117">
        <f>STOA!H82</f>
        <v>309.04999999999995</v>
      </c>
      <c r="AB82" s="117">
        <f>-STOA!N82</f>
        <v>-107.19</v>
      </c>
      <c r="AC82">
        <f t="shared" si="3"/>
        <v>20.528447321130891</v>
      </c>
      <c r="AD82">
        <f t="shared" si="4"/>
        <v>1762.7688586865613</v>
      </c>
      <c r="AE82">
        <f>'IDT-1'!B82</f>
        <v>0</v>
      </c>
      <c r="AF82" s="26"/>
      <c r="AG82">
        <f t="shared" si="5"/>
        <v>1762.7688586865613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-161</v>
      </c>
      <c r="AM82" s="75">
        <f>RTM_PXI!H82</f>
        <v>0</v>
      </c>
      <c r="AN82" s="75">
        <f>RTM_PXI!N82</f>
        <v>0</v>
      </c>
      <c r="AO82" s="192">
        <f>GDAM_IEX!H82</f>
        <v>110.44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14.871717444055001</v>
      </c>
      <c r="F83">
        <f>GT_Spot!P83</f>
        <v>0</v>
      </c>
      <c r="G83">
        <f>PPCL_NG!P83</f>
        <v>41.632711675056889</v>
      </c>
      <c r="H83">
        <f>PPCL_Spot!P83</f>
        <v>0</v>
      </c>
      <c r="I83">
        <f>Bawana_NG!P83</f>
        <v>99.62</v>
      </c>
      <c r="J83">
        <f>Bawana_RLNG!P83</f>
        <v>0</v>
      </c>
      <c r="K83">
        <f>Bawana_Spot!P83</f>
        <v>113.54999999999997</v>
      </c>
      <c r="L83">
        <f>TWOMCL!O83</f>
        <v>-5.6104072398190041</v>
      </c>
      <c r="M83">
        <f>EDWPCL!S83</f>
        <v>0</v>
      </c>
      <c r="N83">
        <f>'MSW BWN'!S83</f>
        <v>7.9639687999999991</v>
      </c>
      <c r="O83">
        <f>BRPL_ISGS_exbus!BB83</f>
        <v>964.654475799274</v>
      </c>
      <c r="P83" s="77">
        <v>101.19451700741006</v>
      </c>
      <c r="Q83" s="77">
        <v>37.934392588303417</v>
      </c>
      <c r="R83" s="80">
        <v>0</v>
      </c>
      <c r="S83" s="80">
        <v>0</v>
      </c>
      <c r="T83" s="78">
        <f>SUMPRODUCT(LTA!F83:AJ83,LTA!F$101:AJ$101,LTA!F$103:AJ$103)</f>
        <v>91.71</v>
      </c>
      <c r="U83" s="78">
        <f>SUMPRODUCT(LTA!F83:AJ83,LTA!F$102:AJ$102,LTA!F$103:AJ$103)</f>
        <v>103.47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62.33</v>
      </c>
      <c r="Z83" s="75">
        <f>IEX!N83</f>
        <v>0</v>
      </c>
      <c r="AA83" s="117">
        <f>STOA!H83</f>
        <v>276.5</v>
      </c>
      <c r="AB83" s="117">
        <f>-STOA!N83</f>
        <v>-107.19</v>
      </c>
      <c r="AC83">
        <f t="shared" si="3"/>
        <v>20.71819632241186</v>
      </c>
      <c r="AD83">
        <f t="shared" si="4"/>
        <v>1725.3331797518683</v>
      </c>
      <c r="AE83">
        <f>'IDT-1'!B83</f>
        <v>0</v>
      </c>
      <c r="AF83" s="26"/>
      <c r="AG83">
        <f t="shared" si="5"/>
        <v>1725.3331797518683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-190</v>
      </c>
      <c r="AM83" s="75">
        <f>RTM_PXI!H83</f>
        <v>0</v>
      </c>
      <c r="AN83" s="75">
        <f>RTM_PXI!N83</f>
        <v>0</v>
      </c>
      <c r="AO83" s="192">
        <f>GDAM_IEX!H83</f>
        <v>133.41999999999999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14.871717444055001</v>
      </c>
      <c r="F84">
        <f>GT_Spot!P84</f>
        <v>0</v>
      </c>
      <c r="G84">
        <f>PPCL_NG!P84</f>
        <v>41.676840493759045</v>
      </c>
      <c r="H84">
        <f>PPCL_Spot!P84</f>
        <v>0</v>
      </c>
      <c r="I84">
        <f>Bawana_NG!P84</f>
        <v>99.62</v>
      </c>
      <c r="J84">
        <f>Bawana_RLNG!P84</f>
        <v>0</v>
      </c>
      <c r="K84">
        <f>Bawana_Spot!P84</f>
        <v>113.54999999999997</v>
      </c>
      <c r="L84">
        <f>TWOMCL!O84</f>
        <v>-6.0733031674208142</v>
      </c>
      <c r="M84">
        <f>EDWPCL!S84</f>
        <v>0</v>
      </c>
      <c r="N84">
        <f>'MSW BWN'!S84</f>
        <v>8.0994332</v>
      </c>
      <c r="O84">
        <f>BRPL_ISGS_exbus!BB84</f>
        <v>954.91322653287398</v>
      </c>
      <c r="P84" s="77">
        <v>101.19451700741006</v>
      </c>
      <c r="Q84" s="77">
        <v>37.934392588303417</v>
      </c>
      <c r="R84" s="80">
        <v>0</v>
      </c>
      <c r="S84" s="80">
        <v>0</v>
      </c>
      <c r="T84" s="78">
        <f>SUMPRODUCT(LTA!F84:AJ84,LTA!F$101:AJ$101,LTA!F$103:AJ$103)</f>
        <v>92.31</v>
      </c>
      <c r="U84" s="78">
        <f>SUMPRODUCT(LTA!F84:AJ84,LTA!F$102:AJ$102,LTA!F$103:AJ$103)</f>
        <v>105.78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61.88</v>
      </c>
      <c r="Z84" s="75">
        <f>IEX!N84</f>
        <v>0</v>
      </c>
      <c r="AA84" s="117">
        <f>STOA!H84</f>
        <v>259.27</v>
      </c>
      <c r="AB84" s="117">
        <f>-STOA!N84</f>
        <v>-107.19</v>
      </c>
      <c r="AC84">
        <f t="shared" si="3"/>
        <v>20.561262123044923</v>
      </c>
      <c r="AD84">
        <f t="shared" si="4"/>
        <v>1726.8155619759355</v>
      </c>
      <c r="AE84">
        <f>'IDT-1'!B84</f>
        <v>0</v>
      </c>
      <c r="AF84" s="26"/>
      <c r="AG84">
        <f t="shared" si="5"/>
        <v>1726.8155619759355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-180</v>
      </c>
      <c r="AM84" s="75">
        <f>RTM_PXI!H84</f>
        <v>0</v>
      </c>
      <c r="AN84" s="75">
        <f>RTM_PXI!N84</f>
        <v>0</v>
      </c>
      <c r="AO84" s="192">
        <f>GDAM_IEX!H84</f>
        <v>149.54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14.871717444055001</v>
      </c>
      <c r="F85">
        <f>GT_Spot!P85</f>
        <v>0</v>
      </c>
      <c r="G85">
        <f>PPCL_NG!P85</f>
        <v>41.810358458037378</v>
      </c>
      <c r="H85">
        <f>PPCL_Spot!P85</f>
        <v>0</v>
      </c>
      <c r="I85">
        <f>Bawana_NG!P85</f>
        <v>99.62</v>
      </c>
      <c r="J85">
        <f>Bawana_RLNG!P85</f>
        <v>0</v>
      </c>
      <c r="K85">
        <f>Bawana_Spot!P85</f>
        <v>105</v>
      </c>
      <c r="L85">
        <f>TWOMCL!O85</f>
        <v>-5.6823529411764699</v>
      </c>
      <c r="M85">
        <f>EDWPCL!S85</f>
        <v>0</v>
      </c>
      <c r="N85">
        <f>'MSW BWN'!S85</f>
        <v>8.0442439999999991</v>
      </c>
      <c r="O85">
        <f>BRPL_ISGS_exbus!BB85</f>
        <v>945.44624235187405</v>
      </c>
      <c r="P85" s="77">
        <v>101.19451700741006</v>
      </c>
      <c r="Q85" s="77">
        <v>37.934392588303417</v>
      </c>
      <c r="R85" s="80">
        <v>0</v>
      </c>
      <c r="S85" s="80">
        <v>0</v>
      </c>
      <c r="T85" s="78">
        <f>SUMPRODUCT(LTA!F85:AJ85,LTA!F$101:AJ$101,LTA!F$103:AJ$103)</f>
        <v>92.490000000000009</v>
      </c>
      <c r="U85" s="78">
        <f>SUMPRODUCT(LTA!F85:AJ85,LTA!F$102:AJ$102,LTA!F$103:AJ$103)</f>
        <v>107.88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79.91</v>
      </c>
      <c r="Z85" s="75">
        <f>IEX!N85</f>
        <v>0</v>
      </c>
      <c r="AA85" s="117">
        <f>STOA!H85</f>
        <v>219.06</v>
      </c>
      <c r="AB85" s="117">
        <f>-STOA!N85</f>
        <v>-107.19</v>
      </c>
      <c r="AC85">
        <f t="shared" si="3"/>
        <v>20.310728666847762</v>
      </c>
      <c r="AD85">
        <f t="shared" si="4"/>
        <v>1705.4083902416553</v>
      </c>
      <c r="AE85">
        <f>'IDT-1'!B85</f>
        <v>0</v>
      </c>
      <c r="AF85" s="26"/>
      <c r="AG85">
        <f t="shared" si="5"/>
        <v>1705.4083902416553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-177</v>
      </c>
      <c r="AM85" s="75">
        <f>RTM_PXI!H85</f>
        <v>0</v>
      </c>
      <c r="AN85" s="75">
        <f>RTM_PXI!N85</f>
        <v>0</v>
      </c>
      <c r="AO85" s="192">
        <f>GDAM_IEX!H85</f>
        <v>162.33000000000001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14.871717444055001</v>
      </c>
      <c r="F86">
        <f>GT_Spot!P86</f>
        <v>0</v>
      </c>
      <c r="G86">
        <f>PPCL_NG!P86</f>
        <v>41.746994000413757</v>
      </c>
      <c r="H86">
        <f>PPCL_Spot!P86</f>
        <v>0</v>
      </c>
      <c r="I86">
        <f>Bawana_NG!P86</f>
        <v>99.62</v>
      </c>
      <c r="J86">
        <f>Bawana_RLNG!P86</f>
        <v>0</v>
      </c>
      <c r="K86">
        <f>Bawana_Spot!P86</f>
        <v>105</v>
      </c>
      <c r="L86">
        <f>TWOMCL!O86</f>
        <v>-6.1267902481104981</v>
      </c>
      <c r="M86">
        <f>EDWPCL!S86</f>
        <v>0</v>
      </c>
      <c r="N86">
        <f>'MSW BWN'!S86</f>
        <v>8.2683455999999982</v>
      </c>
      <c r="O86">
        <f>BRPL_ISGS_exbus!BB86</f>
        <v>930.88983964607394</v>
      </c>
      <c r="P86" s="77">
        <v>101.19451700741006</v>
      </c>
      <c r="Q86" s="77">
        <v>37.934392588303417</v>
      </c>
      <c r="R86" s="80">
        <v>0</v>
      </c>
      <c r="S86" s="80">
        <v>0</v>
      </c>
      <c r="T86" s="78">
        <f>SUMPRODUCT(LTA!F86:AJ86,LTA!F$101:AJ$101,LTA!F$103:AJ$103)</f>
        <v>93.35</v>
      </c>
      <c r="U86" s="78">
        <f>SUMPRODUCT(LTA!F86:AJ86,LTA!F$102:AJ$102,LTA!F$103:AJ$103)</f>
        <v>110.69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53.54</v>
      </c>
      <c r="Z86" s="75">
        <f>IEX!N86</f>
        <v>0</v>
      </c>
      <c r="AA86" s="117">
        <f>STOA!H86</f>
        <v>219.06</v>
      </c>
      <c r="AB86" s="117">
        <f>-STOA!N86</f>
        <v>-107.19</v>
      </c>
      <c r="AC86">
        <f t="shared" si="3"/>
        <v>19.586427137876932</v>
      </c>
      <c r="AD86">
        <f t="shared" si="4"/>
        <v>1677.1725889002687</v>
      </c>
      <c r="AE86">
        <f>'IDT-1'!B86</f>
        <v>29.242999999999999</v>
      </c>
      <c r="AF86" s="26"/>
      <c r="AG86">
        <f t="shared" si="5"/>
        <v>1706.4155889002686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-150</v>
      </c>
      <c r="AM86" s="75">
        <f>RTM_PXI!H86</f>
        <v>0</v>
      </c>
      <c r="AN86" s="75">
        <f>RTM_PXI!N86</f>
        <v>0</v>
      </c>
      <c r="AO86" s="192">
        <f>GDAM_IEX!H86</f>
        <v>143.91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14.871717444055001</v>
      </c>
      <c r="F87">
        <f>GT_Spot!P87</f>
        <v>0</v>
      </c>
      <c r="G87">
        <f>PPCL_NG!P87</f>
        <v>41.734547410523412</v>
      </c>
      <c r="H87">
        <f>PPCL_Spot!P87</f>
        <v>0</v>
      </c>
      <c r="I87">
        <f>Bawana_NG!P87</f>
        <v>99.620000000000019</v>
      </c>
      <c r="J87">
        <f>Bawana_RLNG!P87</f>
        <v>0</v>
      </c>
      <c r="K87">
        <f>Bawana_Spot!P87</f>
        <v>105</v>
      </c>
      <c r="L87">
        <f>TWOMCL!O87</f>
        <v>-5.9945701357466064</v>
      </c>
      <c r="M87">
        <f>EDWPCL!S87</f>
        <v>0</v>
      </c>
      <c r="N87">
        <f>'MSW BWN'!S87</f>
        <v>8.2683455999999982</v>
      </c>
      <c r="O87">
        <f>BRPL_ISGS_exbus!BB87</f>
        <v>926.14090059647401</v>
      </c>
      <c r="P87" s="77">
        <v>101.19451700741006</v>
      </c>
      <c r="Q87" s="77">
        <v>37.934392588303417</v>
      </c>
      <c r="R87" s="80">
        <v>0</v>
      </c>
      <c r="S87" s="80">
        <v>0</v>
      </c>
      <c r="T87" s="78">
        <f>SUMPRODUCT(LTA!F87:AJ87,LTA!F$101:AJ$101,LTA!F$103:AJ$103)</f>
        <v>93.75</v>
      </c>
      <c r="U87" s="78">
        <f>SUMPRODUCT(LTA!F87:AJ87,LTA!F$102:AJ$102,LTA!F$103:AJ$103)</f>
        <v>114.77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218.29</v>
      </c>
      <c r="Z87" s="75">
        <f>IEX!N87</f>
        <v>0</v>
      </c>
      <c r="AA87" s="117">
        <f>STOA!H87</f>
        <v>171.22</v>
      </c>
      <c r="AB87" s="117">
        <f>-STOA!N87</f>
        <v>-107.19</v>
      </c>
      <c r="AC87">
        <f t="shared" si="3"/>
        <v>19.531617755196962</v>
      </c>
      <c r="AD87">
        <f t="shared" si="4"/>
        <v>1629.078232755822</v>
      </c>
      <c r="AE87">
        <f>'IDT-1'!B87</f>
        <v>81.972999999999999</v>
      </c>
      <c r="AF87" s="26"/>
      <c r="AG87">
        <f t="shared" si="5"/>
        <v>1711.051232755822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-171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14.871717444055001</v>
      </c>
      <c r="F88">
        <f>GT_Spot!P88</f>
        <v>0</v>
      </c>
      <c r="G88">
        <f>PPCL_NG!P88</f>
        <v>41.694944624508651</v>
      </c>
      <c r="H88">
        <f>PPCL_Spot!P88</f>
        <v>0</v>
      </c>
      <c r="I88">
        <f>Bawana_NG!P88</f>
        <v>99.620000000000019</v>
      </c>
      <c r="J88">
        <f>Bawana_RLNG!P88</f>
        <v>0</v>
      </c>
      <c r="K88">
        <f>Bawana_Spot!P88</f>
        <v>105</v>
      </c>
      <c r="L88">
        <f>TWOMCL!O88</f>
        <v>-5.6755656108597279</v>
      </c>
      <c r="M88">
        <f>EDWPCL!S88</f>
        <v>0</v>
      </c>
      <c r="N88">
        <f>'MSW BWN'!S88</f>
        <v>8.4690335999999995</v>
      </c>
      <c r="O88">
        <f>BRPL_ISGS_exbus!BB88</f>
        <v>926.14090059647401</v>
      </c>
      <c r="P88" s="77">
        <v>101.19451700741006</v>
      </c>
      <c r="Q88" s="77">
        <v>37.934392588303417</v>
      </c>
      <c r="R88" s="80">
        <v>0</v>
      </c>
      <c r="S88" s="80">
        <v>0</v>
      </c>
      <c r="T88" s="78">
        <f>SUMPRODUCT(LTA!F88:AJ88,LTA!F$101:AJ$101,LTA!F$103:AJ$103)</f>
        <v>91.5</v>
      </c>
      <c r="U88" s="78">
        <f>SUMPRODUCT(LTA!F88:AJ88,LTA!F$102:AJ$102,LTA!F$103:AJ$103)</f>
        <v>103.91999999999999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226.91</v>
      </c>
      <c r="Z88" s="75">
        <f>IEX!N88</f>
        <v>0</v>
      </c>
      <c r="AA88" s="117">
        <f>STOA!H88</f>
        <v>171.22</v>
      </c>
      <c r="AB88" s="117">
        <f>-STOA!N88</f>
        <v>-107.19</v>
      </c>
      <c r="AC88">
        <f t="shared" si="3"/>
        <v>19.721610457805006</v>
      </c>
      <c r="AD88">
        <f t="shared" si="4"/>
        <v>1598.8883297920866</v>
      </c>
      <c r="AE88">
        <f>'IDT-1'!B88</f>
        <v>81.366</v>
      </c>
      <c r="AF88" s="26"/>
      <c r="AG88">
        <f t="shared" si="5"/>
        <v>1680.2543297920865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-197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14.871717444055001</v>
      </c>
      <c r="F89">
        <f>GT_Spot!P89</f>
        <v>0</v>
      </c>
      <c r="G89">
        <f>PPCL_NG!P89</f>
        <v>42.083051927453276</v>
      </c>
      <c r="H89">
        <f>PPCL_Spot!P89</f>
        <v>0</v>
      </c>
      <c r="I89">
        <f>Bawana_NG!P89</f>
        <v>110.62</v>
      </c>
      <c r="J89">
        <f>Bawana_RLNG!P89</f>
        <v>0</v>
      </c>
      <c r="K89">
        <f>Bawana_Spot!P89</f>
        <v>99</v>
      </c>
      <c r="L89">
        <f>TWOMCL!O89</f>
        <v>-6.1267902481104981</v>
      </c>
      <c r="M89">
        <f>EDWPCL!S89</f>
        <v>0</v>
      </c>
      <c r="N89">
        <f>'MSW BWN'!S89</f>
        <v>8.509171199999999</v>
      </c>
      <c r="O89">
        <f>BRPL_ISGS_exbus!BB89</f>
        <v>833.16634790997546</v>
      </c>
      <c r="P89" s="77">
        <v>101.19451700741006</v>
      </c>
      <c r="Q89" s="77">
        <v>37.934392588303417</v>
      </c>
      <c r="R89" s="80">
        <v>0</v>
      </c>
      <c r="S89" s="80">
        <v>0</v>
      </c>
      <c r="T89" s="78">
        <f>SUMPRODUCT(LTA!F89:AJ89,LTA!F$101:AJ$101,LTA!F$103:AJ$103)</f>
        <v>81.419999999999987</v>
      </c>
      <c r="U89" s="78">
        <f>SUMPRODUCT(LTA!F89:AJ89,LTA!F$102:AJ$102,LTA!F$103:AJ$103)</f>
        <v>104.68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207.76</v>
      </c>
      <c r="Z89" s="75">
        <f>IEX!N89</f>
        <v>0</v>
      </c>
      <c r="AA89" s="117">
        <f>STOA!H89</f>
        <v>171.22</v>
      </c>
      <c r="AB89" s="117">
        <f>-STOA!N89</f>
        <v>-107.19</v>
      </c>
      <c r="AC89">
        <f t="shared" si="3"/>
        <v>18.189741582893067</v>
      </c>
      <c r="AD89">
        <f t="shared" si="4"/>
        <v>1541.9526662461938</v>
      </c>
      <c r="AE89">
        <f>'IDT-1'!B89</f>
        <v>87.635999999999996</v>
      </c>
      <c r="AF89" s="26"/>
      <c r="AG89">
        <f t="shared" si="5"/>
        <v>1629.5886662461937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-139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14.871717444055001</v>
      </c>
      <c r="F90">
        <f>GT_Spot!P90</f>
        <v>0</v>
      </c>
      <c r="G90">
        <f>PPCL_NG!P90</f>
        <v>41.664393903868699</v>
      </c>
      <c r="H90">
        <f>PPCL_Spot!P90</f>
        <v>0</v>
      </c>
      <c r="I90">
        <f>Bawana_NG!P90</f>
        <v>110.62</v>
      </c>
      <c r="J90">
        <f>Bawana_RLNG!P90</f>
        <v>0</v>
      </c>
      <c r="K90">
        <f>Bawana_Spot!P90</f>
        <v>99</v>
      </c>
      <c r="L90">
        <f>TWOMCL!O90</f>
        <v>-5.6619909502262438</v>
      </c>
      <c r="M90">
        <f>EDWPCL!S90</f>
        <v>0</v>
      </c>
      <c r="N90">
        <f>'MSW BWN'!S90</f>
        <v>8.4924472000000009</v>
      </c>
      <c r="O90">
        <f>BRPL_ISGS_exbus!BB90</f>
        <v>726.32578037457642</v>
      </c>
      <c r="P90" s="77">
        <v>101.19451700741006</v>
      </c>
      <c r="Q90" s="77">
        <v>37.934392588303417</v>
      </c>
      <c r="R90" s="80">
        <v>0</v>
      </c>
      <c r="S90" s="80">
        <v>0</v>
      </c>
      <c r="T90" s="78">
        <f>SUMPRODUCT(LTA!F90:AJ90,LTA!F$101:AJ$101,LTA!F$103:AJ$103)</f>
        <v>81.8</v>
      </c>
      <c r="U90" s="78">
        <f>SUMPRODUCT(LTA!F90:AJ90,LTA!F$102:AJ$102,LTA!F$103:AJ$103)</f>
        <v>105.64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184.77</v>
      </c>
      <c r="Z90" s="75">
        <f>IEX!N90</f>
        <v>0</v>
      </c>
      <c r="AA90" s="117">
        <f>STOA!H90</f>
        <v>171.22</v>
      </c>
      <c r="AB90" s="117">
        <f>-STOA!N90</f>
        <v>-107.19</v>
      </c>
      <c r="AC90">
        <f t="shared" si="3"/>
        <v>16.056716396849296</v>
      </c>
      <c r="AD90">
        <f t="shared" si="4"/>
        <v>1527.6245411711382</v>
      </c>
      <c r="AE90">
        <f>'IDT-1'!B90</f>
        <v>76.646000000000001</v>
      </c>
      <c r="AF90" s="26"/>
      <c r="AG90">
        <f t="shared" si="5"/>
        <v>1604.2705411711381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-27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14.871717444055001</v>
      </c>
      <c r="F91">
        <f>GT_Spot!P91</f>
        <v>0</v>
      </c>
      <c r="G91">
        <f>PPCL_NG!P91</f>
        <v>41.961980553065295</v>
      </c>
      <c r="H91">
        <f>PPCL_Spot!P91</f>
        <v>0</v>
      </c>
      <c r="I91">
        <f>Bawana_NG!P91</f>
        <v>110.62</v>
      </c>
      <c r="J91">
        <f>Bawana_RLNG!P91</f>
        <v>0</v>
      </c>
      <c r="K91">
        <f>Bawana_Spot!P91</f>
        <v>99</v>
      </c>
      <c r="L91">
        <f>TWOMCL!O91</f>
        <v>-6.1267902481104981</v>
      </c>
      <c r="M91">
        <f>EDWPCL!S91</f>
        <v>0</v>
      </c>
      <c r="N91">
        <f>'MSW BWN'!S91</f>
        <v>8.0592955999999987</v>
      </c>
      <c r="O91">
        <f>BRPL_ISGS_exbus!BB91</f>
        <v>718.1113342318954</v>
      </c>
      <c r="P91" s="77">
        <v>101.19451700741006</v>
      </c>
      <c r="Q91" s="77">
        <v>37.934392588303417</v>
      </c>
      <c r="R91" s="80">
        <v>0</v>
      </c>
      <c r="S91" s="80">
        <v>0</v>
      </c>
      <c r="T91" s="78">
        <f>SUMPRODUCT(LTA!F91:AJ91,LTA!F$101:AJ$101,LTA!F$103:AJ$103)</f>
        <v>82.929999999999993</v>
      </c>
      <c r="U91" s="78">
        <f>SUMPRODUCT(LTA!F91:AJ91,LTA!F$102:AJ$102,LTA!F$103:AJ$103)</f>
        <v>105.31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247.97</v>
      </c>
      <c r="Z91" s="75">
        <f>IEX!N91</f>
        <v>0</v>
      </c>
      <c r="AA91" s="117">
        <f>STOA!H91</f>
        <v>27.610000000000007</v>
      </c>
      <c r="AB91" s="117">
        <f>-STOA!N91</f>
        <v>-107.19</v>
      </c>
      <c r="AC91">
        <f t="shared" si="3"/>
        <v>15.0975974035662</v>
      </c>
      <c r="AD91">
        <f t="shared" si="4"/>
        <v>1472.8988497730522</v>
      </c>
      <c r="AE91">
        <f>'IDT-1'!B91</f>
        <v>102.25</v>
      </c>
      <c r="AF91" s="26"/>
      <c r="AG91">
        <f t="shared" si="5"/>
        <v>1575.1488497730522</v>
      </c>
      <c r="AI91" s="75">
        <f>PXIL!H91</f>
        <v>0</v>
      </c>
      <c r="AJ91" s="75">
        <f>PXIL!N91</f>
        <v>0</v>
      </c>
      <c r="AK91" s="75">
        <f>RTM_IEX!H91</f>
        <v>5.74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14.871717444055001</v>
      </c>
      <c r="F92">
        <f>GT_Spot!P92</f>
        <v>0</v>
      </c>
      <c r="G92">
        <f>PPCL_NG!P92</f>
        <v>41.714180263430094</v>
      </c>
      <c r="H92">
        <f>PPCL_Spot!P92</f>
        <v>0</v>
      </c>
      <c r="I92">
        <f>Bawana_NG!P92</f>
        <v>110.62000000000003</v>
      </c>
      <c r="J92">
        <f>Bawana_RLNG!P92</f>
        <v>0</v>
      </c>
      <c r="K92">
        <f>Bawana_Spot!P92</f>
        <v>99</v>
      </c>
      <c r="L92">
        <f>TWOMCL!O92</f>
        <v>-6.0271493212669682</v>
      </c>
      <c r="M92">
        <f>EDWPCL!S92</f>
        <v>0</v>
      </c>
      <c r="N92">
        <f>'MSW BWN'!S92</f>
        <v>7.7699703999999983</v>
      </c>
      <c r="O92">
        <f>BRPL_ISGS_exbus!BB92</f>
        <v>705.08120370826828</v>
      </c>
      <c r="P92" s="77">
        <v>101.19451700741006</v>
      </c>
      <c r="Q92" s="77">
        <v>37.934392588303417</v>
      </c>
      <c r="R92" s="80">
        <v>0</v>
      </c>
      <c r="S92" s="80">
        <v>0</v>
      </c>
      <c r="T92" s="78">
        <f>SUMPRODUCT(LTA!F92:AJ92,LTA!F$101:AJ$101,LTA!F$103:AJ$103)</f>
        <v>83.6</v>
      </c>
      <c r="U92" s="78">
        <f>SUMPRODUCT(LTA!F92:AJ92,LTA!F$102:AJ$102,LTA!F$103:AJ$103)</f>
        <v>106.49000000000001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164.68</v>
      </c>
      <c r="Z92" s="75">
        <f>IEX!N92</f>
        <v>0</v>
      </c>
      <c r="AA92" s="117">
        <f>STOA!H92</f>
        <v>27.610000000000007</v>
      </c>
      <c r="AB92" s="117">
        <f>-STOA!N92</f>
        <v>-107.19</v>
      </c>
      <c r="AC92">
        <f t="shared" si="3"/>
        <v>14.269096925794546</v>
      </c>
      <c r="AD92">
        <f t="shared" si="4"/>
        <v>1379.7797351644051</v>
      </c>
      <c r="AE92">
        <f>'IDT-1'!B92</f>
        <v>137.31299999999999</v>
      </c>
      <c r="AF92" s="26"/>
      <c r="AG92">
        <f t="shared" si="5"/>
        <v>1517.092735164405</v>
      </c>
      <c r="AI92" s="75">
        <f>PXIL!H92</f>
        <v>0</v>
      </c>
      <c r="AJ92" s="75">
        <f>PXIL!N92</f>
        <v>0</v>
      </c>
      <c r="AK92" s="75">
        <f>RTM_IEX!H92</f>
        <v>6.7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14.871717444055001</v>
      </c>
      <c r="F93">
        <f>GT_Spot!P93</f>
        <v>0</v>
      </c>
      <c r="G93">
        <f>PPCL_NG!P93</f>
        <v>40.847445003792842</v>
      </c>
      <c r="H93">
        <f>PPCL_Spot!P93</f>
        <v>0</v>
      </c>
      <c r="I93">
        <f>Bawana_NG!P93</f>
        <v>110.61572879261749</v>
      </c>
      <c r="J93">
        <f>Bawana_RLNG!P93</f>
        <v>0</v>
      </c>
      <c r="K93">
        <f>Bawana_Spot!P93</f>
        <v>99</v>
      </c>
      <c r="L93">
        <f>TWOMCL!O93</f>
        <v>-5.3565610859728503</v>
      </c>
      <c r="M93">
        <f>EDWPCL!S93</f>
        <v>0</v>
      </c>
      <c r="N93">
        <f>'MSW BWN'!S93</f>
        <v>8.0509336000000005</v>
      </c>
      <c r="O93">
        <f>BRPL_ISGS_exbus!BB93</f>
        <v>704.49357462462217</v>
      </c>
      <c r="P93" s="77">
        <v>101.19451700741006</v>
      </c>
      <c r="Q93" s="77">
        <v>37.934392588303417</v>
      </c>
      <c r="R93" s="80">
        <v>0</v>
      </c>
      <c r="S93" s="80">
        <v>0</v>
      </c>
      <c r="T93" s="78">
        <f>SUMPRODUCT(LTA!F93:AJ93,LTA!F$101:AJ$101,LTA!F$103:AJ$103)</f>
        <v>84.59</v>
      </c>
      <c r="U93" s="78">
        <f>SUMPRODUCT(LTA!F93:AJ93,LTA!F$102:AJ$102,LTA!F$103:AJ$103)</f>
        <v>107.02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45</v>
      </c>
      <c r="Z93" s="75">
        <f>IEX!N93</f>
        <v>0</v>
      </c>
      <c r="AA93" s="117">
        <f>STOA!H93</f>
        <v>27.610000000000007</v>
      </c>
      <c r="AB93" s="117">
        <f>-STOA!N93</f>
        <v>-107.19</v>
      </c>
      <c r="AC93">
        <f t="shared" si="3"/>
        <v>13.356235841240858</v>
      </c>
      <c r="AD93">
        <f t="shared" si="4"/>
        <v>1278.3055121335869</v>
      </c>
      <c r="AE93">
        <f>'IDT-1'!B93</f>
        <v>192.96299999999999</v>
      </c>
      <c r="AF93" s="26"/>
      <c r="AG93">
        <f t="shared" si="5"/>
        <v>1471.2685121335869</v>
      </c>
      <c r="AI93" s="75">
        <f>PXIL!H93</f>
        <v>0</v>
      </c>
      <c r="AJ93" s="75">
        <f>PXIL!N93</f>
        <v>0</v>
      </c>
      <c r="AK93" s="75">
        <f>RTM_IEX!H93</f>
        <v>22.98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14.871717444055001</v>
      </c>
      <c r="F94">
        <f>GT_Spot!P94</f>
        <v>0</v>
      </c>
      <c r="G94">
        <f>PPCL_NG!P94</f>
        <v>40.708269498655262</v>
      </c>
      <c r="H94">
        <f>PPCL_Spot!P94</f>
        <v>0</v>
      </c>
      <c r="I94">
        <f>Bawana_NG!P94</f>
        <v>110.62</v>
      </c>
      <c r="J94">
        <f>Bawana_RLNG!P94</f>
        <v>0</v>
      </c>
      <c r="K94">
        <f>Bawana_Spot!P94</f>
        <v>99</v>
      </c>
      <c r="L94">
        <f>TWOMCL!O94</f>
        <v>-5.9755656108597286</v>
      </c>
      <c r="M94">
        <f>EDWPCL!S94</f>
        <v>0</v>
      </c>
      <c r="N94">
        <f>'MSW BWN'!S94</f>
        <v>8.420534</v>
      </c>
      <c r="O94">
        <f>BRPL_ISGS_exbus!BB94</f>
        <v>735.4095696083283</v>
      </c>
      <c r="P94" s="77">
        <v>101.19451700741006</v>
      </c>
      <c r="Q94" s="77">
        <v>37.934392588303417</v>
      </c>
      <c r="R94" s="80">
        <v>0</v>
      </c>
      <c r="S94" s="80">
        <v>0</v>
      </c>
      <c r="T94" s="78">
        <f>SUMPRODUCT(LTA!F94:AJ94,LTA!F$101:AJ$101,LTA!F$103:AJ$103)</f>
        <v>82.55</v>
      </c>
      <c r="U94" s="78">
        <f>SUMPRODUCT(LTA!F94:AJ94,LTA!F$102:AJ$102,LTA!F$103:AJ$103)</f>
        <v>115.89000000000001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27.610000000000007</v>
      </c>
      <c r="AB94" s="117">
        <f>-STOA!N94</f>
        <v>-107.19</v>
      </c>
      <c r="AC94">
        <f t="shared" si="3"/>
        <v>13.29996152390599</v>
      </c>
      <c r="AD94">
        <f t="shared" si="4"/>
        <v>1270.7234730119862</v>
      </c>
      <c r="AE94">
        <f>'IDT-1'!B94</f>
        <v>131</v>
      </c>
      <c r="AF94" s="26"/>
      <c r="AG94">
        <f t="shared" si="5"/>
        <v>1401.7234730119862</v>
      </c>
      <c r="AI94" s="75">
        <f>PXIL!H94</f>
        <v>0</v>
      </c>
      <c r="AJ94" s="75">
        <f>PXIL!N94</f>
        <v>0</v>
      </c>
      <c r="AK94" s="75">
        <f>RTM_IEX!H94</f>
        <v>22.98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14.871717444055001</v>
      </c>
      <c r="F95">
        <f>GT_Spot!P95</f>
        <v>0</v>
      </c>
      <c r="G95">
        <f>PPCL_NG!P95</f>
        <v>40.69582290876491</v>
      </c>
      <c r="H95">
        <f>PPCL_Spot!P95</f>
        <v>0</v>
      </c>
      <c r="I95">
        <f>Bawana_NG!P95</f>
        <v>110.61574685685726</v>
      </c>
      <c r="J95">
        <f>Bawana_RLNG!P95</f>
        <v>0</v>
      </c>
      <c r="K95">
        <f>Bawana_Spot!P95</f>
        <v>99</v>
      </c>
      <c r="L95">
        <f>TWOMCL!O95</f>
        <v>-6.1267902481104981</v>
      </c>
      <c r="M95">
        <f>EDWPCL!S95</f>
        <v>0</v>
      </c>
      <c r="N95">
        <f>'MSW BWN'!S95</f>
        <v>8.0676575999999987</v>
      </c>
      <c r="O95">
        <f>BRPL_ISGS_exbus!BB95</f>
        <v>730.04821199272897</v>
      </c>
      <c r="P95" s="77">
        <v>101.19451700741006</v>
      </c>
      <c r="Q95" s="77">
        <v>37.934392588303417</v>
      </c>
      <c r="R95" s="80">
        <v>0</v>
      </c>
      <c r="S95" s="80">
        <v>0</v>
      </c>
      <c r="T95" s="78">
        <f>SUMPRODUCT(LTA!F95:AJ95,LTA!F$101:AJ$101,LTA!F$103:AJ$103)</f>
        <v>82.710000000000008</v>
      </c>
      <c r="U95" s="78">
        <f>SUMPRODUCT(LTA!F95:AJ95,LTA!F$102:AJ$102,LTA!F$103:AJ$103)</f>
        <v>118.15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21.06</v>
      </c>
      <c r="Z95" s="75">
        <f>IEX!N95</f>
        <v>0</v>
      </c>
      <c r="AA95" s="117">
        <f>STOA!H95</f>
        <v>2.9099999999999993</v>
      </c>
      <c r="AB95" s="117">
        <f>-STOA!N95</f>
        <v>-107.19</v>
      </c>
      <c r="AC95">
        <f t="shared" si="3"/>
        <v>13.189535898532037</v>
      </c>
      <c r="AD95">
        <f t="shared" si="4"/>
        <v>1257.981740251477</v>
      </c>
      <c r="AE95">
        <f>'IDT-1'!B95</f>
        <v>70</v>
      </c>
      <c r="AF95" s="26"/>
      <c r="AG95">
        <f t="shared" si="5"/>
        <v>1327.981740251477</v>
      </c>
      <c r="AI95" s="75">
        <f>PXIL!H95</f>
        <v>0</v>
      </c>
      <c r="AJ95" s="75">
        <f>PXIL!N95</f>
        <v>0</v>
      </c>
      <c r="AK95" s="75">
        <f>RTM_IEX!H95</f>
        <v>17.23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14.871717444055001</v>
      </c>
      <c r="F96">
        <f>GT_Spot!P96</f>
        <v>0</v>
      </c>
      <c r="G96">
        <f>PPCL_NG!P96</f>
        <v>40.732031170264122</v>
      </c>
      <c r="H96">
        <f>PPCL_Spot!P96</f>
        <v>0</v>
      </c>
      <c r="I96">
        <f>Bawana_NG!P96</f>
        <v>110.62000000000003</v>
      </c>
      <c r="J96">
        <f>Bawana_RLNG!P96</f>
        <v>0</v>
      </c>
      <c r="K96">
        <f>Bawana_Spot!P96</f>
        <v>99</v>
      </c>
      <c r="L96">
        <f>TWOMCL!O96</f>
        <v>-6.1267902481104981</v>
      </c>
      <c r="M96">
        <f>EDWPCL!S96</f>
        <v>0</v>
      </c>
      <c r="N96">
        <f>'MSW BWN'!S96</f>
        <v>8.0442439999999991</v>
      </c>
      <c r="O96">
        <f>BRPL_ISGS_exbus!BB96</f>
        <v>724.87825730474469</v>
      </c>
      <c r="P96" s="77">
        <v>101.19451700741006</v>
      </c>
      <c r="Q96" s="77">
        <v>37.934392588303417</v>
      </c>
      <c r="R96" s="80">
        <v>0</v>
      </c>
      <c r="S96" s="80">
        <v>0</v>
      </c>
      <c r="T96" s="78">
        <f>SUMPRODUCT(LTA!F96:AJ96,LTA!F$101:AJ$101,LTA!F$103:AJ$103)</f>
        <v>83.47</v>
      </c>
      <c r="U96" s="78">
        <f>SUMPRODUCT(LTA!F96:AJ96,LTA!F$102:AJ$102,LTA!F$103:AJ$103)</f>
        <v>120.44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2.9099999999999993</v>
      </c>
      <c r="AB96" s="117">
        <f>-STOA!N96</f>
        <v>-107.19</v>
      </c>
      <c r="AC96">
        <f t="shared" si="3"/>
        <v>12.943638317958625</v>
      </c>
      <c r="AD96">
        <f t="shared" si="4"/>
        <v>1230.2847309487083</v>
      </c>
      <c r="AE96">
        <f>'IDT-1'!B96</f>
        <v>12</v>
      </c>
      <c r="AF96" s="26"/>
      <c r="AG96">
        <f t="shared" si="5"/>
        <v>1242.2847309487083</v>
      </c>
      <c r="AI96" s="75">
        <f>PXIL!H96</f>
        <v>0</v>
      </c>
      <c r="AJ96" s="75">
        <f>PXIL!N96</f>
        <v>0</v>
      </c>
      <c r="AK96" s="75">
        <f>RTM_IEX!H96</f>
        <v>12.45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14.871717444055001</v>
      </c>
      <c r="F97">
        <f>GT_Spot!P97</f>
        <v>0</v>
      </c>
      <c r="G97">
        <f>PPCL_NG!P97</f>
        <v>40.853102544652089</v>
      </c>
      <c r="H97">
        <f>PPCL_Spot!P97</f>
        <v>0</v>
      </c>
      <c r="I97">
        <f>Bawana_NG!P97</f>
        <v>110.62</v>
      </c>
      <c r="J97">
        <f>Bawana_RLNG!P97</f>
        <v>0</v>
      </c>
      <c r="K97">
        <f>Bawana_Spot!P97</f>
        <v>99</v>
      </c>
      <c r="L97">
        <f>TWOMCL!O97</f>
        <v>-5.9687782805429856</v>
      </c>
      <c r="M97">
        <f>EDWPCL!S97</f>
        <v>0</v>
      </c>
      <c r="N97">
        <f>'MSW BWN'!S97</f>
        <v>7.9873823999999987</v>
      </c>
      <c r="O97">
        <f>BRPL_ISGS_exbus!BB97</f>
        <v>711.00239238508334</v>
      </c>
      <c r="P97" s="77">
        <v>101.19451700741006</v>
      </c>
      <c r="Q97" s="77">
        <v>37.934392588303417</v>
      </c>
      <c r="R97" s="80">
        <v>0</v>
      </c>
      <c r="S97" s="80">
        <v>0</v>
      </c>
      <c r="T97" s="78">
        <f>SUMPRODUCT(LTA!F97:AJ97,LTA!F$101:AJ$101,LTA!F$103:AJ$103)</f>
        <v>84.490000000000009</v>
      </c>
      <c r="U97" s="78">
        <f>SUMPRODUCT(LTA!F97:AJ97,LTA!F$102:AJ$102,LTA!F$103:AJ$103)</f>
        <v>121.85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2.9099999999999993</v>
      </c>
      <c r="AB97" s="117">
        <f>-STOA!N97</f>
        <v>-107.19</v>
      </c>
      <c r="AC97">
        <f t="shared" si="3"/>
        <v>13.087642003169934</v>
      </c>
      <c r="AD97">
        <f t="shared" si="4"/>
        <v>1166.4670840857907</v>
      </c>
      <c r="AE97">
        <f>'IDT-1'!B97</f>
        <v>0</v>
      </c>
      <c r="AF97" s="26"/>
      <c r="AG97">
        <f t="shared" si="5"/>
        <v>1166.4670840857907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-40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14.871717444055001</v>
      </c>
      <c r="F98">
        <f>GT_Spot!P98</f>
        <v>0</v>
      </c>
      <c r="G98">
        <f>PPCL_NG!P98</f>
        <v>40.782949037997376</v>
      </c>
      <c r="H98">
        <f>PPCL_Spot!P98</f>
        <v>0</v>
      </c>
      <c r="I98">
        <f>Bawana_NG!P98</f>
        <v>110.62</v>
      </c>
      <c r="J98">
        <f>Bawana_RLNG!P98</f>
        <v>0</v>
      </c>
      <c r="K98">
        <f>Bawana_Spot!P98</f>
        <v>99</v>
      </c>
      <c r="L98">
        <f>TWOMCL!O98</f>
        <v>-5.8832579185520357</v>
      </c>
      <c r="M98">
        <f>EDWPCL!S98</f>
        <v>0</v>
      </c>
      <c r="N98">
        <f>'MSW BWN'!S98</f>
        <v>7.6896951999999992</v>
      </c>
      <c r="O98">
        <f>BRPL_ISGS_exbus!BB98</f>
        <v>700.84949833087558</v>
      </c>
      <c r="P98" s="77">
        <v>101.19451700741006</v>
      </c>
      <c r="Q98" s="77">
        <v>37.934392588303417</v>
      </c>
      <c r="R98" s="80">
        <v>0</v>
      </c>
      <c r="S98" s="80">
        <v>0</v>
      </c>
      <c r="T98" s="78">
        <f>SUMPRODUCT(LTA!F98:AJ98,LTA!F$101:AJ$101,LTA!F$103:AJ$103)</f>
        <v>86.36999999999999</v>
      </c>
      <c r="U98" s="78">
        <f>SUMPRODUCT(LTA!F98:AJ98,LTA!F$102:AJ$102,LTA!F$103:AJ$103)</f>
        <v>124.16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2.9099999999999993</v>
      </c>
      <c r="AB98" s="117">
        <f>-STOA!N98</f>
        <v>-107.19</v>
      </c>
      <c r="AC98">
        <f t="shared" si="3"/>
        <v>13.617128693059735</v>
      </c>
      <c r="AD98">
        <f t="shared" si="4"/>
        <v>1093.6923829970294</v>
      </c>
      <c r="AE98">
        <f>'IDT-1'!B98</f>
        <v>0</v>
      </c>
      <c r="AF98" s="26"/>
      <c r="AG98">
        <f t="shared" si="5"/>
        <v>1093.6923829970294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-106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0.36361882130876721</v>
      </c>
      <c r="F99">
        <f t="shared" si="6"/>
        <v>0</v>
      </c>
      <c r="G99">
        <f t="shared" si="6"/>
        <v>0.3636215610305944</v>
      </c>
      <c r="H99">
        <f t="shared" si="6"/>
        <v>0</v>
      </c>
      <c r="I99">
        <f t="shared" si="6"/>
        <v>2.5320950227317387</v>
      </c>
      <c r="J99">
        <f t="shared" si="6"/>
        <v>0</v>
      </c>
      <c r="K99">
        <f t="shared" si="6"/>
        <v>2.9933414151291498</v>
      </c>
      <c r="L99">
        <f t="shared" si="6"/>
        <v>-0.13456733687024539</v>
      </c>
      <c r="M99">
        <f t="shared" si="6"/>
        <v>0</v>
      </c>
      <c r="N99">
        <f t="shared" si="6"/>
        <v>0.19037263680000002</v>
      </c>
      <c r="O99">
        <f t="shared" si="6"/>
        <v>21.043998695976764</v>
      </c>
      <c r="P99" s="77">
        <f t="shared" si="6"/>
        <v>2.3587498357191525</v>
      </c>
      <c r="Q99" s="77">
        <f t="shared" si="6"/>
        <v>0.81968595917776599</v>
      </c>
      <c r="R99" s="80">
        <f t="shared" si="6"/>
        <v>0.39512010194101965</v>
      </c>
      <c r="S99" s="80">
        <f t="shared" si="6"/>
        <v>0</v>
      </c>
      <c r="T99" s="78">
        <f t="shared" si="6"/>
        <v>3.7838674999999995</v>
      </c>
      <c r="U99" s="78">
        <f t="shared" si="6"/>
        <v>1.7388850000000005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1.7784749999999996</v>
      </c>
      <c r="Z99" s="75">
        <f t="shared" si="6"/>
        <v>0</v>
      </c>
      <c r="AA99" s="117">
        <f t="shared" si="6"/>
        <v>5.1300925000000026</v>
      </c>
      <c r="AB99" s="117">
        <f t="shared" si="6"/>
        <v>-4.0617599999999987</v>
      </c>
      <c r="AC99">
        <f t="shared" si="6"/>
        <v>0.45265211176070635</v>
      </c>
      <c r="AD99">
        <f t="shared" si="6"/>
        <v>36.436637101183983</v>
      </c>
      <c r="AE99">
        <f t="shared" si="6"/>
        <v>0.6830925000000001</v>
      </c>
      <c r="AG99">
        <f t="shared" si="6"/>
        <v>37.119729601183977</v>
      </c>
      <c r="AI99">
        <f t="shared" si="6"/>
        <v>0</v>
      </c>
      <c r="AJ99">
        <f t="shared" si="6"/>
        <v>0</v>
      </c>
      <c r="AK99">
        <f t="shared" si="6"/>
        <v>5.8832499999999989E-2</v>
      </c>
      <c r="AL99">
        <f t="shared" si="6"/>
        <v>-3.04575</v>
      </c>
      <c r="AM99">
        <f t="shared" si="6"/>
        <v>0</v>
      </c>
      <c r="AN99">
        <f t="shared" si="6"/>
        <v>0</v>
      </c>
      <c r="AO99">
        <f t="shared" si="6"/>
        <v>0.58061000000000018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44937</v>
      </c>
      <c r="B1" s="228"/>
      <c r="C1" s="228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196</v>
      </c>
      <c r="K1" s="220" t="s">
        <v>300</v>
      </c>
      <c r="L1" s="228" t="s">
        <v>200</v>
      </c>
      <c r="M1" s="228" t="s">
        <v>201</v>
      </c>
      <c r="N1" s="228" t="s">
        <v>202</v>
      </c>
      <c r="O1" s="228" t="s">
        <v>197</v>
      </c>
      <c r="P1" s="229" t="s">
        <v>143</v>
      </c>
      <c r="Q1" s="229" t="s">
        <v>144</v>
      </c>
      <c r="R1" s="232" t="s">
        <v>339</v>
      </c>
      <c r="S1" s="79"/>
      <c r="T1" s="82" t="s">
        <v>302</v>
      </c>
      <c r="U1" s="230" t="s">
        <v>303</v>
      </c>
      <c r="V1" s="107" t="s">
        <v>316</v>
      </c>
      <c r="W1" s="107" t="s">
        <v>302</v>
      </c>
      <c r="X1" s="220" t="s">
        <v>335</v>
      </c>
      <c r="Y1" s="227" t="s">
        <v>223</v>
      </c>
      <c r="Z1" s="227" t="s">
        <v>224</v>
      </c>
      <c r="AA1" s="231" t="s">
        <v>198</v>
      </c>
      <c r="AB1" s="231" t="s">
        <v>199</v>
      </c>
      <c r="AC1" s="27" t="s">
        <v>189</v>
      </c>
      <c r="AD1" s="220" t="s">
        <v>142</v>
      </c>
      <c r="AG1" s="220" t="s">
        <v>278</v>
      </c>
      <c r="AI1" s="227" t="s">
        <v>384</v>
      </c>
      <c r="AJ1" s="227" t="s">
        <v>411</v>
      </c>
      <c r="AK1" s="227" t="s">
        <v>386</v>
      </c>
      <c r="AL1" s="227" t="s">
        <v>387</v>
      </c>
      <c r="AM1" s="227" t="s">
        <v>388</v>
      </c>
      <c r="AN1" s="227" t="s">
        <v>389</v>
      </c>
      <c r="AO1" s="226" t="s">
        <v>412</v>
      </c>
      <c r="AP1" s="226" t="s">
        <v>413</v>
      </c>
      <c r="AQ1" s="226" t="s">
        <v>414</v>
      </c>
      <c r="AR1" s="226" t="s">
        <v>415</v>
      </c>
    </row>
    <row r="2" spans="1:44">
      <c r="A2" s="27" t="s">
        <v>44</v>
      </c>
      <c r="B2" s="228"/>
      <c r="C2" s="228"/>
      <c r="D2" s="220"/>
      <c r="E2" s="220"/>
      <c r="F2" s="220"/>
      <c r="G2" s="220"/>
      <c r="H2" s="220"/>
      <c r="I2" s="220"/>
      <c r="J2" s="220"/>
      <c r="K2" s="220"/>
      <c r="L2" s="228"/>
      <c r="M2" s="228"/>
      <c r="N2" s="228"/>
      <c r="O2" s="228"/>
      <c r="P2" s="229"/>
      <c r="Q2" s="229"/>
      <c r="R2" s="232"/>
      <c r="S2" s="79"/>
      <c r="T2" s="82" t="s">
        <v>315</v>
      </c>
      <c r="U2" s="230"/>
      <c r="V2" s="107" t="s">
        <v>304</v>
      </c>
      <c r="W2" s="107" t="s">
        <v>304</v>
      </c>
      <c r="X2" s="220"/>
      <c r="Y2" s="227"/>
      <c r="Z2" s="227"/>
      <c r="AA2" s="231"/>
      <c r="AB2" s="231"/>
      <c r="AC2" s="27">
        <f>Allocation!J1/100</f>
        <v>8.8000000000000005E-3</v>
      </c>
      <c r="AD2" s="220"/>
      <c r="AE2" t="s">
        <v>276</v>
      </c>
      <c r="AG2" s="220"/>
      <c r="AI2" s="227"/>
      <c r="AJ2" s="227"/>
      <c r="AK2" s="227"/>
      <c r="AL2" s="227"/>
      <c r="AM2" s="227"/>
      <c r="AN2" s="227"/>
      <c r="AO2" s="226"/>
      <c r="AP2" s="226"/>
      <c r="AQ2" s="226"/>
      <c r="AR2" s="226"/>
    </row>
    <row r="3" spans="1:44">
      <c r="A3" t="s">
        <v>45</v>
      </c>
      <c r="E3">
        <f>GT_NG!Q3</f>
        <v>8.963068032571579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57.600000000000009</v>
      </c>
      <c r="J3">
        <f>Bawana_RLNG!Q3</f>
        <v>0</v>
      </c>
      <c r="K3">
        <f>Bawana_Spot!Q3</f>
        <v>10.231475977492424</v>
      </c>
      <c r="L3">
        <f>TWOMCL!P3</f>
        <v>0</v>
      </c>
      <c r="M3">
        <f>EDWPCL!T3</f>
        <v>0</v>
      </c>
      <c r="N3">
        <f>'MSW BWN'!T3</f>
        <v>4.6710159999999989</v>
      </c>
      <c r="O3">
        <f>BYPL_ISGS_exbus!BB3</f>
        <v>572.50750043418498</v>
      </c>
      <c r="P3" s="77">
        <v>65.27</v>
      </c>
      <c r="Q3" s="77">
        <v>21.932539664157499</v>
      </c>
      <c r="R3" s="80">
        <v>0</v>
      </c>
      <c r="S3" s="80">
        <v>0</v>
      </c>
      <c r="T3" s="78">
        <f>SUMPRODUCT(LTA!F3:AJ3,LTA!F$101:AJ$101,LTA!F$104:AJ$104)</f>
        <v>9.44</v>
      </c>
      <c r="U3" s="78">
        <f>SUMPRODUCT(LTA!F3:AJ3,LTA!F$102:AJ$102,LTA!F$104:AJ$104)</f>
        <v>105.28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-116</v>
      </c>
      <c r="AA3" s="117">
        <f>STOA!I3</f>
        <v>0.37</v>
      </c>
      <c r="AB3" s="117">
        <f>-STOA!O3</f>
        <v>-220.04</v>
      </c>
      <c r="AC3">
        <f>SUMIF(B3:AB3,"&gt;0")*$AC$2-SUMIF(B3:AB3,"&lt;0")*($AC$2/(1-$AC$2))+SUMIF(AI3:AR3,"&gt;0")*$AC$2-SUMIF(AI3:AR3,"&lt;0")*($AC$2/(1-$AC$2))</f>
        <v>10.518543253512492</v>
      </c>
      <c r="AD3">
        <f>SUM(B3:AB3,AI3:AR3)-AC3</f>
        <v>509.70705685489401</v>
      </c>
      <c r="AE3">
        <f>'IDT-1'!C3</f>
        <v>0</v>
      </c>
      <c r="AF3" s="26"/>
      <c r="AG3">
        <f>SUM(AD3:AF3)</f>
        <v>509.70705685489401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8.963068032571579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57.600000000000009</v>
      </c>
      <c r="J4">
        <f>Bawana_RLNG!Q4</f>
        <v>0</v>
      </c>
      <c r="K4">
        <f>Bawana_Spot!Q4</f>
        <v>10.231475977492424</v>
      </c>
      <c r="L4">
        <f>TWOMCL!P4</f>
        <v>0</v>
      </c>
      <c r="M4">
        <f>EDWPCL!T4</f>
        <v>0</v>
      </c>
      <c r="N4">
        <f>'MSW BWN'!T4</f>
        <v>4.7446279999999987</v>
      </c>
      <c r="O4">
        <f>BYPL_ISGS_exbus!BB4</f>
        <v>544.40877060312505</v>
      </c>
      <c r="P4" s="77">
        <v>65.27</v>
      </c>
      <c r="Q4" s="77">
        <v>21.932539664157499</v>
      </c>
      <c r="R4" s="80">
        <v>0</v>
      </c>
      <c r="S4" s="80">
        <v>0</v>
      </c>
      <c r="T4" s="78">
        <f>SUMPRODUCT(LTA!F4:AJ4,LTA!F$101:AJ$101,LTA!F$104:AJ$104)</f>
        <v>9.48</v>
      </c>
      <c r="U4" s="78">
        <f>SUMPRODUCT(LTA!F4:AJ4,LTA!F$102:AJ$102,LTA!F$104:AJ$104)</f>
        <v>105.25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-136</v>
      </c>
      <c r="AA4" s="117">
        <f>STOA!I4</f>
        <v>0.37</v>
      </c>
      <c r="AB4" s="117">
        <f>-STOA!O4</f>
        <v>-220.04</v>
      </c>
      <c r="AC4">
        <f t="shared" ref="AC4:AC67" si="0">SUMIF(B4:AB4,"&gt;0")*$AC$2-SUMIF(B4:AB4,"&lt;0")*($AC$2/(1-$AC$2))+SUMIF(AI4:AR4,"&gt;0")*$AC$2-SUMIF(AI4:AR4,"&lt;0")*($AC$2/(1-$AC$2))</f>
        <v>10.618092767043073</v>
      </c>
      <c r="AD4">
        <f t="shared" ref="AD4:AD67" si="1">SUM(B4:AB4,AI4:AR4)-AC4</f>
        <v>480.7423895103035</v>
      </c>
      <c r="AE4">
        <f>'IDT-1'!C4</f>
        <v>0</v>
      </c>
      <c r="AF4" s="26"/>
      <c r="AG4">
        <f t="shared" ref="AG4:AG67" si="2">SUM(AD4:AF4)</f>
        <v>480.7423895103035</v>
      </c>
      <c r="AI4" s="75">
        <f>PXIL!I4</f>
        <v>0</v>
      </c>
      <c r="AJ4" s="75">
        <f>PXIL!O4</f>
        <v>0</v>
      </c>
      <c r="AK4" s="75">
        <f>RTM_IEX!I4</f>
        <v>19.149999999999999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8.963068032571579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57.600000000000009</v>
      </c>
      <c r="J5">
        <f>Bawana_RLNG!Q5</f>
        <v>0</v>
      </c>
      <c r="K5">
        <f>Bawana_Spot!Q5</f>
        <v>13.159027993204816</v>
      </c>
      <c r="L5">
        <f>TWOMCL!P5</f>
        <v>0</v>
      </c>
      <c r="M5">
        <f>EDWPCL!T5</f>
        <v>0</v>
      </c>
      <c r="N5">
        <f>'MSW BWN'!T5</f>
        <v>4.7905159999999993</v>
      </c>
      <c r="O5">
        <f>BYPL_ISGS_exbus!BB5</f>
        <v>525.2868884507493</v>
      </c>
      <c r="P5" s="77">
        <v>65.27</v>
      </c>
      <c r="Q5" s="77">
        <v>21.94</v>
      </c>
      <c r="R5" s="80">
        <v>0</v>
      </c>
      <c r="S5" s="80">
        <v>0</v>
      </c>
      <c r="T5" s="78">
        <f>SUMPRODUCT(LTA!F5:AJ5,LTA!F$101:AJ$101,LTA!F$104:AJ$104)</f>
        <v>13.52</v>
      </c>
      <c r="U5" s="78">
        <f>SUMPRODUCT(LTA!F5:AJ5,LTA!F$102:AJ$102,LTA!F$104:AJ$104)</f>
        <v>105.29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-161</v>
      </c>
      <c r="AA5" s="117">
        <f>STOA!I5</f>
        <v>0.37</v>
      </c>
      <c r="AB5" s="117">
        <f>-STOA!O5</f>
        <v>-220.04</v>
      </c>
      <c r="AC5">
        <f t="shared" si="0"/>
        <v>10.733909315250731</v>
      </c>
      <c r="AD5">
        <f t="shared" si="1"/>
        <v>443.56559116127499</v>
      </c>
      <c r="AE5">
        <f>'IDT-1'!C5</f>
        <v>0</v>
      </c>
      <c r="AF5" s="26"/>
      <c r="AG5">
        <f t="shared" si="2"/>
        <v>443.56559116127499</v>
      </c>
      <c r="AI5" s="75">
        <f>PXIL!I5</f>
        <v>0</v>
      </c>
      <c r="AJ5" s="75">
        <f>PXIL!O5</f>
        <v>0</v>
      </c>
      <c r="AK5" s="75">
        <f>RTM_IEX!I5</f>
        <v>19.149999999999999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8.963068032571579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57.600000000000009</v>
      </c>
      <c r="J6">
        <f>Bawana_RLNG!Q6</f>
        <v>0</v>
      </c>
      <c r="K6">
        <f>Bawana_Spot!Q6</f>
        <v>13.159027993204816</v>
      </c>
      <c r="L6">
        <f>TWOMCL!P6</f>
        <v>0</v>
      </c>
      <c r="M6">
        <f>EDWPCL!T6</f>
        <v>0</v>
      </c>
      <c r="N6">
        <f>'MSW BWN'!T6</f>
        <v>4.7446279999999987</v>
      </c>
      <c r="O6">
        <f>BYPL_ISGS_exbus!BB6</f>
        <v>511.02407940446892</v>
      </c>
      <c r="P6" s="77">
        <v>65.27</v>
      </c>
      <c r="Q6" s="77">
        <v>21.93</v>
      </c>
      <c r="R6" s="80">
        <v>0</v>
      </c>
      <c r="S6" s="80">
        <v>0</v>
      </c>
      <c r="T6" s="78">
        <f>SUMPRODUCT(LTA!F6:AJ6,LTA!F$101:AJ$101,LTA!F$104:AJ$104)</f>
        <v>13.72</v>
      </c>
      <c r="U6" s="78">
        <f>SUMPRODUCT(LTA!F6:AJ6,LTA!F$102:AJ$102,LTA!F$104:AJ$104)</f>
        <v>105.24000000000001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-171</v>
      </c>
      <c r="AA6" s="117">
        <f>STOA!I6</f>
        <v>0.37</v>
      </c>
      <c r="AB6" s="117">
        <f>-STOA!O6</f>
        <v>-220.04</v>
      </c>
      <c r="AC6">
        <f t="shared" si="0"/>
        <v>10.740158056465418</v>
      </c>
      <c r="AD6">
        <f t="shared" si="1"/>
        <v>424.18064537377995</v>
      </c>
      <c r="AE6">
        <f>'IDT-1'!C6</f>
        <v>0</v>
      </c>
      <c r="AF6" s="26"/>
      <c r="AG6">
        <f t="shared" si="2"/>
        <v>424.18064537377995</v>
      </c>
      <c r="AI6" s="75">
        <f>PXIL!I6</f>
        <v>0</v>
      </c>
      <c r="AJ6" s="75">
        <f>PXIL!O6</f>
        <v>0</v>
      </c>
      <c r="AK6" s="75">
        <f>RTM_IEX!I6</f>
        <v>23.94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8.963068032571579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57.600000000000009</v>
      </c>
      <c r="J7">
        <f>Bawana_RLNG!Q7</f>
        <v>0</v>
      </c>
      <c r="K7">
        <f>Bawana_Spot!Q7</f>
        <v>13.159027993204816</v>
      </c>
      <c r="L7">
        <f>TWOMCL!P7</f>
        <v>0</v>
      </c>
      <c r="M7">
        <f>EDWPCL!T7</f>
        <v>0</v>
      </c>
      <c r="N7">
        <f>'MSW BWN'!T7</f>
        <v>4.4606959999999996</v>
      </c>
      <c r="O7">
        <f>BYPL_ISGS_exbus!BB7</f>
        <v>499.56884880466538</v>
      </c>
      <c r="P7" s="77">
        <v>65.260000000000005</v>
      </c>
      <c r="Q7" s="77">
        <v>9.57</v>
      </c>
      <c r="R7" s="80">
        <v>0</v>
      </c>
      <c r="S7" s="80">
        <v>0</v>
      </c>
      <c r="T7" s="78">
        <f>SUMPRODUCT(LTA!F7:AJ7,LTA!F$101:AJ$101,LTA!F$104:AJ$104)</f>
        <v>13.89</v>
      </c>
      <c r="U7" s="78">
        <f>SUMPRODUCT(LTA!F7:AJ7,LTA!F$102:AJ$102,LTA!F$104:AJ$104)</f>
        <v>105.28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-175</v>
      </c>
      <c r="AA7" s="117">
        <f>STOA!I7</f>
        <v>0.37</v>
      </c>
      <c r="AB7" s="117">
        <f>-STOA!O7</f>
        <v>-220.04</v>
      </c>
      <c r="AC7">
        <f t="shared" si="0"/>
        <v>10.607421935675928</v>
      </c>
      <c r="AD7">
        <f t="shared" si="1"/>
        <v>401.19421889476598</v>
      </c>
      <c r="AE7">
        <f>'IDT-1'!C7</f>
        <v>0</v>
      </c>
      <c r="AF7" s="26"/>
      <c r="AG7">
        <f t="shared" si="2"/>
        <v>401.19421889476598</v>
      </c>
      <c r="AI7" s="75">
        <f>PXIL!I7</f>
        <v>0</v>
      </c>
      <c r="AJ7" s="75">
        <f>PXIL!O7</f>
        <v>0</v>
      </c>
      <c r="AK7" s="75">
        <f>RTM_IEX!I7</f>
        <v>28.72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8.963068032571579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57.600000000000009</v>
      </c>
      <c r="J8">
        <f>Bawana_RLNG!Q8</f>
        <v>0</v>
      </c>
      <c r="K8">
        <f>Bawana_Spot!Q8</f>
        <v>13.159027993204816</v>
      </c>
      <c r="L8">
        <f>TWOMCL!P8</f>
        <v>0</v>
      </c>
      <c r="M8">
        <f>EDWPCL!T8</f>
        <v>0</v>
      </c>
      <c r="N8">
        <f>'MSW BWN'!T8</f>
        <v>4.2905279999999992</v>
      </c>
      <c r="O8">
        <f>BYPL_ISGS_exbus!BB8</f>
        <v>498.47005949182096</v>
      </c>
      <c r="P8" s="77">
        <v>65.265530982540227</v>
      </c>
      <c r="Q8" s="77">
        <v>9.57</v>
      </c>
      <c r="R8" s="80">
        <v>0</v>
      </c>
      <c r="S8" s="80">
        <v>0</v>
      </c>
      <c r="T8" s="78">
        <f>SUMPRODUCT(LTA!F8:AJ8,LTA!F$101:AJ$101,LTA!F$104:AJ$104)</f>
        <v>14.09</v>
      </c>
      <c r="U8" s="78">
        <f>SUMPRODUCT(LTA!F8:AJ8,LTA!F$102:AJ$102,LTA!F$104:AJ$104)</f>
        <v>105.12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-195</v>
      </c>
      <c r="AA8" s="117">
        <f>STOA!I8</f>
        <v>0.37</v>
      </c>
      <c r="AB8" s="117">
        <f>-STOA!O8</f>
        <v>-220.04</v>
      </c>
      <c r="AC8">
        <f t="shared" si="0"/>
        <v>10.774218334413158</v>
      </c>
      <c r="AD8">
        <f t="shared" si="1"/>
        <v>379.80399616572458</v>
      </c>
      <c r="AE8">
        <f>'IDT-1'!C8</f>
        <v>0</v>
      </c>
      <c r="AF8" s="26"/>
      <c r="AG8">
        <f t="shared" si="2"/>
        <v>379.80399616572458</v>
      </c>
      <c r="AI8" s="75">
        <f>PXIL!I8</f>
        <v>0</v>
      </c>
      <c r="AJ8" s="75">
        <f>PXIL!O8</f>
        <v>0</v>
      </c>
      <c r="AK8" s="75">
        <f>RTM_IEX!I8</f>
        <v>28.72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8.963068032571579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57.600000000000009</v>
      </c>
      <c r="J9">
        <f>Bawana_RLNG!Q9</f>
        <v>0</v>
      </c>
      <c r="K9">
        <f>Bawana_Spot!Q9</f>
        <v>4.3896975125749327</v>
      </c>
      <c r="L9">
        <f>TWOMCL!P9</f>
        <v>0</v>
      </c>
      <c r="M9">
        <f>EDWPCL!T9</f>
        <v>0</v>
      </c>
      <c r="N9">
        <f>'MSW BWN'!T9</f>
        <v>4.1433039999999988</v>
      </c>
      <c r="O9">
        <f>BYPL_ISGS_exbus!BB9</f>
        <v>495.95637089584926</v>
      </c>
      <c r="P9" s="77">
        <v>65.265490534751976</v>
      </c>
      <c r="Q9" s="77">
        <v>9.57</v>
      </c>
      <c r="R9" s="80">
        <v>0</v>
      </c>
      <c r="S9" s="80">
        <v>0</v>
      </c>
      <c r="T9" s="78">
        <f>SUMPRODUCT(LTA!F9:AJ9,LTA!F$101:AJ$101,LTA!F$104:AJ$104)</f>
        <v>25.81</v>
      </c>
      <c r="U9" s="78">
        <f>SUMPRODUCT(LTA!F9:AJ9,LTA!F$102:AJ$102,LTA!F$104:AJ$104)</f>
        <v>111.05000000000001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-200</v>
      </c>
      <c r="AA9" s="117">
        <f>STOA!I9</f>
        <v>0.37</v>
      </c>
      <c r="AB9" s="117">
        <f>-STOA!O9</f>
        <v>-220.04</v>
      </c>
      <c r="AC9">
        <f t="shared" si="0"/>
        <v>10.755422477009503</v>
      </c>
      <c r="AD9">
        <f t="shared" si="1"/>
        <v>367.64250849873827</v>
      </c>
      <c r="AE9">
        <f>'IDT-1'!C9</f>
        <v>0</v>
      </c>
      <c r="AF9" s="26"/>
      <c r="AG9">
        <f t="shared" si="2"/>
        <v>367.64250849873827</v>
      </c>
      <c r="AI9" s="75">
        <f>PXIL!I9</f>
        <v>0</v>
      </c>
      <c r="AJ9" s="75">
        <f>PXIL!O9</f>
        <v>0</v>
      </c>
      <c r="AK9" s="75">
        <f>RTM_IEX!I9</f>
        <v>15.32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8.963068032571579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57.600000000000009</v>
      </c>
      <c r="J10">
        <f>Bawana_RLNG!Q10</f>
        <v>0</v>
      </c>
      <c r="K10">
        <f>Bawana_Spot!Q10</f>
        <v>4.3896975125749327</v>
      </c>
      <c r="L10">
        <f>TWOMCL!P10</f>
        <v>0</v>
      </c>
      <c r="M10">
        <f>EDWPCL!T10</f>
        <v>0</v>
      </c>
      <c r="N10">
        <f>'MSW BWN'!T10</f>
        <v>3.4415999999999993</v>
      </c>
      <c r="O10">
        <f>BYPL_ISGS_exbus!BB10</f>
        <v>483.5256983046977</v>
      </c>
      <c r="P10" s="77">
        <v>47.866240772734407</v>
      </c>
      <c r="Q10" s="77">
        <v>9.57</v>
      </c>
      <c r="R10" s="80">
        <v>0</v>
      </c>
      <c r="S10" s="80">
        <v>0</v>
      </c>
      <c r="T10" s="78">
        <f>SUMPRODUCT(LTA!F10:AJ10,LTA!F$101:AJ$101,LTA!F$104:AJ$104)</f>
        <v>26.11</v>
      </c>
      <c r="U10" s="78">
        <f>SUMPRODUCT(LTA!F10:AJ10,LTA!F$102:AJ$102,LTA!F$104:AJ$104)</f>
        <v>111.42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-184</v>
      </c>
      <c r="AA10" s="117">
        <f>STOA!I10</f>
        <v>0.37</v>
      </c>
      <c r="AB10" s="117">
        <f>-STOA!O10</f>
        <v>-220.04</v>
      </c>
      <c r="AC10">
        <f t="shared" si="0"/>
        <v>10.367398124746488</v>
      </c>
      <c r="AD10">
        <f t="shared" si="1"/>
        <v>356.07890649783212</v>
      </c>
      <c r="AE10">
        <f>'IDT-1'!C10</f>
        <v>0</v>
      </c>
      <c r="AF10" s="26"/>
      <c r="AG10">
        <f t="shared" si="2"/>
        <v>356.07890649783212</v>
      </c>
      <c r="AI10" s="75">
        <f>PXIL!I10</f>
        <v>0</v>
      </c>
      <c r="AJ10" s="75">
        <f>PXIL!O10</f>
        <v>0</v>
      </c>
      <c r="AK10" s="75">
        <f>RTM_IEX!I10</f>
        <v>17.23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8.9622119815668206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57.600000000000009</v>
      </c>
      <c r="J11">
        <f>Bawana_RLNG!Q11</f>
        <v>0</v>
      </c>
      <c r="K11">
        <f>Bawana_Spot!Q11</f>
        <v>4.3896975125749327</v>
      </c>
      <c r="L11">
        <f>TWOMCL!P11</f>
        <v>0</v>
      </c>
      <c r="M11">
        <f>EDWPCL!T11</f>
        <v>0</v>
      </c>
      <c r="N11">
        <f>'MSW BWN'!T11</f>
        <v>3.3823279999999989</v>
      </c>
      <c r="O11">
        <f>BYPL_ISGS_exbus!BB11</f>
        <v>484.25988269021445</v>
      </c>
      <c r="P11" s="77">
        <v>30.637217328126418</v>
      </c>
      <c r="Q11" s="77">
        <v>9.57</v>
      </c>
      <c r="R11" s="80">
        <v>0</v>
      </c>
      <c r="S11" s="80">
        <v>0</v>
      </c>
      <c r="T11" s="78">
        <f>SUMPRODUCT(LTA!F11:AJ11,LTA!F$101:AJ$101,LTA!F$104:AJ$104)</f>
        <v>26.04</v>
      </c>
      <c r="U11" s="78">
        <f>SUMPRODUCT(LTA!F11:AJ11,LTA!F$102:AJ$102,LTA!F$104:AJ$104)</f>
        <v>82.94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-146.63999999999999</v>
      </c>
      <c r="AA11" s="117">
        <f>STOA!I11</f>
        <v>0.37</v>
      </c>
      <c r="AB11" s="117">
        <f>-STOA!O11</f>
        <v>-220.04</v>
      </c>
      <c r="AC11">
        <f t="shared" si="0"/>
        <v>9.6219795699484276</v>
      </c>
      <c r="AD11">
        <f t="shared" si="1"/>
        <v>347.16935794253425</v>
      </c>
      <c r="AE11">
        <f>'IDT-1'!C11</f>
        <v>0</v>
      </c>
      <c r="AF11" s="26"/>
      <c r="AG11">
        <f t="shared" si="2"/>
        <v>347.16935794253425</v>
      </c>
      <c r="AI11" s="75">
        <f>PXIL!I11</f>
        <v>0</v>
      </c>
      <c r="AJ11" s="75">
        <f>PXIL!O11</f>
        <v>0</v>
      </c>
      <c r="AK11" s="75">
        <f>RTM_IEX!I11</f>
        <v>15.32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8.9622119815668206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57.600000000000009</v>
      </c>
      <c r="J12">
        <f>Bawana_RLNG!Q12</f>
        <v>0</v>
      </c>
      <c r="K12">
        <f>Bawana_Spot!Q12</f>
        <v>4.3896975125749327</v>
      </c>
      <c r="L12">
        <f>TWOMCL!P12</f>
        <v>0</v>
      </c>
      <c r="M12">
        <f>EDWPCL!T12</f>
        <v>0</v>
      </c>
      <c r="N12">
        <f>'MSW BWN'!T12</f>
        <v>3.615591999999999</v>
      </c>
      <c r="O12">
        <f>BYPL_ISGS_exbus!BB12</f>
        <v>484.25138913937008</v>
      </c>
      <c r="P12" s="77">
        <v>30.637217328126418</v>
      </c>
      <c r="Q12" s="77">
        <v>9.57</v>
      </c>
      <c r="R12" s="80">
        <v>0</v>
      </c>
      <c r="S12" s="80">
        <v>0</v>
      </c>
      <c r="T12" s="78">
        <f>SUMPRODUCT(LTA!F12:AJ12,LTA!F$101:AJ$101,LTA!F$104:AJ$104)</f>
        <v>26.22</v>
      </c>
      <c r="U12" s="78">
        <f>SUMPRODUCT(LTA!F12:AJ12,LTA!F$102:AJ$102,LTA!F$104:AJ$104)</f>
        <v>83.03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-154</v>
      </c>
      <c r="AA12" s="117">
        <f>STOA!I12</f>
        <v>0.37</v>
      </c>
      <c r="AB12" s="117">
        <f>-STOA!O12</f>
        <v>-220.04</v>
      </c>
      <c r="AC12">
        <f t="shared" si="0"/>
        <v>9.6832285684643544</v>
      </c>
      <c r="AD12">
        <f t="shared" si="1"/>
        <v>339.28287939317403</v>
      </c>
      <c r="AE12">
        <f>'IDT-1'!C12</f>
        <v>0</v>
      </c>
      <c r="AF12" s="26"/>
      <c r="AG12">
        <f t="shared" si="2"/>
        <v>339.28287939317403</v>
      </c>
      <c r="AI12" s="75">
        <f>PXIL!I12</f>
        <v>0</v>
      </c>
      <c r="AJ12" s="75">
        <f>PXIL!O12</f>
        <v>0</v>
      </c>
      <c r="AK12" s="75">
        <f>RTM_IEX!I12</f>
        <v>14.36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8.9622119815668206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49.76</v>
      </c>
      <c r="J13">
        <f>Bawana_RLNG!Q13</f>
        <v>0</v>
      </c>
      <c r="K13">
        <f>Bawana_Spot!Q13</f>
        <v>4.3896975125749327</v>
      </c>
      <c r="L13">
        <f>TWOMCL!P13</f>
        <v>0</v>
      </c>
      <c r="M13">
        <f>EDWPCL!T13</f>
        <v>0</v>
      </c>
      <c r="N13">
        <f>'MSW BWN'!T13</f>
        <v>4.1069759999999995</v>
      </c>
      <c r="O13">
        <f>BYPL_ISGS_exbus!BB13</f>
        <v>484.26530718823631</v>
      </c>
      <c r="P13" s="77">
        <v>30.637217328126418</v>
      </c>
      <c r="Q13" s="77">
        <v>9.57</v>
      </c>
      <c r="R13" s="80">
        <v>0</v>
      </c>
      <c r="S13" s="80">
        <v>0</v>
      </c>
      <c r="T13" s="78">
        <f>SUMPRODUCT(LTA!F13:AJ13,LTA!F$101:AJ$101,LTA!F$104:AJ$104)</f>
        <v>39.299999999999997</v>
      </c>
      <c r="U13" s="78">
        <f>SUMPRODUCT(LTA!F13:AJ13,LTA!F$102:AJ$102,LTA!F$104:AJ$104)</f>
        <v>83.149999999999991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-159</v>
      </c>
      <c r="AA13" s="117">
        <f>STOA!I13</f>
        <v>0.37</v>
      </c>
      <c r="AB13" s="117">
        <f>-STOA!O13</f>
        <v>-220.04</v>
      </c>
      <c r="AC13">
        <f t="shared" si="0"/>
        <v>9.7792338641053522</v>
      </c>
      <c r="AD13">
        <f t="shared" si="1"/>
        <v>340.05217614639918</v>
      </c>
      <c r="AE13">
        <f>'IDT-1'!C13</f>
        <v>0</v>
      </c>
      <c r="AF13" s="26"/>
      <c r="AG13">
        <f t="shared" si="2"/>
        <v>340.05217614639918</v>
      </c>
      <c r="AI13" s="75">
        <f>PXIL!I13</f>
        <v>0</v>
      </c>
      <c r="AJ13" s="75">
        <f>PXIL!O13</f>
        <v>0</v>
      </c>
      <c r="AK13" s="75">
        <f>RTM_IEX!I13</f>
        <v>14.36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8.9622119815668206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49.76</v>
      </c>
      <c r="J14">
        <f>Bawana_RLNG!Q14</f>
        <v>0</v>
      </c>
      <c r="K14">
        <f>Bawana_Spot!Q14</f>
        <v>4.3896975125749327</v>
      </c>
      <c r="L14">
        <f>TWOMCL!P14</f>
        <v>0</v>
      </c>
      <c r="M14">
        <f>EDWPCL!T14</f>
        <v>0</v>
      </c>
      <c r="N14">
        <f>'MSW BWN'!T14</f>
        <v>4.4559159999999984</v>
      </c>
      <c r="O14">
        <f>BYPL_ISGS_exbus!BB14</f>
        <v>484.25681363739193</v>
      </c>
      <c r="P14" s="77">
        <v>30.637217328126418</v>
      </c>
      <c r="Q14" s="77">
        <v>9.57</v>
      </c>
      <c r="R14" s="80">
        <v>0</v>
      </c>
      <c r="S14" s="80">
        <v>0</v>
      </c>
      <c r="T14" s="78">
        <f>SUMPRODUCT(LTA!F14:AJ14,LTA!F$101:AJ$101,LTA!F$104:AJ$104)</f>
        <v>38.770000000000003</v>
      </c>
      <c r="U14" s="78">
        <f>SUMPRODUCT(LTA!F14:AJ14,LTA!F$102:AJ$102,LTA!F$104:AJ$104)</f>
        <v>83.28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-164</v>
      </c>
      <c r="AA14" s="117">
        <f>STOA!I14</f>
        <v>0.37</v>
      </c>
      <c r="AB14" s="117">
        <f>-STOA!O14</f>
        <v>-220.04</v>
      </c>
      <c r="AC14">
        <f t="shared" si="0"/>
        <v>9.823100430468898</v>
      </c>
      <c r="AD14">
        <f t="shared" si="1"/>
        <v>334.94875602919126</v>
      </c>
      <c r="AE14">
        <f>'IDT-1'!C14</f>
        <v>0</v>
      </c>
      <c r="AF14" s="26"/>
      <c r="AG14">
        <f t="shared" si="2"/>
        <v>334.94875602919126</v>
      </c>
      <c r="AI14" s="75">
        <f>PXIL!I14</f>
        <v>0</v>
      </c>
      <c r="AJ14" s="75">
        <f>PXIL!O14</f>
        <v>0</v>
      </c>
      <c r="AK14" s="75">
        <f>RTM_IEX!I14</f>
        <v>14.36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8.9622119815668206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49.76</v>
      </c>
      <c r="J15">
        <f>Bawana_RLNG!Q15</f>
        <v>0</v>
      </c>
      <c r="K15">
        <f>Bawana_Spot!Q15</f>
        <v>4.3896975125749327</v>
      </c>
      <c r="L15">
        <f>TWOMCL!P15</f>
        <v>0</v>
      </c>
      <c r="M15">
        <f>EDWPCL!T15</f>
        <v>0</v>
      </c>
      <c r="N15">
        <f>'MSW BWN'!T15</f>
        <v>4.5887999999999991</v>
      </c>
      <c r="O15">
        <f>BYPL_ISGS_exbus!BB15</f>
        <v>484.26530718823631</v>
      </c>
      <c r="P15" s="77">
        <v>30.637217328126418</v>
      </c>
      <c r="Q15" s="77">
        <v>9.57</v>
      </c>
      <c r="R15" s="80">
        <v>0</v>
      </c>
      <c r="S15" s="80">
        <v>0</v>
      </c>
      <c r="T15" s="78">
        <f>SUMPRODUCT(LTA!F15:AJ15,LTA!F$101:AJ$101,LTA!F$104:AJ$104)</f>
        <v>38.22</v>
      </c>
      <c r="U15" s="78">
        <f>SUMPRODUCT(LTA!F15:AJ15,LTA!F$102:AJ$102,LTA!F$104:AJ$104)</f>
        <v>83.53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-169</v>
      </c>
      <c r="AA15" s="117">
        <f>STOA!I15</f>
        <v>0.37</v>
      </c>
      <c r="AB15" s="117">
        <f>-STOA!O15</f>
        <v>-220.04</v>
      </c>
      <c r="AC15">
        <f t="shared" si="0"/>
        <v>9.8660951905273073</v>
      </c>
      <c r="AD15">
        <f t="shared" si="1"/>
        <v>329.74713881997729</v>
      </c>
      <c r="AE15">
        <f>'IDT-1'!C15</f>
        <v>0</v>
      </c>
      <c r="AF15" s="26"/>
      <c r="AG15">
        <f t="shared" si="2"/>
        <v>329.74713881997729</v>
      </c>
      <c r="AI15" s="75">
        <f>PXIL!I15</f>
        <v>0</v>
      </c>
      <c r="AJ15" s="75">
        <f>PXIL!O15</f>
        <v>0</v>
      </c>
      <c r="AK15" s="75">
        <f>RTM_IEX!I15</f>
        <v>14.36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8.9622119815668206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49.76</v>
      </c>
      <c r="J16">
        <f>Bawana_RLNG!Q16</f>
        <v>0</v>
      </c>
      <c r="K16">
        <f>Bawana_Spot!Q16</f>
        <v>4.3896975125749327</v>
      </c>
      <c r="L16">
        <f>TWOMCL!P16</f>
        <v>0</v>
      </c>
      <c r="M16">
        <f>EDWPCL!T16</f>
        <v>0</v>
      </c>
      <c r="N16">
        <f>'MSW BWN'!T16</f>
        <v>4.4511359999999991</v>
      </c>
      <c r="O16">
        <f>BYPL_ISGS_exbus!BB16</f>
        <v>484.25681363739193</v>
      </c>
      <c r="P16" s="77">
        <v>30.637217328126418</v>
      </c>
      <c r="Q16" s="77">
        <v>9.57</v>
      </c>
      <c r="R16" s="80">
        <v>0</v>
      </c>
      <c r="S16" s="80">
        <v>0</v>
      </c>
      <c r="T16" s="78">
        <f>SUMPRODUCT(LTA!F16:AJ16,LTA!F$101:AJ$101,LTA!F$104:AJ$104)</f>
        <v>37.68</v>
      </c>
      <c r="U16" s="78">
        <f>SUMPRODUCT(LTA!F16:AJ16,LTA!F$102:AJ$102,LTA!F$104:AJ$104)</f>
        <v>91.22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-184</v>
      </c>
      <c r="AA16" s="117">
        <f>STOA!I16</f>
        <v>0.37</v>
      </c>
      <c r="AB16" s="117">
        <f>-STOA!O16</f>
        <v>-220.04</v>
      </c>
      <c r="AC16">
        <f t="shared" si="0"/>
        <v>10.145204916912807</v>
      </c>
      <c r="AD16">
        <f t="shared" si="1"/>
        <v>331.05187154274739</v>
      </c>
      <c r="AE16">
        <f>'IDT-1'!C16</f>
        <v>0</v>
      </c>
      <c r="AF16" s="26"/>
      <c r="AG16">
        <f t="shared" si="2"/>
        <v>331.05187154274739</v>
      </c>
      <c r="AI16" s="75">
        <f>PXIL!I16</f>
        <v>0</v>
      </c>
      <c r="AJ16" s="75">
        <f>PXIL!O16</f>
        <v>0</v>
      </c>
      <c r="AK16" s="75">
        <f>RTM_IEX!I16</f>
        <v>23.94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8.9622119815668206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49.76</v>
      </c>
      <c r="J17">
        <f>Bawana_RLNG!Q17</f>
        <v>0</v>
      </c>
      <c r="K17">
        <f>Bawana_Spot!Q17</f>
        <v>4.3896975125749327</v>
      </c>
      <c r="L17">
        <f>TWOMCL!P17</f>
        <v>0</v>
      </c>
      <c r="M17">
        <f>EDWPCL!T17</f>
        <v>0</v>
      </c>
      <c r="N17">
        <f>'MSW BWN'!T17</f>
        <v>4.4788599999999983</v>
      </c>
      <c r="O17">
        <f>BYPL_ISGS_exbus!BB17</f>
        <v>484.26530718823631</v>
      </c>
      <c r="P17" s="77">
        <v>30.637217328126418</v>
      </c>
      <c r="Q17" s="77">
        <v>9.57</v>
      </c>
      <c r="R17" s="80">
        <v>0</v>
      </c>
      <c r="S17" s="80">
        <v>0</v>
      </c>
      <c r="T17" s="78">
        <f>SUMPRODUCT(LTA!F17:AJ17,LTA!F$101:AJ$101,LTA!F$104:AJ$104)</f>
        <v>37.15</v>
      </c>
      <c r="U17" s="78">
        <f>SUMPRODUCT(LTA!F17:AJ17,LTA!F$102:AJ$102,LTA!F$104:AJ$104)</f>
        <v>92.05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-184</v>
      </c>
      <c r="AA17" s="117">
        <f>STOA!I17</f>
        <v>0.37</v>
      </c>
      <c r="AB17" s="117">
        <f>-STOA!O17</f>
        <v>-220.04</v>
      </c>
      <c r="AC17">
        <f t="shared" si="0"/>
        <v>10.122907631360237</v>
      </c>
      <c r="AD17">
        <f t="shared" si="1"/>
        <v>328.54038637914431</v>
      </c>
      <c r="AE17">
        <f>'IDT-1'!C17</f>
        <v>0</v>
      </c>
      <c r="AF17" s="26"/>
      <c r="AG17">
        <f t="shared" si="2"/>
        <v>328.54038637914431</v>
      </c>
      <c r="AI17" s="75">
        <f>PXIL!I17</f>
        <v>0</v>
      </c>
      <c r="AJ17" s="75">
        <f>PXIL!O17</f>
        <v>0</v>
      </c>
      <c r="AK17" s="75">
        <f>RTM_IEX!I17</f>
        <v>21.07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8.9622119815668206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49.76</v>
      </c>
      <c r="J18">
        <f>Bawana_RLNG!Q18</f>
        <v>0</v>
      </c>
      <c r="K18">
        <f>Bawana_Spot!Q18</f>
        <v>4.3896975125749327</v>
      </c>
      <c r="L18">
        <f>TWOMCL!P18</f>
        <v>0</v>
      </c>
      <c r="M18">
        <f>EDWPCL!T18</f>
        <v>0</v>
      </c>
      <c r="N18">
        <f>'MSW BWN'!T18</f>
        <v>4.4970239999999988</v>
      </c>
      <c r="O18">
        <f>BYPL_ISGS_exbus!BB18</f>
        <v>484.1862781469091</v>
      </c>
      <c r="P18" s="77">
        <v>30.637217328126418</v>
      </c>
      <c r="Q18" s="77">
        <v>9.57</v>
      </c>
      <c r="R18" s="80">
        <v>0</v>
      </c>
      <c r="S18" s="80">
        <v>0</v>
      </c>
      <c r="T18" s="78">
        <f>SUMPRODUCT(LTA!F18:AJ18,LTA!F$101:AJ$101,LTA!F$104:AJ$104)</f>
        <v>36.619999999999997</v>
      </c>
      <c r="U18" s="78">
        <f>SUMPRODUCT(LTA!F18:AJ18,LTA!F$102:AJ$102,LTA!F$104:AJ$104)</f>
        <v>92.89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-179</v>
      </c>
      <c r="AA18" s="117">
        <f>STOA!I18</f>
        <v>0.37</v>
      </c>
      <c r="AB18" s="117">
        <f>-STOA!O18</f>
        <v>-220.04</v>
      </c>
      <c r="AC18">
        <f t="shared" si="0"/>
        <v>10.080709381385581</v>
      </c>
      <c r="AD18">
        <f t="shared" si="1"/>
        <v>333.83171958779178</v>
      </c>
      <c r="AE18">
        <f>'IDT-1'!C18</f>
        <v>0</v>
      </c>
      <c r="AF18" s="26"/>
      <c r="AG18">
        <f t="shared" si="2"/>
        <v>333.83171958779178</v>
      </c>
      <c r="AI18" s="75">
        <f>PXIL!I18</f>
        <v>0</v>
      </c>
      <c r="AJ18" s="75">
        <f>PXIL!O18</f>
        <v>0</v>
      </c>
      <c r="AK18" s="75">
        <f>RTM_IEX!I18</f>
        <v>21.07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8.963068032571579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49.76</v>
      </c>
      <c r="J19">
        <f>Bawana_RLNG!Q19</f>
        <v>0</v>
      </c>
      <c r="K19">
        <f>Bawana_Spot!Q19</f>
        <v>4.3896975125749327</v>
      </c>
      <c r="L19">
        <f>TWOMCL!P19</f>
        <v>0</v>
      </c>
      <c r="M19">
        <f>EDWPCL!T19</f>
        <v>0</v>
      </c>
      <c r="N19">
        <f>'MSW BWN'!T19</f>
        <v>4.7312439999999993</v>
      </c>
      <c r="O19">
        <f>BYPL_ISGS_exbus!BB19</f>
        <v>484.19477169775348</v>
      </c>
      <c r="P19" s="77">
        <v>30.637217328126418</v>
      </c>
      <c r="Q19" s="77">
        <v>9.57</v>
      </c>
      <c r="R19" s="80">
        <v>0</v>
      </c>
      <c r="S19" s="80">
        <v>0</v>
      </c>
      <c r="T19" s="78">
        <f>SUMPRODUCT(LTA!F19:AJ19,LTA!F$101:AJ$101,LTA!F$104:AJ$104)</f>
        <v>36.869999999999997</v>
      </c>
      <c r="U19" s="78">
        <f>SUMPRODUCT(LTA!F19:AJ19,LTA!F$102:AJ$102,LTA!F$104:AJ$104)</f>
        <v>92.89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-174</v>
      </c>
      <c r="AA19" s="117">
        <f>STOA!I19</f>
        <v>0.37</v>
      </c>
      <c r="AB19" s="117">
        <f>-STOA!O19</f>
        <v>-220.04</v>
      </c>
      <c r="AC19">
        <f t="shared" si="0"/>
        <v>9.9816141562708758</v>
      </c>
      <c r="AD19">
        <f t="shared" si="1"/>
        <v>332.71438441475561</v>
      </c>
      <c r="AE19">
        <f>'IDT-1'!C19</f>
        <v>0</v>
      </c>
      <c r="AF19" s="26"/>
      <c r="AG19">
        <f t="shared" si="2"/>
        <v>332.71438441475561</v>
      </c>
      <c r="AI19" s="75">
        <f>PXIL!I19</f>
        <v>0</v>
      </c>
      <c r="AJ19" s="75">
        <f>PXIL!O19</f>
        <v>0</v>
      </c>
      <c r="AK19" s="75">
        <f>RTM_IEX!I19</f>
        <v>14.36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8.963068032571579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49.76</v>
      </c>
      <c r="J20">
        <f>Bawana_RLNG!Q20</f>
        <v>0</v>
      </c>
      <c r="K20">
        <f>Bawana_Spot!Q20</f>
        <v>4.3896975125749327</v>
      </c>
      <c r="L20">
        <f>TWOMCL!P20</f>
        <v>0</v>
      </c>
      <c r="M20">
        <f>EDWPCL!T20</f>
        <v>0</v>
      </c>
      <c r="N20">
        <f>'MSW BWN'!T20</f>
        <v>4.777131999999999</v>
      </c>
      <c r="O20">
        <f>BYPL_ISGS_exbus!BB20</f>
        <v>484.85202934488728</v>
      </c>
      <c r="P20" s="77">
        <v>30.637217328126418</v>
      </c>
      <c r="Q20" s="77">
        <v>9.57</v>
      </c>
      <c r="R20" s="80">
        <v>0</v>
      </c>
      <c r="S20" s="80">
        <v>0</v>
      </c>
      <c r="T20" s="78">
        <f>SUMPRODUCT(LTA!F20:AJ20,LTA!F$101:AJ$101,LTA!F$104:AJ$104)</f>
        <v>36.71</v>
      </c>
      <c r="U20" s="78">
        <f>SUMPRODUCT(LTA!F20:AJ20,LTA!F$102:AJ$102,LTA!F$104:AJ$104)</f>
        <v>85.25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-169</v>
      </c>
      <c r="AA20" s="117">
        <f>STOA!I20</f>
        <v>0.37</v>
      </c>
      <c r="AB20" s="117">
        <f>-STOA!O20</f>
        <v>-220.04</v>
      </c>
      <c r="AC20">
        <f t="shared" si="0"/>
        <v>9.8747712003546777</v>
      </c>
      <c r="AD20">
        <f t="shared" si="1"/>
        <v>330.7243730178057</v>
      </c>
      <c r="AE20">
        <f>'IDT-1'!C20</f>
        <v>0</v>
      </c>
      <c r="AF20" s="26"/>
      <c r="AG20">
        <f t="shared" si="2"/>
        <v>330.7243730178057</v>
      </c>
      <c r="AI20" s="75">
        <f>PXIL!I20</f>
        <v>0</v>
      </c>
      <c r="AJ20" s="75">
        <f>PXIL!O20</f>
        <v>0</v>
      </c>
      <c r="AK20" s="75">
        <f>RTM_IEX!I20</f>
        <v>14.36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8.963068032571579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49.76</v>
      </c>
      <c r="J21">
        <f>Bawana_RLNG!Q21</f>
        <v>0</v>
      </c>
      <c r="K21">
        <f>Bawana_Spot!Q21</f>
        <v>4.3896975125749327</v>
      </c>
      <c r="L21">
        <f>TWOMCL!P21</f>
        <v>0</v>
      </c>
      <c r="M21">
        <f>EDWPCL!T21</f>
        <v>0</v>
      </c>
      <c r="N21">
        <f>'MSW BWN'!T21</f>
        <v>4.7905159999999993</v>
      </c>
      <c r="O21">
        <f>BYPL_ISGS_exbus!BB21</f>
        <v>484.94552740648578</v>
      </c>
      <c r="P21" s="77">
        <v>47.866240772734407</v>
      </c>
      <c r="Q21" s="77">
        <v>9.57</v>
      </c>
      <c r="R21" s="80">
        <v>0</v>
      </c>
      <c r="S21" s="80">
        <v>0</v>
      </c>
      <c r="T21" s="78">
        <f>SUMPRODUCT(LTA!F21:AJ21,LTA!F$101:AJ$101,LTA!F$104:AJ$104)</f>
        <v>36.39</v>
      </c>
      <c r="U21" s="78">
        <f>SUMPRODUCT(LTA!F21:AJ21,LTA!F$102:AJ$102,LTA!F$104:AJ$104)</f>
        <v>113.62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-204</v>
      </c>
      <c r="AA21" s="117">
        <f>STOA!I21</f>
        <v>0.37</v>
      </c>
      <c r="AB21" s="117">
        <f>-STOA!O21</f>
        <v>-220.04</v>
      </c>
      <c r="AC21">
        <f t="shared" si="0"/>
        <v>10.58490163208613</v>
      </c>
      <c r="AD21">
        <f t="shared" si="1"/>
        <v>340.40014809228057</v>
      </c>
      <c r="AE21">
        <f>'IDT-1'!C21</f>
        <v>0</v>
      </c>
      <c r="AF21" s="26"/>
      <c r="AG21">
        <f t="shared" si="2"/>
        <v>340.40014809228057</v>
      </c>
      <c r="AI21" s="75">
        <f>PXIL!I21</f>
        <v>0</v>
      </c>
      <c r="AJ21" s="75">
        <f>PXIL!O21</f>
        <v>0</v>
      </c>
      <c r="AK21" s="75">
        <f>RTM_IEX!I21</f>
        <v>14.36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8.963068032571579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49.76</v>
      </c>
      <c r="J22">
        <f>Bawana_RLNG!Q22</f>
        <v>0</v>
      </c>
      <c r="K22">
        <f>Bawana_Spot!Q22</f>
        <v>4.3896975125749327</v>
      </c>
      <c r="L22">
        <f>TWOMCL!P22</f>
        <v>0</v>
      </c>
      <c r="M22">
        <f>EDWPCL!T22</f>
        <v>0</v>
      </c>
      <c r="N22">
        <f>'MSW BWN'!T22</f>
        <v>4.7589679999999985</v>
      </c>
      <c r="O22">
        <f>BYPL_ISGS_exbus!BB22</f>
        <v>502.70535138884952</v>
      </c>
      <c r="P22" s="77">
        <v>65.265490534751976</v>
      </c>
      <c r="Q22" s="77">
        <v>9.57</v>
      </c>
      <c r="R22" s="80">
        <v>0</v>
      </c>
      <c r="S22" s="80">
        <v>0</v>
      </c>
      <c r="T22" s="78">
        <f>SUMPRODUCT(LTA!F22:AJ22,LTA!F$101:AJ$101,LTA!F$104:AJ$104)</f>
        <v>36.01</v>
      </c>
      <c r="U22" s="78">
        <f>SUMPRODUCT(LTA!F22:AJ22,LTA!F$102:AJ$102,LTA!F$104:AJ$104)</f>
        <v>113.44000000000001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-225</v>
      </c>
      <c r="AA22" s="117">
        <f>STOA!I22</f>
        <v>0.37</v>
      </c>
      <c r="AB22" s="117">
        <f>-STOA!O22</f>
        <v>-220.04</v>
      </c>
      <c r="AC22">
        <f t="shared" si="0"/>
        <v>11.117688536602788</v>
      </c>
      <c r="AD22">
        <f t="shared" si="1"/>
        <v>358.22488693214535</v>
      </c>
      <c r="AE22">
        <f>'IDT-1'!C22</f>
        <v>0</v>
      </c>
      <c r="AF22" s="26"/>
      <c r="AG22">
        <f t="shared" si="2"/>
        <v>358.22488693214535</v>
      </c>
      <c r="AI22" s="75">
        <f>PXIL!I22</f>
        <v>0</v>
      </c>
      <c r="AJ22" s="75">
        <f>PXIL!O22</f>
        <v>0</v>
      </c>
      <c r="AK22" s="75">
        <f>RTM_IEX!I22</f>
        <v>19.149999999999999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8.963068032571579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48.388146829044118</v>
      </c>
      <c r="J23">
        <f>Bawana_RLNG!Q23</f>
        <v>0</v>
      </c>
      <c r="K23">
        <f>Bawana_Spot!Q23</f>
        <v>4.3896975125749327</v>
      </c>
      <c r="L23">
        <f>TWOMCL!P23</f>
        <v>0</v>
      </c>
      <c r="M23">
        <f>EDWPCL!T23</f>
        <v>0</v>
      </c>
      <c r="N23">
        <f>'MSW BWN'!T23</f>
        <v>4.6576319999999996</v>
      </c>
      <c r="O23">
        <f>BYPL_ISGS_exbus!BB23</f>
        <v>514.6781938965421</v>
      </c>
      <c r="P23" s="77">
        <v>65.263414429969131</v>
      </c>
      <c r="Q23" s="77">
        <v>21.94</v>
      </c>
      <c r="R23" s="80">
        <v>0</v>
      </c>
      <c r="S23" s="80">
        <v>0</v>
      </c>
      <c r="T23" s="78">
        <f>SUMPRODUCT(LTA!F23:AJ23,LTA!F$101:AJ$101,LTA!F$104:AJ$104)</f>
        <v>26.34</v>
      </c>
      <c r="U23" s="78">
        <f>SUMPRODUCT(LTA!F23:AJ23,LTA!F$102:AJ$102,LTA!F$104:AJ$104)</f>
        <v>113.21000000000001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-236</v>
      </c>
      <c r="AA23" s="117">
        <f>STOA!I23</f>
        <v>0.37</v>
      </c>
      <c r="AB23" s="117">
        <f>-STOA!O23</f>
        <v>-220.04</v>
      </c>
      <c r="AC23">
        <f t="shared" si="0"/>
        <v>11.24515861898813</v>
      </c>
      <c r="AD23">
        <f t="shared" si="1"/>
        <v>350.48499408171381</v>
      </c>
      <c r="AE23">
        <f>'IDT-1'!C23</f>
        <v>0</v>
      </c>
      <c r="AF23" s="26"/>
      <c r="AG23">
        <f t="shared" si="2"/>
        <v>350.48499408171381</v>
      </c>
      <c r="AI23" s="75">
        <f>PXIL!I23</f>
        <v>0</v>
      </c>
      <c r="AJ23" s="75">
        <f>PXIL!O23</f>
        <v>0</v>
      </c>
      <c r="AK23" s="75">
        <f>RTM_IEX!I23</f>
        <v>9.57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8.963068032571579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48.388146829044118</v>
      </c>
      <c r="J24">
        <f>Bawana_RLNG!Q24</f>
        <v>0</v>
      </c>
      <c r="K24">
        <f>Bawana_Spot!Q24</f>
        <v>4.3896975125749327</v>
      </c>
      <c r="L24">
        <f>TWOMCL!P24</f>
        <v>0</v>
      </c>
      <c r="M24">
        <f>EDWPCL!T24</f>
        <v>0</v>
      </c>
      <c r="N24">
        <f>'MSW BWN'!T24</f>
        <v>4.4970239999999988</v>
      </c>
      <c r="O24">
        <f>BYPL_ISGS_exbus!BB24</f>
        <v>638.60721118351535</v>
      </c>
      <c r="P24" s="77">
        <v>65.269999999999982</v>
      </c>
      <c r="Q24" s="77">
        <v>21.94</v>
      </c>
      <c r="R24" s="80">
        <v>0</v>
      </c>
      <c r="S24" s="80">
        <v>0</v>
      </c>
      <c r="T24" s="78">
        <f>SUMPRODUCT(LTA!F24:AJ24,LTA!F$101:AJ$101,LTA!F$104:AJ$104)</f>
        <v>24.69</v>
      </c>
      <c r="U24" s="78">
        <f>SUMPRODUCT(LTA!F24:AJ24,LTA!F$102:AJ$102,LTA!F$104:AJ$104)</f>
        <v>112.95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-297.35000000000002</v>
      </c>
      <c r="AA24" s="117">
        <f>STOA!I24</f>
        <v>0.37</v>
      </c>
      <c r="AB24" s="117">
        <f>-STOA!O24</f>
        <v>-220.04</v>
      </c>
      <c r="AC24">
        <f t="shared" si="0"/>
        <v>12.778027697216451</v>
      </c>
      <c r="AD24">
        <f t="shared" si="1"/>
        <v>399.89711986048974</v>
      </c>
      <c r="AE24">
        <f>'IDT-1'!C24</f>
        <v>0</v>
      </c>
      <c r="AF24" s="26"/>
      <c r="AG24">
        <f t="shared" si="2"/>
        <v>399.89711986048974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8.963068032571579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45</v>
      </c>
      <c r="J25">
        <f>Bawana_RLNG!Q25</f>
        <v>0</v>
      </c>
      <c r="K25">
        <f>Bawana_Spot!Q25</f>
        <v>4.3896975125749327</v>
      </c>
      <c r="L25">
        <f>TWOMCL!P25</f>
        <v>0</v>
      </c>
      <c r="M25">
        <f>EDWPCL!T25</f>
        <v>0</v>
      </c>
      <c r="N25">
        <f>'MSW BWN'!T25</f>
        <v>4.5199679999999987</v>
      </c>
      <c r="O25">
        <f>BYPL_ISGS_exbus!BB25</f>
        <v>639.57051481504232</v>
      </c>
      <c r="P25" s="77">
        <v>65.27</v>
      </c>
      <c r="Q25" s="77">
        <v>21.932539664157499</v>
      </c>
      <c r="R25" s="80">
        <v>0</v>
      </c>
      <c r="S25" s="80">
        <v>0</v>
      </c>
      <c r="T25" s="78">
        <f>SUMPRODUCT(LTA!F25:AJ25,LTA!F$101:AJ$101,LTA!F$104:AJ$104)</f>
        <v>22.94</v>
      </c>
      <c r="U25" s="78">
        <f>SUMPRODUCT(LTA!F25:AJ25,LTA!F$102:AJ$102,LTA!F$104:AJ$104)</f>
        <v>112.66000000000001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-285</v>
      </c>
      <c r="AA25" s="117">
        <f>STOA!I25</f>
        <v>0.37</v>
      </c>
      <c r="AB25" s="117">
        <f>-STOA!O25</f>
        <v>-220.04</v>
      </c>
      <c r="AC25">
        <f t="shared" si="0"/>
        <v>12.730340458423772</v>
      </c>
      <c r="AD25">
        <f t="shared" si="1"/>
        <v>419.33544756592261</v>
      </c>
      <c r="AE25">
        <f>'IDT-1'!C25</f>
        <v>0</v>
      </c>
      <c r="AF25" s="26"/>
      <c r="AG25">
        <f t="shared" si="2"/>
        <v>419.33544756592261</v>
      </c>
      <c r="AI25" s="75">
        <f>PXIL!I25</f>
        <v>0</v>
      </c>
      <c r="AJ25" s="75">
        <f>PXIL!O25</f>
        <v>0</v>
      </c>
      <c r="AK25" s="75">
        <f>RTM_IEX!I25</f>
        <v>11.49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8.963068032571579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45</v>
      </c>
      <c r="J26">
        <f>Bawana_RLNG!Q26</f>
        <v>0</v>
      </c>
      <c r="K26">
        <f>Bawana_Spot!Q26</f>
        <v>4.3896975125749327</v>
      </c>
      <c r="L26">
        <f>TWOMCL!P26</f>
        <v>0</v>
      </c>
      <c r="M26">
        <f>EDWPCL!T26</f>
        <v>0</v>
      </c>
      <c r="N26">
        <f>'MSW BWN'!T26</f>
        <v>4.4511359999999991</v>
      </c>
      <c r="O26">
        <f>BYPL_ISGS_exbus!BB26</f>
        <v>642.05567778127079</v>
      </c>
      <c r="P26" s="77">
        <v>65.27</v>
      </c>
      <c r="Q26" s="77">
        <v>21.932539664157499</v>
      </c>
      <c r="R26" s="80">
        <v>0</v>
      </c>
      <c r="S26" s="80">
        <v>0</v>
      </c>
      <c r="T26" s="78">
        <f>SUMPRODUCT(LTA!F26:AJ26,LTA!F$101:AJ$101,LTA!F$104:AJ$104)</f>
        <v>21.35</v>
      </c>
      <c r="U26" s="78">
        <f>SUMPRODUCT(LTA!F26:AJ26,LTA!F$102:AJ$102,LTA!F$104:AJ$104)</f>
        <v>111.94000000000001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-255</v>
      </c>
      <c r="AA26" s="117">
        <f>STOA!I26</f>
        <v>0.37</v>
      </c>
      <c r="AB26" s="117">
        <f>-STOA!O26</f>
        <v>-220.04</v>
      </c>
      <c r="AC26">
        <f t="shared" si="0"/>
        <v>12.490188345260723</v>
      </c>
      <c r="AD26">
        <f t="shared" si="1"/>
        <v>452.55193064531414</v>
      </c>
      <c r="AE26">
        <f>'IDT-1'!C26</f>
        <v>0</v>
      </c>
      <c r="AF26" s="26"/>
      <c r="AG26">
        <f t="shared" si="2"/>
        <v>452.55193064531414</v>
      </c>
      <c r="AI26" s="75">
        <f>PXIL!I26</f>
        <v>0</v>
      </c>
      <c r="AJ26" s="75">
        <f>PXIL!O26</f>
        <v>0</v>
      </c>
      <c r="AK26" s="75">
        <f>RTM_IEX!I26</f>
        <v>14.36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8.9622119815668206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55</v>
      </c>
      <c r="J27">
        <f>Bawana_RLNG!Q27</f>
        <v>0</v>
      </c>
      <c r="K27">
        <f>Bawana_Spot!Q27</f>
        <v>4.3896975125749327</v>
      </c>
      <c r="L27">
        <f>TWOMCL!P27</f>
        <v>0</v>
      </c>
      <c r="M27">
        <f>EDWPCL!T27</f>
        <v>0</v>
      </c>
      <c r="N27">
        <f>'MSW BWN'!T27</f>
        <v>4.3497999999999992</v>
      </c>
      <c r="O27">
        <f>BYPL_ISGS_exbus!BB27</f>
        <v>650.39550776373733</v>
      </c>
      <c r="P27" s="77">
        <v>65.27</v>
      </c>
      <c r="Q27" s="77">
        <v>21.932539664157499</v>
      </c>
      <c r="R27" s="80">
        <v>0</v>
      </c>
      <c r="S27" s="80">
        <v>0</v>
      </c>
      <c r="T27" s="78">
        <f>SUMPRODUCT(LTA!F27:AJ27,LTA!F$101:AJ$101,LTA!F$104:AJ$104)</f>
        <v>20.03</v>
      </c>
      <c r="U27" s="78">
        <f>SUMPRODUCT(LTA!F27:AJ27,LTA!F$102:AJ$102,LTA!F$104:AJ$104)</f>
        <v>107.42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-100</v>
      </c>
      <c r="AA27" s="117">
        <f>STOA!I27</f>
        <v>0.37</v>
      </c>
      <c r="AB27" s="117">
        <f>-STOA!O27</f>
        <v>-292.94</v>
      </c>
      <c r="AC27">
        <f t="shared" si="0"/>
        <v>11.80263328948535</v>
      </c>
      <c r="AD27">
        <f t="shared" si="1"/>
        <v>540.03712363255102</v>
      </c>
      <c r="AE27">
        <f>'IDT-1'!C27</f>
        <v>-44.03</v>
      </c>
      <c r="AF27" s="26"/>
      <c r="AG27">
        <f t="shared" si="2"/>
        <v>496.00712363255104</v>
      </c>
      <c r="AI27" s="75">
        <f>PXIL!I27</f>
        <v>0</v>
      </c>
      <c r="AJ27" s="75">
        <f>PXIL!O27</f>
        <v>0</v>
      </c>
      <c r="AK27" s="75">
        <f>RTM_IEX!I27</f>
        <v>6.66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8.9622119815668206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55</v>
      </c>
      <c r="J28">
        <f>Bawana_RLNG!Q28</f>
        <v>0</v>
      </c>
      <c r="K28">
        <f>Bawana_Spot!Q28</f>
        <v>4.3896975125749327</v>
      </c>
      <c r="L28">
        <f>TWOMCL!P28</f>
        <v>0</v>
      </c>
      <c r="M28">
        <f>EDWPCL!T28</f>
        <v>0</v>
      </c>
      <c r="N28">
        <f>'MSW BWN'!T28</f>
        <v>4.2580239999999989</v>
      </c>
      <c r="O28">
        <f>BYPL_ISGS_exbus!BB28</f>
        <v>658.60374337712028</v>
      </c>
      <c r="P28" s="77">
        <v>65.27</v>
      </c>
      <c r="Q28" s="77">
        <v>21.932539664157499</v>
      </c>
      <c r="R28" s="80">
        <v>0.05</v>
      </c>
      <c r="S28" s="80">
        <v>0</v>
      </c>
      <c r="T28" s="78">
        <f>SUMPRODUCT(LTA!F28:AJ28,LTA!F$101:AJ$101,LTA!F$104:AJ$104)</f>
        <v>18.690000000000001</v>
      </c>
      <c r="U28" s="78">
        <f>SUMPRODUCT(LTA!F28:AJ28,LTA!F$102:AJ$102,LTA!F$104:AJ$104)</f>
        <v>107.16000000000001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-15</v>
      </c>
      <c r="AA28" s="117">
        <f>STOA!I28</f>
        <v>0.37</v>
      </c>
      <c r="AB28" s="117">
        <f>-STOA!O28</f>
        <v>-292.94</v>
      </c>
      <c r="AC28">
        <f t="shared" si="0"/>
        <v>11.152945294696519</v>
      </c>
      <c r="AD28">
        <f t="shared" si="1"/>
        <v>637.61327124072295</v>
      </c>
      <c r="AE28">
        <f>'IDT-1'!C28</f>
        <v>-78.745999999999995</v>
      </c>
      <c r="AF28" s="26"/>
      <c r="AG28">
        <f t="shared" si="2"/>
        <v>558.86727124072297</v>
      </c>
      <c r="AI28" s="75">
        <f>PXIL!I28</f>
        <v>0</v>
      </c>
      <c r="AJ28" s="75">
        <f>PXIL!O28</f>
        <v>0</v>
      </c>
      <c r="AK28" s="75">
        <f>RTM_IEX!I28</f>
        <v>12.02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8.9622119815668206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55</v>
      </c>
      <c r="J29">
        <f>Bawana_RLNG!Q29</f>
        <v>0</v>
      </c>
      <c r="K29">
        <f>Bawana_Spot!Q29</f>
        <v>4.3896975125749327</v>
      </c>
      <c r="L29">
        <f>TWOMCL!P29</f>
        <v>0</v>
      </c>
      <c r="M29">
        <f>EDWPCL!T29</f>
        <v>0</v>
      </c>
      <c r="N29">
        <f>'MSW BWN'!T29</f>
        <v>4.1805879999999993</v>
      </c>
      <c r="O29">
        <f>BYPL_ISGS_exbus!BB29</f>
        <v>674.18979219447056</v>
      </c>
      <c r="P29" s="77">
        <v>65.27</v>
      </c>
      <c r="Q29" s="77">
        <v>21.932539664157499</v>
      </c>
      <c r="R29" s="80">
        <v>0.28000000000000003</v>
      </c>
      <c r="S29" s="80">
        <v>0</v>
      </c>
      <c r="T29" s="78">
        <f>SUMPRODUCT(LTA!F29:AJ29,LTA!F$101:AJ$101,LTA!F$104:AJ$104)</f>
        <v>14.05</v>
      </c>
      <c r="U29" s="78">
        <f>SUMPRODUCT(LTA!F29:AJ29,LTA!F$102:AJ$102,LTA!F$104:AJ$104)</f>
        <v>106.60000000000001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0.37</v>
      </c>
      <c r="AB29" s="117">
        <f>-STOA!O29</f>
        <v>-292.94</v>
      </c>
      <c r="AC29">
        <f t="shared" si="0"/>
        <v>11.165049174656273</v>
      </c>
      <c r="AD29">
        <f t="shared" si="1"/>
        <v>669.10978017811351</v>
      </c>
      <c r="AE29">
        <f>'IDT-1'!C29</f>
        <v>-55</v>
      </c>
      <c r="AF29" s="26"/>
      <c r="AG29">
        <f t="shared" si="2"/>
        <v>614.10978017811351</v>
      </c>
      <c r="AI29" s="75">
        <f>PXIL!I29</f>
        <v>0</v>
      </c>
      <c r="AJ29" s="75">
        <f>PXIL!O29</f>
        <v>0</v>
      </c>
      <c r="AK29" s="75">
        <f>RTM_IEX!I29</f>
        <v>17.989999999999998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8.9622119815668206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55</v>
      </c>
      <c r="J30">
        <f>Bawana_RLNG!Q30</f>
        <v>0</v>
      </c>
      <c r="K30">
        <f>Bawana_Spot!Q30</f>
        <v>4.3896975125749327</v>
      </c>
      <c r="L30">
        <f>TWOMCL!P30</f>
        <v>0</v>
      </c>
      <c r="M30">
        <f>EDWPCL!T30</f>
        <v>0</v>
      </c>
      <c r="N30">
        <f>'MSW BWN'!T30</f>
        <v>4.4377519999999988</v>
      </c>
      <c r="O30">
        <f>BYPL_ISGS_exbus!BB30</f>
        <v>693.49589662147048</v>
      </c>
      <c r="P30" s="77">
        <v>65.27</v>
      </c>
      <c r="Q30" s="77">
        <v>21.932539664157499</v>
      </c>
      <c r="R30" s="80">
        <v>1.82</v>
      </c>
      <c r="S30" s="80">
        <v>0</v>
      </c>
      <c r="T30" s="78">
        <f>SUMPRODUCT(LTA!F30:AJ30,LTA!F$101:AJ$101,LTA!F$104:AJ$104)</f>
        <v>13.14</v>
      </c>
      <c r="U30" s="78">
        <f>SUMPRODUCT(LTA!F30:AJ30,LTA!F$102:AJ$102,LTA!F$104:AJ$104)</f>
        <v>106.08000000000001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0.37</v>
      </c>
      <c r="AB30" s="117">
        <f>-STOA!O30</f>
        <v>-292.94</v>
      </c>
      <c r="AC30">
        <f t="shared" si="0"/>
        <v>11.434181936813872</v>
      </c>
      <c r="AD30">
        <f t="shared" si="1"/>
        <v>699.42391584295592</v>
      </c>
      <c r="AE30">
        <f>'IDT-1'!C30</f>
        <v>-20</v>
      </c>
      <c r="AF30" s="26"/>
      <c r="AG30">
        <f t="shared" si="2"/>
        <v>679.42391584295592</v>
      </c>
      <c r="AI30" s="75">
        <f>PXIL!I30</f>
        <v>0</v>
      </c>
      <c r="AJ30" s="75">
        <f>PXIL!O30</f>
        <v>0</v>
      </c>
      <c r="AK30" s="75">
        <f>RTM_IEX!I30</f>
        <v>28.9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8.9622119815668206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55</v>
      </c>
      <c r="J31">
        <f>Bawana_RLNG!Q31</f>
        <v>0</v>
      </c>
      <c r="K31">
        <f>Bawana_Spot!Q31</f>
        <v>4.3896975125749327</v>
      </c>
      <c r="L31">
        <f>TWOMCL!P31</f>
        <v>0</v>
      </c>
      <c r="M31">
        <f>EDWPCL!T31</f>
        <v>0</v>
      </c>
      <c r="N31">
        <f>'MSW BWN'!T31</f>
        <v>4.2121359999999983</v>
      </c>
      <c r="O31">
        <f>BYPL_ISGS_exbus!BB31</f>
        <v>716.01167383023608</v>
      </c>
      <c r="P31" s="77">
        <v>65.27</v>
      </c>
      <c r="Q31" s="77">
        <v>21.932539664157499</v>
      </c>
      <c r="R31" s="80">
        <v>5.5773441218467399</v>
      </c>
      <c r="S31" s="80">
        <v>0</v>
      </c>
      <c r="T31" s="78">
        <f>SUMPRODUCT(LTA!F31:AJ31,LTA!F$101:AJ$101,LTA!F$104:AJ$104)</f>
        <v>13.03</v>
      </c>
      <c r="U31" s="78">
        <f>SUMPRODUCT(LTA!F31:AJ31,LTA!F$102:AJ$102,LTA!F$104:AJ$104)</f>
        <v>105.78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0.37</v>
      </c>
      <c r="AB31" s="117">
        <f>-STOA!O31</f>
        <v>-292.94</v>
      </c>
      <c r="AC31">
        <f t="shared" si="0"/>
        <v>11.80903998372326</v>
      </c>
      <c r="AD31">
        <f t="shared" si="1"/>
        <v>741.64656312665875</v>
      </c>
      <c r="AE31">
        <f>'IDT-1'!C31</f>
        <v>0</v>
      </c>
      <c r="AF31" s="26"/>
      <c r="AG31">
        <f t="shared" si="2"/>
        <v>741.64656312665875</v>
      </c>
      <c r="AI31" s="75">
        <f>PXIL!I31</f>
        <v>0</v>
      </c>
      <c r="AJ31" s="75">
        <f>PXIL!O31</f>
        <v>0</v>
      </c>
      <c r="AK31" s="75">
        <f>RTM_IEX!I31</f>
        <v>45.86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8.9622119815668206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55</v>
      </c>
      <c r="J32">
        <f>Bawana_RLNG!Q32</f>
        <v>0</v>
      </c>
      <c r="K32">
        <f>Bawana_Spot!Q32</f>
        <v>4.3896975125749327</v>
      </c>
      <c r="L32">
        <f>TWOMCL!P32</f>
        <v>0</v>
      </c>
      <c r="M32">
        <f>EDWPCL!T32</f>
        <v>0</v>
      </c>
      <c r="N32">
        <f>'MSW BWN'!T32</f>
        <v>3.9826959999999998</v>
      </c>
      <c r="O32">
        <f>BYPL_ISGS_exbus!BB32</f>
        <v>732.14253551687034</v>
      </c>
      <c r="P32" s="77">
        <v>65.27</v>
      </c>
      <c r="Q32" s="77">
        <v>21.932539664157499</v>
      </c>
      <c r="R32" s="80">
        <v>10.440000000000001</v>
      </c>
      <c r="S32" s="80">
        <v>0</v>
      </c>
      <c r="T32" s="78">
        <f>SUMPRODUCT(LTA!F32:AJ32,LTA!F$101:AJ$101,LTA!F$104:AJ$104)</f>
        <v>12.620000000000001</v>
      </c>
      <c r="U32" s="78">
        <f>SUMPRODUCT(LTA!F32:AJ32,LTA!F$102:AJ$102,LTA!F$104:AJ$104)</f>
        <v>105.45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53.629999999999995</v>
      </c>
      <c r="AB32" s="117">
        <f>-STOA!O32</f>
        <v>-292.94</v>
      </c>
      <c r="AC32">
        <f t="shared" si="0"/>
        <v>12.396563866293393</v>
      </c>
      <c r="AD32">
        <f t="shared" si="1"/>
        <v>807.82311680887642</v>
      </c>
      <c r="AE32">
        <f>'IDT-1'!C32</f>
        <v>0</v>
      </c>
      <c r="AF32" s="26"/>
      <c r="AG32">
        <f t="shared" si="2"/>
        <v>807.82311680887642</v>
      </c>
      <c r="AI32" s="75">
        <f>PXIL!I32</f>
        <v>0</v>
      </c>
      <c r="AJ32" s="75">
        <f>PXIL!O32</f>
        <v>0</v>
      </c>
      <c r="AK32" s="75">
        <f>RTM_IEX!I32</f>
        <v>39.340000000000003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8.9622119815668206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55</v>
      </c>
      <c r="J33">
        <f>Bawana_RLNG!Q33</f>
        <v>0</v>
      </c>
      <c r="K33">
        <f>Bawana_Spot!Q33</f>
        <v>35</v>
      </c>
      <c r="L33">
        <f>TWOMCL!P33</f>
        <v>0</v>
      </c>
      <c r="M33">
        <f>EDWPCL!T33</f>
        <v>0</v>
      </c>
      <c r="N33">
        <f>'MSW BWN'!T33</f>
        <v>4.1203599999999989</v>
      </c>
      <c r="O33">
        <f>BYPL_ISGS_exbus!BB33</f>
        <v>735.25156948635436</v>
      </c>
      <c r="P33" s="77">
        <v>65.27</v>
      </c>
      <c r="Q33" s="77">
        <v>21.932539664157499</v>
      </c>
      <c r="R33" s="80">
        <v>22.34</v>
      </c>
      <c r="S33" s="80">
        <v>0</v>
      </c>
      <c r="T33" s="78">
        <f>SUMPRODUCT(LTA!F33:AJ33,LTA!F$101:AJ$101,LTA!F$104:AJ$104)</f>
        <v>10.329999999999998</v>
      </c>
      <c r="U33" s="78">
        <f>SUMPRODUCT(LTA!F33:AJ33,LTA!F$102:AJ$102,LTA!F$104:AJ$104)</f>
        <v>105.10000000000001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106.88000000000001</v>
      </c>
      <c r="AB33" s="117">
        <f>-STOA!O33</f>
        <v>-292.94</v>
      </c>
      <c r="AC33">
        <f t="shared" si="0"/>
        <v>12.957889470314191</v>
      </c>
      <c r="AD33">
        <f t="shared" si="1"/>
        <v>871.04879166176454</v>
      </c>
      <c r="AE33">
        <f>'IDT-1'!C33</f>
        <v>0</v>
      </c>
      <c r="AF33" s="26"/>
      <c r="AG33">
        <f t="shared" si="2"/>
        <v>871.04879166176454</v>
      </c>
      <c r="AI33" s="75">
        <f>PXIL!I33</f>
        <v>0</v>
      </c>
      <c r="AJ33" s="75">
        <f>PXIL!O33</f>
        <v>0</v>
      </c>
      <c r="AK33" s="75">
        <f>RTM_IEX!I33</f>
        <v>6.76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8.9622119815668206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55</v>
      </c>
      <c r="J34">
        <f>Bawana_RLNG!Q34</f>
        <v>0</v>
      </c>
      <c r="K34">
        <f>Bawana_Spot!Q34</f>
        <v>40</v>
      </c>
      <c r="L34">
        <f>TWOMCL!P34</f>
        <v>0</v>
      </c>
      <c r="M34">
        <f>EDWPCL!T34</f>
        <v>0</v>
      </c>
      <c r="N34">
        <f>'MSW BWN'!T34</f>
        <v>4.1987519999999998</v>
      </c>
      <c r="O34">
        <f>BYPL_ISGS_exbus!BB34</f>
        <v>736.03688735257128</v>
      </c>
      <c r="P34" s="77">
        <v>65.27</v>
      </c>
      <c r="Q34" s="77">
        <v>21.932539664157499</v>
      </c>
      <c r="R34" s="80">
        <v>21.350000000000005</v>
      </c>
      <c r="S34" s="80">
        <v>0</v>
      </c>
      <c r="T34" s="78">
        <f>SUMPRODUCT(LTA!F34:AJ34,LTA!F$101:AJ$101,LTA!F$104:AJ$104)</f>
        <v>18.73</v>
      </c>
      <c r="U34" s="78">
        <f>SUMPRODUCT(LTA!F34:AJ34,LTA!F$102:AJ$102,LTA!F$104:AJ$104)</f>
        <v>105.08000000000001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156.55000000000001</v>
      </c>
      <c r="AB34" s="117">
        <f>-STOA!O34</f>
        <v>-292.94</v>
      </c>
      <c r="AC34">
        <f t="shared" si="0"/>
        <v>13.520330117136899</v>
      </c>
      <c r="AD34">
        <f t="shared" si="1"/>
        <v>934.40006088115854</v>
      </c>
      <c r="AE34">
        <f>'IDT-1'!C34</f>
        <v>0</v>
      </c>
      <c r="AF34" s="26"/>
      <c r="AG34">
        <f t="shared" si="2"/>
        <v>934.40006088115854</v>
      </c>
      <c r="AI34" s="75">
        <f>PXIL!I34</f>
        <v>0</v>
      </c>
      <c r="AJ34" s="75">
        <f>PXIL!O34</f>
        <v>0</v>
      </c>
      <c r="AK34" s="75">
        <f>RTM_IEX!I34</f>
        <v>7.75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8.9622119815668206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55</v>
      </c>
      <c r="J35">
        <f>Bawana_RLNG!Q35</f>
        <v>0</v>
      </c>
      <c r="K35">
        <f>Bawana_Spot!Q35</f>
        <v>50</v>
      </c>
      <c r="L35">
        <f>TWOMCL!P35</f>
        <v>0</v>
      </c>
      <c r="M35">
        <f>EDWPCL!T35</f>
        <v>0</v>
      </c>
      <c r="N35">
        <f>'MSW BWN'!T35</f>
        <v>4.0744719999999992</v>
      </c>
      <c r="O35">
        <f>BYPL_ISGS_exbus!BB35</f>
        <v>741.89438103547127</v>
      </c>
      <c r="P35" s="77">
        <v>65.27</v>
      </c>
      <c r="Q35" s="77">
        <v>21.932539664157499</v>
      </c>
      <c r="R35" s="80">
        <v>21.350000000000005</v>
      </c>
      <c r="S35" s="80">
        <v>0</v>
      </c>
      <c r="T35" s="78">
        <f>SUMPRODUCT(LTA!F35:AJ35,LTA!F$101:AJ$101,LTA!F$104:AJ$104)</f>
        <v>27.69</v>
      </c>
      <c r="U35" s="78">
        <f>SUMPRODUCT(LTA!F35:AJ35,LTA!F$102:AJ$102,LTA!F$104:AJ$104)</f>
        <v>105.07000000000001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178.49</v>
      </c>
      <c r="AB35" s="117">
        <f>-STOA!O35</f>
        <v>-292.94</v>
      </c>
      <c r="AC35">
        <f t="shared" si="0"/>
        <v>13.86241439754642</v>
      </c>
      <c r="AD35">
        <f t="shared" si="1"/>
        <v>972.93119028364913</v>
      </c>
      <c r="AE35">
        <f>'IDT-1'!C35</f>
        <v>0</v>
      </c>
      <c r="AF35" s="26"/>
      <c r="AG35">
        <f t="shared" si="2"/>
        <v>972.93119028364913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8.9622119815668206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55</v>
      </c>
      <c r="J36">
        <f>Bawana_RLNG!Q36</f>
        <v>0</v>
      </c>
      <c r="K36">
        <f>Bawana_Spot!Q36</f>
        <v>55</v>
      </c>
      <c r="L36">
        <f>TWOMCL!P36</f>
        <v>0</v>
      </c>
      <c r="M36">
        <f>EDWPCL!T36</f>
        <v>0</v>
      </c>
      <c r="N36">
        <f>'MSW BWN'!T36</f>
        <v>4.2312559999999992</v>
      </c>
      <c r="O36">
        <f>BYPL_ISGS_exbus!BB36</f>
        <v>737.74383205057131</v>
      </c>
      <c r="P36" s="77">
        <v>65.27</v>
      </c>
      <c r="Q36" s="77">
        <v>21.932539664157499</v>
      </c>
      <c r="R36" s="80">
        <v>21.350000000000005</v>
      </c>
      <c r="S36" s="80">
        <v>0</v>
      </c>
      <c r="T36" s="78">
        <f>SUMPRODUCT(LTA!F36:AJ36,LTA!F$101:AJ$101,LTA!F$104:AJ$104)</f>
        <v>44.370000000000005</v>
      </c>
      <c r="U36" s="78">
        <f>SUMPRODUCT(LTA!F36:AJ36,LTA!F$102:AJ$102,LTA!F$104:AJ$104)</f>
        <v>105.05000000000001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183.29000000000002</v>
      </c>
      <c r="AB36" s="117">
        <f>-STOA!O36</f>
        <v>-292.94</v>
      </c>
      <c r="AC36">
        <f t="shared" si="0"/>
        <v>14.060117265679299</v>
      </c>
      <c r="AD36">
        <f t="shared" si="1"/>
        <v>995.19972243061625</v>
      </c>
      <c r="AE36">
        <f>'IDT-1'!C36</f>
        <v>0</v>
      </c>
      <c r="AF36" s="26"/>
      <c r="AG36">
        <f t="shared" si="2"/>
        <v>995.19972243061625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8.9622119815668206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55</v>
      </c>
      <c r="J37">
        <f>Bawana_RLNG!Q37</f>
        <v>0</v>
      </c>
      <c r="K37">
        <f>Bawana_Spot!Q37</f>
        <v>45</v>
      </c>
      <c r="L37">
        <f>TWOMCL!P37</f>
        <v>0</v>
      </c>
      <c r="M37">
        <f>EDWPCL!T37</f>
        <v>0</v>
      </c>
      <c r="N37">
        <f>'MSW BWN'!T37</f>
        <v>4.6251279999999992</v>
      </c>
      <c r="O37">
        <f>BYPL_ISGS_exbus!BB37</f>
        <v>716.56482000697144</v>
      </c>
      <c r="P37" s="77">
        <v>65.27</v>
      </c>
      <c r="Q37" s="77">
        <v>21.932539664157499</v>
      </c>
      <c r="R37" s="80">
        <v>21.350000000000005</v>
      </c>
      <c r="S37" s="80">
        <v>0</v>
      </c>
      <c r="T37" s="78">
        <f>SUMPRODUCT(LTA!F37:AJ37,LTA!F$101:AJ$101,LTA!F$104:AJ$104)</f>
        <v>61.1</v>
      </c>
      <c r="U37" s="78">
        <f>SUMPRODUCT(LTA!F37:AJ37,LTA!F$102:AJ$102,LTA!F$104:AJ$104)</f>
        <v>105.05000000000001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202.75</v>
      </c>
      <c r="AB37" s="117">
        <f>-STOA!O37</f>
        <v>-292.94</v>
      </c>
      <c r="AC37">
        <f t="shared" si="0"/>
        <v>14.107680033295622</v>
      </c>
      <c r="AD37">
        <f t="shared" si="1"/>
        <v>1000.5570196194002</v>
      </c>
      <c r="AE37">
        <f>'IDT-1'!C37</f>
        <v>0</v>
      </c>
      <c r="AF37" s="26"/>
      <c r="AG37">
        <f t="shared" si="2"/>
        <v>1000.5570196194002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8.963068032571579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55</v>
      </c>
      <c r="J38">
        <f>Bawana_RLNG!Q38</f>
        <v>0</v>
      </c>
      <c r="K38">
        <f>Bawana_Spot!Q38</f>
        <v>45</v>
      </c>
      <c r="L38">
        <f>TWOMCL!P38</f>
        <v>0</v>
      </c>
      <c r="M38">
        <f>EDWPCL!T38</f>
        <v>0</v>
      </c>
      <c r="N38">
        <f>'MSW BWN'!T38</f>
        <v>4.4559159999999984</v>
      </c>
      <c r="O38">
        <f>BYPL_ISGS_exbus!BB38</f>
        <v>703.97047719997136</v>
      </c>
      <c r="P38" s="77">
        <v>65.27</v>
      </c>
      <c r="Q38" s="77">
        <v>21.932539664157499</v>
      </c>
      <c r="R38" s="80">
        <v>21.350000000000005</v>
      </c>
      <c r="S38" s="80">
        <v>0</v>
      </c>
      <c r="T38" s="78">
        <f>SUMPRODUCT(LTA!F38:AJ38,LTA!F$101:AJ$101,LTA!F$104:AJ$104)</f>
        <v>72.92</v>
      </c>
      <c r="U38" s="78">
        <f>SUMPRODUCT(LTA!F38:AJ38,LTA!F$102:AJ$102,LTA!F$104:AJ$104)</f>
        <v>105.05000000000001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227.3</v>
      </c>
      <c r="AB38" s="117">
        <f>-STOA!O38</f>
        <v>-292.94</v>
      </c>
      <c r="AC38">
        <f t="shared" si="0"/>
        <v>14.315424284242862</v>
      </c>
      <c r="AD38">
        <f t="shared" si="1"/>
        <v>1023.9565766124574</v>
      </c>
      <c r="AE38">
        <f>'IDT-1'!C38</f>
        <v>0</v>
      </c>
      <c r="AF38" s="26"/>
      <c r="AG38">
        <f t="shared" si="2"/>
        <v>1023.9565766124574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19.075136825645036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55</v>
      </c>
      <c r="J39">
        <f>Bawana_RLNG!Q39</f>
        <v>0</v>
      </c>
      <c r="K39">
        <f>Bawana_Spot!Q39</f>
        <v>4.3896975125749327</v>
      </c>
      <c r="L39">
        <f>TWOMCL!P39</f>
        <v>0</v>
      </c>
      <c r="M39">
        <f>EDWPCL!T39</f>
        <v>0</v>
      </c>
      <c r="N39">
        <f>'MSW BWN'!T39</f>
        <v>4.4606959999999996</v>
      </c>
      <c r="O39">
        <f>BYPL_ISGS_exbus!BB39</f>
        <v>693.20556141971633</v>
      </c>
      <c r="P39" s="77">
        <v>65.27</v>
      </c>
      <c r="Q39" s="77">
        <v>21.932539664157499</v>
      </c>
      <c r="R39" s="80">
        <v>21.350000000000005</v>
      </c>
      <c r="S39" s="80">
        <v>0</v>
      </c>
      <c r="T39" s="78">
        <f>SUMPRODUCT(LTA!F39:AJ39,LTA!F$101:AJ$101,LTA!F$104:AJ$104)</f>
        <v>102.94999999999999</v>
      </c>
      <c r="U39" s="78">
        <f>SUMPRODUCT(LTA!F39:AJ39,LTA!F$102:AJ$102,LTA!F$104:AJ$104)</f>
        <v>105.05000000000001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236.59</v>
      </c>
      <c r="AB39" s="117">
        <f>-STOA!O39</f>
        <v>-292.94</v>
      </c>
      <c r="AC39">
        <f t="shared" si="0"/>
        <v>14.298366632866323</v>
      </c>
      <c r="AD39">
        <f t="shared" si="1"/>
        <v>1022.0352647892272</v>
      </c>
      <c r="AE39">
        <f>'IDT-1'!C39</f>
        <v>0</v>
      </c>
      <c r="AF39" s="26"/>
      <c r="AG39">
        <f t="shared" si="2"/>
        <v>1022.0352647892272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19.075136825645036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55</v>
      </c>
      <c r="J40">
        <f>Bawana_RLNG!Q40</f>
        <v>0</v>
      </c>
      <c r="K40">
        <f>Bawana_Spot!Q40</f>
        <v>4.3896975125749327</v>
      </c>
      <c r="L40">
        <f>TWOMCL!P40</f>
        <v>0</v>
      </c>
      <c r="M40">
        <f>EDWPCL!T40</f>
        <v>0</v>
      </c>
      <c r="N40">
        <f>'MSW BWN'!T40</f>
        <v>4.3823039999999986</v>
      </c>
      <c r="O40">
        <f>BYPL_ISGS_exbus!BB40</f>
        <v>692.29133477905441</v>
      </c>
      <c r="P40" s="77">
        <v>65.27</v>
      </c>
      <c r="Q40" s="77">
        <v>21.932539664157499</v>
      </c>
      <c r="R40" s="80">
        <v>21.350000000000005</v>
      </c>
      <c r="S40" s="80">
        <v>0</v>
      </c>
      <c r="T40" s="78">
        <f>SUMPRODUCT(LTA!F40:AJ40,LTA!F$101:AJ$101,LTA!F$104:AJ$104)</f>
        <v>118.91</v>
      </c>
      <c r="U40" s="78">
        <f>SUMPRODUCT(LTA!F40:AJ40,LTA!F$102:AJ$102,LTA!F$104:AJ$104)</f>
        <v>109.57000000000001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271.31</v>
      </c>
      <c r="AB40" s="117">
        <f>-STOA!O40</f>
        <v>-292.94</v>
      </c>
      <c r="AC40">
        <f t="shared" si="0"/>
        <v>14.775391588828498</v>
      </c>
      <c r="AD40">
        <f t="shared" si="1"/>
        <v>1075.765621192603</v>
      </c>
      <c r="AE40">
        <f>'IDT-1'!C40</f>
        <v>0</v>
      </c>
      <c r="AF40" s="26"/>
      <c r="AG40">
        <f t="shared" si="2"/>
        <v>1075.765621192603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8.893406882059363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4.3775239999999993</v>
      </c>
      <c r="O41">
        <f>BYPL_ISGS_exbus!BB41</f>
        <v>695.26570930665457</v>
      </c>
      <c r="P41" s="77">
        <v>65.27</v>
      </c>
      <c r="Q41" s="77">
        <v>21.932539664157499</v>
      </c>
      <c r="R41" s="80">
        <v>21.350000000000005</v>
      </c>
      <c r="S41" s="80">
        <v>0</v>
      </c>
      <c r="T41" s="78">
        <f>SUMPRODUCT(LTA!F41:AJ41,LTA!F$101:AJ$101,LTA!F$104:AJ$104)</f>
        <v>130.62</v>
      </c>
      <c r="U41" s="78">
        <f>SUMPRODUCT(LTA!F41:AJ41,LTA!F$102:AJ$102,LTA!F$104:AJ$104)</f>
        <v>110.02000000000001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295.56</v>
      </c>
      <c r="AB41" s="117">
        <f>-STOA!O41</f>
        <v>-292.94</v>
      </c>
      <c r="AC41">
        <f t="shared" si="0"/>
        <v>14.993703459057166</v>
      </c>
      <c r="AD41">
        <f t="shared" si="1"/>
        <v>1100.3554763938143</v>
      </c>
      <c r="AE41">
        <f>'IDT-1'!C41</f>
        <v>0</v>
      </c>
      <c r="AF41" s="26"/>
      <c r="AG41">
        <f t="shared" si="2"/>
        <v>1100.3554763938143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8.893406882059363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4.639467999999999</v>
      </c>
      <c r="O42">
        <f>BYPL_ISGS_exbus!BB42</f>
        <v>689.9615890001545</v>
      </c>
      <c r="P42" s="77">
        <v>65.27</v>
      </c>
      <c r="Q42" s="77">
        <v>21.932539664157499</v>
      </c>
      <c r="R42" s="80">
        <v>21.350000000000005</v>
      </c>
      <c r="S42" s="80">
        <v>0</v>
      </c>
      <c r="T42" s="78">
        <f>SUMPRODUCT(LTA!F42:AJ42,LTA!F$101:AJ$101,LTA!F$104:AJ$104)</f>
        <v>140.17000000000002</v>
      </c>
      <c r="U42" s="78">
        <f>SUMPRODUCT(LTA!F42:AJ42,LTA!F$102:AJ$102,LTA!F$104:AJ$104)</f>
        <v>110.4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304.23999999999995</v>
      </c>
      <c r="AB42" s="117">
        <f>-STOA!O42</f>
        <v>-292.94</v>
      </c>
      <c r="AC42">
        <f t="shared" si="0"/>
        <v>15.113100307559968</v>
      </c>
      <c r="AD42">
        <f t="shared" si="1"/>
        <v>1113.8039032388115</v>
      </c>
      <c r="AE42">
        <f>'IDT-1'!C42</f>
        <v>0</v>
      </c>
      <c r="AF42" s="26"/>
      <c r="AG42">
        <f t="shared" si="2"/>
        <v>1113.8039032388115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8.893406882059363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4.5706359999999986</v>
      </c>
      <c r="O43">
        <f>BYPL_ISGS_exbus!BB43</f>
        <v>692.61127802215458</v>
      </c>
      <c r="P43" s="77">
        <v>65.27</v>
      </c>
      <c r="Q43" s="77">
        <v>21.932539664157499</v>
      </c>
      <c r="R43" s="80">
        <v>21.350000000000005</v>
      </c>
      <c r="S43" s="80">
        <v>0</v>
      </c>
      <c r="T43" s="78">
        <f>SUMPRODUCT(LTA!F43:AJ43,LTA!F$101:AJ$101,LTA!F$104:AJ$104)</f>
        <v>149.16999999999999</v>
      </c>
      <c r="U43" s="78">
        <f>SUMPRODUCT(LTA!F43:AJ43,LTA!F$102:AJ$102,LTA!F$104:AJ$104)</f>
        <v>110.9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307.82</v>
      </c>
      <c r="AB43" s="117">
        <f>-STOA!O43</f>
        <v>-292.94</v>
      </c>
      <c r="AC43">
        <f t="shared" si="0"/>
        <v>15.623797205285769</v>
      </c>
      <c r="AD43">
        <f t="shared" si="1"/>
        <v>1086.9540633630854</v>
      </c>
      <c r="AE43">
        <f>'IDT-1'!C43</f>
        <v>0</v>
      </c>
      <c r="AF43" s="26"/>
      <c r="AG43">
        <f t="shared" si="2"/>
        <v>1086.9540633630854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-42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8.893406882059363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4.7082999999999986</v>
      </c>
      <c r="O44">
        <f>BYPL_ISGS_exbus!BB44</f>
        <v>694.59155963772741</v>
      </c>
      <c r="P44" s="77">
        <v>65.27</v>
      </c>
      <c r="Q44" s="77">
        <v>21.932539664157499</v>
      </c>
      <c r="R44" s="80">
        <v>21.350000000000005</v>
      </c>
      <c r="S44" s="80">
        <v>0</v>
      </c>
      <c r="T44" s="78">
        <f>SUMPRODUCT(LTA!F44:AJ44,LTA!F$101:AJ$101,LTA!F$104:AJ$104)</f>
        <v>152.54000000000002</v>
      </c>
      <c r="U44" s="78">
        <f>SUMPRODUCT(LTA!F44:AJ44,LTA!F$102:AJ$102,LTA!F$104:AJ$104)</f>
        <v>111.18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316.51</v>
      </c>
      <c r="AB44" s="117">
        <f>-STOA!O44</f>
        <v>-292.94</v>
      </c>
      <c r="AC44">
        <f t="shared" si="0"/>
        <v>15.795417764313788</v>
      </c>
      <c r="AD44">
        <f t="shared" si="1"/>
        <v>1096.2403884196306</v>
      </c>
      <c r="AE44">
        <f>'IDT-1'!C44</f>
        <v>0</v>
      </c>
      <c r="AF44" s="26"/>
      <c r="AG44">
        <f t="shared" si="2"/>
        <v>1096.2403884196306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-47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8.893406882059363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4.6853559999999987</v>
      </c>
      <c r="O45">
        <f>BYPL_ISGS_exbus!BB45</f>
        <v>695.21212834264202</v>
      </c>
      <c r="P45" s="77">
        <v>65.27</v>
      </c>
      <c r="Q45" s="77">
        <v>21.932539664157499</v>
      </c>
      <c r="R45" s="80">
        <v>21.350000000000005</v>
      </c>
      <c r="S45" s="80">
        <v>0</v>
      </c>
      <c r="T45" s="78">
        <f>SUMPRODUCT(LTA!F45:AJ45,LTA!F$101:AJ$101,LTA!F$104:AJ$104)</f>
        <v>159.30999999999997</v>
      </c>
      <c r="U45" s="78">
        <f>SUMPRODUCT(LTA!F45:AJ45,LTA!F$102:AJ$102,LTA!F$104:AJ$104)</f>
        <v>111.52000000000001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315.32</v>
      </c>
      <c r="AB45" s="117">
        <f>-STOA!O45</f>
        <v>-292.94</v>
      </c>
      <c r="AC45">
        <f t="shared" si="0"/>
        <v>15.613063418617759</v>
      </c>
      <c r="AD45">
        <f t="shared" si="1"/>
        <v>1129.940367470241</v>
      </c>
      <c r="AE45">
        <f>'IDT-1'!C45</f>
        <v>0</v>
      </c>
      <c r="AF45" s="26"/>
      <c r="AG45">
        <f t="shared" si="2"/>
        <v>1129.940367470241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-20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8.893406882059363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55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4.639467999999999</v>
      </c>
      <c r="O46">
        <f>BYPL_ISGS_exbus!BB46</f>
        <v>695.21212834264202</v>
      </c>
      <c r="P46" s="77">
        <v>65.27</v>
      </c>
      <c r="Q46" s="77">
        <v>21.932539664157499</v>
      </c>
      <c r="R46" s="80">
        <v>21.350000000000005</v>
      </c>
      <c r="S46" s="80">
        <v>0</v>
      </c>
      <c r="T46" s="78">
        <f>SUMPRODUCT(LTA!F46:AJ46,LTA!F$101:AJ$101,LTA!F$104:AJ$104)</f>
        <v>166.59</v>
      </c>
      <c r="U46" s="78">
        <f>SUMPRODUCT(LTA!F46:AJ46,LTA!F$102:AJ$102,LTA!F$104:AJ$104)</f>
        <v>104.06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317.11999999999995</v>
      </c>
      <c r="AB46" s="117">
        <f>-STOA!O46</f>
        <v>-292.94</v>
      </c>
      <c r="AC46">
        <f t="shared" si="0"/>
        <v>15.626915604217761</v>
      </c>
      <c r="AD46">
        <f t="shared" si="1"/>
        <v>1131.5006272846408</v>
      </c>
      <c r="AE46">
        <f>'IDT-1'!C46</f>
        <v>0</v>
      </c>
      <c r="AF46" s="26"/>
      <c r="AG46">
        <f t="shared" si="2"/>
        <v>1131.5006272846408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-20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8.893406882059363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55</v>
      </c>
      <c r="J47">
        <f>Bawana_RLNG!Q47</f>
        <v>0</v>
      </c>
      <c r="K47">
        <f>Bawana_Spot!Q47</f>
        <v>25</v>
      </c>
      <c r="L47">
        <f>TWOMCL!P47</f>
        <v>0</v>
      </c>
      <c r="M47">
        <f>EDWPCL!T47</f>
        <v>0</v>
      </c>
      <c r="N47">
        <f>'MSW BWN'!T47</f>
        <v>4.7169039999999995</v>
      </c>
      <c r="O47">
        <f>BYPL_ISGS_exbus!BB47</f>
        <v>695.74906884864197</v>
      </c>
      <c r="P47" s="77">
        <v>65.27</v>
      </c>
      <c r="Q47" s="77">
        <v>21.932539664157499</v>
      </c>
      <c r="R47" s="80">
        <v>21.350000000000005</v>
      </c>
      <c r="S47" s="80">
        <v>0</v>
      </c>
      <c r="T47" s="78">
        <f>SUMPRODUCT(LTA!F47:AJ47,LTA!F$101:AJ$101,LTA!F$104:AJ$104)</f>
        <v>170.12</v>
      </c>
      <c r="U47" s="78">
        <f>SUMPRODUCT(LTA!F47:AJ47,LTA!F$102:AJ$102,LTA!F$104:AJ$104)</f>
        <v>103.98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310.25</v>
      </c>
      <c r="AB47" s="117">
        <f>-STOA!O47</f>
        <v>-292.94</v>
      </c>
      <c r="AC47">
        <f t="shared" si="0"/>
        <v>15.973154285347885</v>
      </c>
      <c r="AD47">
        <f t="shared" si="1"/>
        <v>1136.3487651095111</v>
      </c>
      <c r="AE47">
        <f>'IDT-1'!C47</f>
        <v>0</v>
      </c>
      <c r="AF47" s="26"/>
      <c r="AG47">
        <f t="shared" si="2"/>
        <v>1136.3487651095111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-37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8.893406882059363</v>
      </c>
      <c r="F48">
        <f>GT_Spot!Q48</f>
        <v>0</v>
      </c>
      <c r="G48">
        <f>PPCL_NG!Q48</f>
        <v>4.3146879999999994</v>
      </c>
      <c r="H48">
        <f>PPCL_Spot!Q48</f>
        <v>0</v>
      </c>
      <c r="I48">
        <f>Bawana_NG!Q48</f>
        <v>55</v>
      </c>
      <c r="J48">
        <f>Bawana_RLNG!Q48</f>
        <v>0</v>
      </c>
      <c r="K48">
        <f>Bawana_Spot!Q48</f>
        <v>25</v>
      </c>
      <c r="L48">
        <f>TWOMCL!P48</f>
        <v>0</v>
      </c>
      <c r="M48">
        <f>EDWPCL!T48</f>
        <v>0</v>
      </c>
      <c r="N48">
        <f>'MSW BWN'!T48</f>
        <v>4.9281799999999993</v>
      </c>
      <c r="O48">
        <f>BYPL_ISGS_exbus!BB48</f>
        <v>695.74906884864197</v>
      </c>
      <c r="P48" s="77">
        <v>65.27</v>
      </c>
      <c r="Q48" s="77">
        <v>21.932539664157499</v>
      </c>
      <c r="R48" s="80">
        <v>21.350000000000005</v>
      </c>
      <c r="S48" s="80">
        <v>0</v>
      </c>
      <c r="T48" s="78">
        <f>SUMPRODUCT(LTA!F48:AJ48,LTA!F$101:AJ$101,LTA!F$104:AJ$104)</f>
        <v>174.76</v>
      </c>
      <c r="U48" s="78">
        <f>SUMPRODUCT(LTA!F48:AJ48,LTA!F$102:AJ$102,LTA!F$104:AJ$104)</f>
        <v>104.21000000000001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274.65999999999997</v>
      </c>
      <c r="AB48" s="117">
        <f>-STOA!O48</f>
        <v>-292.94</v>
      </c>
      <c r="AC48">
        <f t="shared" si="0"/>
        <v>15.502937325448608</v>
      </c>
      <c r="AD48">
        <f t="shared" si="1"/>
        <v>1137.62494606941</v>
      </c>
      <c r="AE48">
        <f>'IDT-1'!C48</f>
        <v>0</v>
      </c>
      <c r="AF48" s="26"/>
      <c r="AG48">
        <f t="shared" si="2"/>
        <v>1137.62494606941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-10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8.893406882059363</v>
      </c>
      <c r="F49">
        <f>GT_Spot!Q49</f>
        <v>0</v>
      </c>
      <c r="G49">
        <f>PPCL_NG!Q49</f>
        <v>8.0645059999999997</v>
      </c>
      <c r="H49">
        <f>PPCL_Spot!Q49</f>
        <v>0</v>
      </c>
      <c r="I49">
        <f>Bawana_NG!Q49</f>
        <v>55</v>
      </c>
      <c r="J49">
        <f>Bawana_RLNG!Q49</f>
        <v>0</v>
      </c>
      <c r="K49">
        <f>Bawana_Spot!Q49</f>
        <v>25</v>
      </c>
      <c r="L49">
        <f>TWOMCL!P49</f>
        <v>0</v>
      </c>
      <c r="M49">
        <f>EDWPCL!T49</f>
        <v>0</v>
      </c>
      <c r="N49">
        <f>'MSW BWN'!T49</f>
        <v>4.8545679999999996</v>
      </c>
      <c r="O49">
        <f>BYPL_ISGS_exbus!BB49</f>
        <v>695.21212834264202</v>
      </c>
      <c r="P49" s="77">
        <v>65.27</v>
      </c>
      <c r="Q49" s="77">
        <v>21.932539664157499</v>
      </c>
      <c r="R49" s="80">
        <v>21.350000000000005</v>
      </c>
      <c r="S49" s="80">
        <v>0</v>
      </c>
      <c r="T49" s="78">
        <f>SUMPRODUCT(LTA!F49:AJ49,LTA!F$101:AJ$101,LTA!F$104:AJ$104)</f>
        <v>176.57</v>
      </c>
      <c r="U49" s="78">
        <f>SUMPRODUCT(LTA!F49:AJ49,LTA!F$102:AJ$102,LTA!F$104:AJ$104)</f>
        <v>104.4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256.71000000000004</v>
      </c>
      <c r="AB49" s="117">
        <f>-STOA!O49</f>
        <v>-292.94</v>
      </c>
      <c r="AC49">
        <f t="shared" si="0"/>
        <v>15.301421586573859</v>
      </c>
      <c r="AD49">
        <f t="shared" si="1"/>
        <v>1135.0157273022851</v>
      </c>
      <c r="AE49">
        <f>'IDT-1'!C49</f>
        <v>0</v>
      </c>
      <c r="AF49" s="26"/>
      <c r="AG49">
        <f t="shared" si="2"/>
        <v>1135.0157273022851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8.893406882059363</v>
      </c>
      <c r="F50">
        <f>GT_Spot!Q50</f>
        <v>0</v>
      </c>
      <c r="G50">
        <f>PPCL_NG!Q50</f>
        <v>9.3382889999999996</v>
      </c>
      <c r="H50">
        <f>PPCL_Spot!Q50</f>
        <v>0</v>
      </c>
      <c r="I50">
        <f>Bawana_NG!Q50</f>
        <v>55</v>
      </c>
      <c r="J50">
        <f>Bawana_RLNG!Q50</f>
        <v>0</v>
      </c>
      <c r="K50">
        <f>Bawana_Spot!Q50</f>
        <v>25</v>
      </c>
      <c r="L50">
        <f>TWOMCL!P50</f>
        <v>0</v>
      </c>
      <c r="M50">
        <f>EDWPCL!T50</f>
        <v>0</v>
      </c>
      <c r="N50">
        <f>'MSW BWN'!T50</f>
        <v>4.8966319999999985</v>
      </c>
      <c r="O50">
        <f>BYPL_ISGS_exbus!BB50</f>
        <v>695.21212834264202</v>
      </c>
      <c r="P50" s="77">
        <v>65.27</v>
      </c>
      <c r="Q50" s="77">
        <v>21.932539664157499</v>
      </c>
      <c r="R50" s="80">
        <v>21.350000000000005</v>
      </c>
      <c r="S50" s="80">
        <v>0</v>
      </c>
      <c r="T50" s="78">
        <f>SUMPRODUCT(LTA!F50:AJ50,LTA!F$101:AJ$101,LTA!F$104:AJ$104)</f>
        <v>177.61999999999998</v>
      </c>
      <c r="U50" s="78">
        <f>SUMPRODUCT(LTA!F50:AJ50,LTA!F$102:AJ$102,LTA!F$104:AJ$104)</f>
        <v>104.33000000000001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238.76</v>
      </c>
      <c r="AB50" s="117">
        <f>-STOA!O50</f>
        <v>-292.94</v>
      </c>
      <c r="AC50">
        <f t="shared" si="0"/>
        <v>15.163665040173854</v>
      </c>
      <c r="AD50">
        <f t="shared" si="1"/>
        <v>1119.4993308486848</v>
      </c>
      <c r="AE50">
        <f>'IDT-1'!C50</f>
        <v>0</v>
      </c>
      <c r="AF50" s="26"/>
      <c r="AG50">
        <f t="shared" si="2"/>
        <v>1119.4993308486848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8.893406882059363</v>
      </c>
      <c r="F51">
        <f>GT_Spot!Q51</f>
        <v>0</v>
      </c>
      <c r="G51">
        <f>PPCL_NG!Q51</f>
        <v>9.7157299999999989</v>
      </c>
      <c r="H51">
        <f>PPCL_Spot!Q51</f>
        <v>0</v>
      </c>
      <c r="I51">
        <f>Bawana_NG!Q51</f>
        <v>55</v>
      </c>
      <c r="J51">
        <f>Bawana_RLNG!Q51</f>
        <v>0</v>
      </c>
      <c r="K51">
        <f>Bawana_Spot!Q51</f>
        <v>25</v>
      </c>
      <c r="L51">
        <f>TWOMCL!P51</f>
        <v>0</v>
      </c>
      <c r="M51">
        <f>EDWPCL!T51</f>
        <v>0</v>
      </c>
      <c r="N51">
        <f>'MSW BWN'!T51</f>
        <v>4.8507439999999988</v>
      </c>
      <c r="O51">
        <f>BYPL_ISGS_exbus!BB51</f>
        <v>695.68364378264209</v>
      </c>
      <c r="P51" s="77">
        <v>65.27</v>
      </c>
      <c r="Q51" s="77">
        <v>21.932539664157499</v>
      </c>
      <c r="R51" s="80">
        <v>21.350000000000005</v>
      </c>
      <c r="S51" s="80">
        <v>0</v>
      </c>
      <c r="T51" s="78">
        <f>SUMPRODUCT(LTA!F51:AJ51,LTA!F$101:AJ$101,LTA!F$104:AJ$104)</f>
        <v>195.68</v>
      </c>
      <c r="U51" s="78">
        <f>SUMPRODUCT(LTA!F51:AJ51,LTA!F$102:AJ$102,LTA!F$104:AJ$104)</f>
        <v>110.35000000000001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229.18</v>
      </c>
      <c r="AB51" s="117">
        <f>-STOA!O51</f>
        <v>-292.94</v>
      </c>
      <c r="AC51">
        <f t="shared" si="0"/>
        <v>15.546919613067326</v>
      </c>
      <c r="AD51">
        <f t="shared" si="1"/>
        <v>1106.4191447157916</v>
      </c>
      <c r="AE51">
        <f>'IDT-1'!C51</f>
        <v>0</v>
      </c>
      <c r="AF51" s="26"/>
      <c r="AG51">
        <f t="shared" si="2"/>
        <v>1106.4191447157916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-28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8.893406882059363</v>
      </c>
      <c r="F52">
        <f>GT_Spot!Q52</f>
        <v>0</v>
      </c>
      <c r="G52">
        <f>PPCL_NG!Q52</f>
        <v>9.7396133333333328</v>
      </c>
      <c r="H52">
        <f>PPCL_Spot!Q52</f>
        <v>0</v>
      </c>
      <c r="I52">
        <f>Bawana_NG!Q52</f>
        <v>55</v>
      </c>
      <c r="J52">
        <f>Bawana_RLNG!Q52</f>
        <v>0</v>
      </c>
      <c r="K52">
        <f>Bawana_Spot!Q52</f>
        <v>25</v>
      </c>
      <c r="L52">
        <f>TWOMCL!P52</f>
        <v>0</v>
      </c>
      <c r="M52">
        <f>EDWPCL!T52</f>
        <v>0</v>
      </c>
      <c r="N52">
        <f>'MSW BWN'!T52</f>
        <v>4.8641279999999991</v>
      </c>
      <c r="O52">
        <f>BYPL_ISGS_exbus!BB52</f>
        <v>695.68364378264209</v>
      </c>
      <c r="P52" s="77">
        <v>65.27</v>
      </c>
      <c r="Q52" s="77">
        <v>21.932539664157499</v>
      </c>
      <c r="R52" s="80">
        <v>21.350000000000005</v>
      </c>
      <c r="S52" s="80">
        <v>0</v>
      </c>
      <c r="T52" s="78">
        <f>SUMPRODUCT(LTA!F52:AJ52,LTA!F$101:AJ$101,LTA!F$104:AJ$104)</f>
        <v>196.42000000000002</v>
      </c>
      <c r="U52" s="78">
        <f>SUMPRODUCT(LTA!F52:AJ52,LTA!F$102:AJ$102,LTA!F$104:AJ$104)</f>
        <v>110.68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210.04000000000002</v>
      </c>
      <c r="AB52" s="117">
        <f>-STOA!O52</f>
        <v>-292.94</v>
      </c>
      <c r="AC52">
        <f t="shared" si="0"/>
        <v>15.379353438078466</v>
      </c>
      <c r="AD52">
        <f t="shared" si="1"/>
        <v>1089.553978224114</v>
      </c>
      <c r="AE52">
        <f>'IDT-1'!C52</f>
        <v>0</v>
      </c>
      <c r="AF52" s="26"/>
      <c r="AG52">
        <f t="shared" si="2"/>
        <v>1089.553978224114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-27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8.893406882059363</v>
      </c>
      <c r="F53">
        <f>GT_Spot!Q53</f>
        <v>0</v>
      </c>
      <c r="G53">
        <f>PPCL_NG!Q53</f>
        <v>9.8379413333333332</v>
      </c>
      <c r="H53">
        <f>PPCL_Spot!Q53</f>
        <v>0</v>
      </c>
      <c r="I53">
        <f>Bawana_NG!Q53</f>
        <v>55</v>
      </c>
      <c r="J53">
        <f>Bawana_RLNG!Q53</f>
        <v>0</v>
      </c>
      <c r="K53">
        <f>Bawana_Spot!Q53</f>
        <v>25</v>
      </c>
      <c r="L53">
        <f>TWOMCL!P53</f>
        <v>0</v>
      </c>
      <c r="M53">
        <f>EDWPCL!T53</f>
        <v>0</v>
      </c>
      <c r="N53">
        <f>'MSW BWN'!T53</f>
        <v>4.8689079999999985</v>
      </c>
      <c r="O53">
        <f>BYPL_ISGS_exbus!BB53</f>
        <v>695.6182187166421</v>
      </c>
      <c r="P53" s="77">
        <v>65.27</v>
      </c>
      <c r="Q53" s="77">
        <v>21.932539664157499</v>
      </c>
      <c r="R53" s="80">
        <v>21.350000000000005</v>
      </c>
      <c r="S53" s="80">
        <v>0</v>
      </c>
      <c r="T53" s="78">
        <f>SUMPRODUCT(LTA!F53:AJ53,LTA!F$101:AJ$101,LTA!F$104:AJ$104)</f>
        <v>195.58999999999997</v>
      </c>
      <c r="U53" s="78">
        <f>SUMPRODUCT(LTA!F53:AJ53,LTA!F$102:AJ$102,LTA!F$104:AJ$104)</f>
        <v>111.23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195.68</v>
      </c>
      <c r="AB53" s="117">
        <f>-STOA!O53</f>
        <v>-292.94</v>
      </c>
      <c r="AC53">
        <f t="shared" si="0"/>
        <v>15.561587511174501</v>
      </c>
      <c r="AD53">
        <f t="shared" si="1"/>
        <v>1039.7694270850177</v>
      </c>
      <c r="AE53">
        <f>'IDT-1'!C53</f>
        <v>0</v>
      </c>
      <c r="AF53" s="26"/>
      <c r="AG53">
        <f t="shared" si="2"/>
        <v>1039.7694270850177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-62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8.893406882059363</v>
      </c>
      <c r="F54">
        <f>GT_Spot!Q54</f>
        <v>0</v>
      </c>
      <c r="G54">
        <f>PPCL_NG!Q54</f>
        <v>9.724832000000001</v>
      </c>
      <c r="H54">
        <f>PPCL_Spot!Q54</f>
        <v>0</v>
      </c>
      <c r="I54">
        <f>Bawana_NG!Q54</f>
        <v>55</v>
      </c>
      <c r="J54">
        <f>Bawana_RLNG!Q54</f>
        <v>0</v>
      </c>
      <c r="K54">
        <f>Bawana_Spot!Q54</f>
        <v>25</v>
      </c>
      <c r="L54">
        <f>TWOMCL!P54</f>
        <v>0</v>
      </c>
      <c r="M54">
        <f>EDWPCL!T54</f>
        <v>0</v>
      </c>
      <c r="N54">
        <f>'MSW BWN'!T54</f>
        <v>4.7952959999999987</v>
      </c>
      <c r="O54">
        <f>BYPL_ISGS_exbus!BB54</f>
        <v>695.6182187166421</v>
      </c>
      <c r="P54" s="77">
        <v>65.27</v>
      </c>
      <c r="Q54" s="77">
        <v>21.932539664157499</v>
      </c>
      <c r="R54" s="80">
        <v>21.350000000000005</v>
      </c>
      <c r="S54" s="80">
        <v>0</v>
      </c>
      <c r="T54" s="78">
        <f>SUMPRODUCT(LTA!F54:AJ54,LTA!F$101:AJ$101,LTA!F$104:AJ$104)</f>
        <v>196</v>
      </c>
      <c r="U54" s="78">
        <f>SUMPRODUCT(LTA!F54:AJ54,LTA!F$102:AJ$102,LTA!F$104:AJ$104)</f>
        <v>111.57000000000001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186.1</v>
      </c>
      <c r="AB54" s="117">
        <f>-STOA!O54</f>
        <v>-292.94</v>
      </c>
      <c r="AC54">
        <f t="shared" si="0"/>
        <v>15.597656021229703</v>
      </c>
      <c r="AD54">
        <f t="shared" si="1"/>
        <v>1017.716637241629</v>
      </c>
      <c r="AE54">
        <f>'IDT-1'!C54</f>
        <v>0</v>
      </c>
      <c r="AF54" s="26"/>
      <c r="AG54">
        <f t="shared" si="2"/>
        <v>1017.716637241629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-75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8.893406882059363</v>
      </c>
      <c r="F55">
        <f>GT_Spot!Q55</f>
        <v>0</v>
      </c>
      <c r="G55">
        <f>PPCL_NG!Q55</f>
        <v>9.8765013333333336</v>
      </c>
      <c r="H55">
        <f>PPCL_Spot!Q55</f>
        <v>0</v>
      </c>
      <c r="I55">
        <f>Bawana_NG!Q55</f>
        <v>55</v>
      </c>
      <c r="J55">
        <f>Bawana_RLNG!Q55</f>
        <v>0</v>
      </c>
      <c r="K55">
        <f>Bawana_Spot!Q55</f>
        <v>24.998307494414728</v>
      </c>
      <c r="L55">
        <f>TWOMCL!P55</f>
        <v>0</v>
      </c>
      <c r="M55">
        <f>EDWPCL!T55</f>
        <v>0</v>
      </c>
      <c r="N55">
        <f>'MSW BWN'!T55</f>
        <v>4.8507439999999988</v>
      </c>
      <c r="O55">
        <f>BYPL_ISGS_exbus!BB55</f>
        <v>695.08127821064204</v>
      </c>
      <c r="P55" s="77">
        <v>65.27</v>
      </c>
      <c r="Q55" s="77">
        <v>21.932539664157499</v>
      </c>
      <c r="R55" s="80">
        <v>21.350000000000005</v>
      </c>
      <c r="S55" s="80">
        <v>0</v>
      </c>
      <c r="T55" s="78">
        <f>SUMPRODUCT(LTA!F55:AJ55,LTA!F$101:AJ$101,LTA!F$104:AJ$104)</f>
        <v>196.89000000000001</v>
      </c>
      <c r="U55" s="78">
        <f>SUMPRODUCT(LTA!F55:AJ55,LTA!F$102:AJ$102,LTA!F$104:AJ$104)</f>
        <v>112.35000000000001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152.59</v>
      </c>
      <c r="AB55" s="117">
        <f>-STOA!O55</f>
        <v>-292.94</v>
      </c>
      <c r="AC55">
        <f t="shared" si="0"/>
        <v>15.341181065827675</v>
      </c>
      <c r="AD55">
        <f t="shared" si="1"/>
        <v>982.80159651877921</v>
      </c>
      <c r="AE55">
        <f>'IDT-1'!C55</f>
        <v>0</v>
      </c>
      <c r="AF55" s="26"/>
      <c r="AG55">
        <f t="shared" si="2"/>
        <v>982.80159651877921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-78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8.893406882059363</v>
      </c>
      <c r="F56">
        <f>GT_Spot!Q56</f>
        <v>0</v>
      </c>
      <c r="G56">
        <f>PPCL_NG!Q56</f>
        <v>9.8064506666666666</v>
      </c>
      <c r="H56">
        <f>PPCL_Spot!Q56</f>
        <v>0</v>
      </c>
      <c r="I56">
        <f>Bawana_NG!Q56</f>
        <v>55</v>
      </c>
      <c r="J56">
        <f>Bawana_RLNG!Q56</f>
        <v>0</v>
      </c>
      <c r="K56">
        <f>Bawana_Spot!Q56</f>
        <v>24.998307494414728</v>
      </c>
      <c r="L56">
        <f>TWOMCL!P56</f>
        <v>0</v>
      </c>
      <c r="M56">
        <f>EDWPCL!T56</f>
        <v>0</v>
      </c>
      <c r="N56">
        <f>'MSW BWN'!T56</f>
        <v>4.965463999999999</v>
      </c>
      <c r="O56">
        <f>BYPL_ISGS_exbus!BB56</f>
        <v>695.08127821064204</v>
      </c>
      <c r="P56" s="77">
        <v>65.27</v>
      </c>
      <c r="Q56" s="77">
        <v>21.932539664157499</v>
      </c>
      <c r="R56" s="80">
        <v>21.350000000000005</v>
      </c>
      <c r="S56" s="80">
        <v>0</v>
      </c>
      <c r="T56" s="78">
        <f>SUMPRODUCT(LTA!F56:AJ56,LTA!F$101:AJ$101,LTA!F$104:AJ$104)</f>
        <v>215.04000000000002</v>
      </c>
      <c r="U56" s="78">
        <f>SUMPRODUCT(LTA!F56:AJ56,LTA!F$102:AJ$102,LTA!F$104:AJ$104)</f>
        <v>112.9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132.84</v>
      </c>
      <c r="AB56" s="117">
        <f>-STOA!O56</f>
        <v>-292.94</v>
      </c>
      <c r="AC56">
        <f t="shared" si="0"/>
        <v>15.367846666049786</v>
      </c>
      <c r="AD56">
        <f t="shared" si="1"/>
        <v>977.76960025189044</v>
      </c>
      <c r="AE56">
        <f>'IDT-1'!C56</f>
        <v>0</v>
      </c>
      <c r="AF56" s="26"/>
      <c r="AG56">
        <f t="shared" si="2"/>
        <v>977.76960025189044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-82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8.893406882059363</v>
      </c>
      <c r="F57">
        <f>GT_Spot!Q57</f>
        <v>0</v>
      </c>
      <c r="G57">
        <f>PPCL_NG!Q57</f>
        <v>9.6997680000000006</v>
      </c>
      <c r="H57">
        <f>PPCL_Spot!Q57</f>
        <v>0</v>
      </c>
      <c r="I57">
        <f>Bawana_NG!Q57</f>
        <v>55</v>
      </c>
      <c r="J57">
        <f>Bawana_RLNG!Q57</f>
        <v>0</v>
      </c>
      <c r="K57">
        <f>Bawana_Spot!Q57</f>
        <v>24.998307494414728</v>
      </c>
      <c r="L57">
        <f>TWOMCL!P57</f>
        <v>0</v>
      </c>
      <c r="M57">
        <f>EDWPCL!T57</f>
        <v>0</v>
      </c>
      <c r="N57">
        <f>'MSW BWN'!T57</f>
        <v>4.8736879999999987</v>
      </c>
      <c r="O57">
        <f>BYPL_ISGS_exbus!BB57</f>
        <v>694.42375083323407</v>
      </c>
      <c r="P57" s="77">
        <v>65.27</v>
      </c>
      <c r="Q57" s="77">
        <v>21.932539664157499</v>
      </c>
      <c r="R57" s="80">
        <v>21.350000000000005</v>
      </c>
      <c r="S57" s="80">
        <v>0</v>
      </c>
      <c r="T57" s="78">
        <f>SUMPRODUCT(LTA!F57:AJ57,LTA!F$101:AJ$101,LTA!F$104:AJ$104)</f>
        <v>214.64</v>
      </c>
      <c r="U57" s="78">
        <f>SUMPRODUCT(LTA!F57:AJ57,LTA!F$102:AJ$102,LTA!F$104:AJ$104)</f>
        <v>113.4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111.3</v>
      </c>
      <c r="AB57" s="117">
        <f>-STOA!O57</f>
        <v>-292.94</v>
      </c>
      <c r="AC57">
        <f t="shared" si="0"/>
        <v>15.313692029217059</v>
      </c>
      <c r="AD57">
        <f t="shared" si="1"/>
        <v>939.52776884464856</v>
      </c>
      <c r="AE57">
        <f>'IDT-1'!C57</f>
        <v>0</v>
      </c>
      <c r="AF57" s="26"/>
      <c r="AG57">
        <f t="shared" si="2"/>
        <v>939.52776884464856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-98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8.893406882059363</v>
      </c>
      <c r="F58">
        <f>GT_Spot!Q58</f>
        <v>0</v>
      </c>
      <c r="G58">
        <f>PPCL_NG!Q58</f>
        <v>8.0821760000000005</v>
      </c>
      <c r="H58">
        <f>PPCL_Spot!Q58</f>
        <v>0</v>
      </c>
      <c r="I58">
        <f>Bawana_NG!Q58</f>
        <v>55</v>
      </c>
      <c r="J58">
        <f>Bawana_RLNG!Q58</f>
        <v>0</v>
      </c>
      <c r="K58">
        <f>Bawana_Spot!Q58</f>
        <v>24.998307494414728</v>
      </c>
      <c r="L58">
        <f>TWOMCL!P58</f>
        <v>0</v>
      </c>
      <c r="M58">
        <f>EDWPCL!T58</f>
        <v>0</v>
      </c>
      <c r="N58">
        <f>'MSW BWN'!T58</f>
        <v>4.8411839999999993</v>
      </c>
      <c r="O58">
        <f>BYPL_ISGS_exbus!BB58</f>
        <v>694.42375083323407</v>
      </c>
      <c r="P58" s="77">
        <v>65.27</v>
      </c>
      <c r="Q58" s="77">
        <v>21.932539664157499</v>
      </c>
      <c r="R58" s="80">
        <v>21.350000000000005</v>
      </c>
      <c r="S58" s="80">
        <v>0</v>
      </c>
      <c r="T58" s="78">
        <f>SUMPRODUCT(LTA!F58:AJ58,LTA!F$101:AJ$101,LTA!F$104:AJ$104)</f>
        <v>214.21999999999997</v>
      </c>
      <c r="U58" s="78">
        <f>SUMPRODUCT(LTA!F58:AJ58,LTA!F$102:AJ$102,LTA!F$104:AJ$104)</f>
        <v>118.72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100.82</v>
      </c>
      <c r="AB58" s="117">
        <f>-STOA!O58</f>
        <v>-292.94</v>
      </c>
      <c r="AC58">
        <f t="shared" si="0"/>
        <v>15.285579694505836</v>
      </c>
      <c r="AD58">
        <f t="shared" si="1"/>
        <v>928.32578517935974</v>
      </c>
      <c r="AE58">
        <f>'IDT-1'!C58</f>
        <v>0</v>
      </c>
      <c r="AF58" s="26"/>
      <c r="AG58">
        <f t="shared" si="2"/>
        <v>928.32578517935974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-102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8.893406882059363</v>
      </c>
      <c r="F59">
        <f>GT_Spot!Q59</f>
        <v>0</v>
      </c>
      <c r="G59">
        <f>PPCL_NG!Q59</f>
        <v>5.6978826666666667</v>
      </c>
      <c r="H59">
        <f>PPCL_Spot!Q59</f>
        <v>0</v>
      </c>
      <c r="I59">
        <f>Bawana_NG!Q59</f>
        <v>55</v>
      </c>
      <c r="J59">
        <f>Bawana_RLNG!Q59</f>
        <v>0</v>
      </c>
      <c r="K59">
        <f>Bawana_Spot!Q59</f>
        <v>24.998307494414728</v>
      </c>
      <c r="L59">
        <f>TWOMCL!P59</f>
        <v>0</v>
      </c>
      <c r="M59">
        <f>EDWPCL!T59</f>
        <v>0</v>
      </c>
      <c r="N59">
        <f>'MSW BWN'!T59</f>
        <v>4.8641279999999991</v>
      </c>
      <c r="O59">
        <f>BYPL_ISGS_exbus!BB59</f>
        <v>694.42375083323407</v>
      </c>
      <c r="P59" s="77">
        <v>65.27</v>
      </c>
      <c r="Q59" s="77">
        <v>21.932539664157499</v>
      </c>
      <c r="R59" s="80">
        <v>21.350000000000005</v>
      </c>
      <c r="S59" s="80">
        <v>0</v>
      </c>
      <c r="T59" s="78">
        <f>SUMPRODUCT(LTA!F59:AJ59,LTA!F$101:AJ$101,LTA!F$104:AJ$104)</f>
        <v>212.29</v>
      </c>
      <c r="U59" s="78">
        <f>SUMPRODUCT(LTA!F59:AJ59,LTA!F$102:AJ$102,LTA!F$104:AJ$104)</f>
        <v>119.25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88.85</v>
      </c>
      <c r="AB59" s="117">
        <f>-STOA!O59</f>
        <v>-292.94</v>
      </c>
      <c r="AC59">
        <f t="shared" si="0"/>
        <v>15.022850035061769</v>
      </c>
      <c r="AD59">
        <f t="shared" si="1"/>
        <v>926.85716550547045</v>
      </c>
      <c r="AE59">
        <f>'IDT-1'!C59</f>
        <v>0</v>
      </c>
      <c r="AF59" s="26"/>
      <c r="AG59">
        <f t="shared" si="2"/>
        <v>926.85716550547045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-88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8.893406882059363</v>
      </c>
      <c r="F60">
        <f>GT_Spot!Q60</f>
        <v>0</v>
      </c>
      <c r="G60">
        <f>PPCL_NG!Q60</f>
        <v>5.7665588000000003</v>
      </c>
      <c r="H60">
        <f>PPCL_Spot!Q60</f>
        <v>0</v>
      </c>
      <c r="I60">
        <f>Bawana_NG!Q60</f>
        <v>55</v>
      </c>
      <c r="J60">
        <f>Bawana_RLNG!Q60</f>
        <v>0</v>
      </c>
      <c r="K60">
        <f>Bawana_Spot!Q60</f>
        <v>24.998307494414728</v>
      </c>
      <c r="L60">
        <f>TWOMCL!P60</f>
        <v>0</v>
      </c>
      <c r="M60">
        <f>EDWPCL!T60</f>
        <v>0</v>
      </c>
      <c r="N60">
        <f>'MSW BWN'!T60</f>
        <v>4.808679999999999</v>
      </c>
      <c r="O60">
        <f>BYPL_ISGS_exbus!BB60</f>
        <v>694.42375083323407</v>
      </c>
      <c r="P60" s="77">
        <v>65.27</v>
      </c>
      <c r="Q60" s="77">
        <v>21.932539664157499</v>
      </c>
      <c r="R60" s="80">
        <v>21.350000000000005</v>
      </c>
      <c r="S60" s="80">
        <v>0</v>
      </c>
      <c r="T60" s="78">
        <f>SUMPRODUCT(LTA!F60:AJ60,LTA!F$101:AJ$101,LTA!F$104:AJ$104)</f>
        <v>208.64000000000001</v>
      </c>
      <c r="U60" s="78">
        <f>SUMPRODUCT(LTA!F60:AJ60,LTA!F$102:AJ$102,LTA!F$104:AJ$104)</f>
        <v>119.46000000000001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81.66</v>
      </c>
      <c r="AB60" s="117">
        <f>-STOA!O60</f>
        <v>-292.94</v>
      </c>
      <c r="AC60">
        <f t="shared" si="0"/>
        <v>14.95605682520169</v>
      </c>
      <c r="AD60">
        <f t="shared" si="1"/>
        <v>913.30718684866417</v>
      </c>
      <c r="AE60">
        <f>'IDT-1'!C60</f>
        <v>0</v>
      </c>
      <c r="AF60" s="26"/>
      <c r="AG60">
        <f t="shared" si="2"/>
        <v>913.30718684866417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-91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8.893406882059363</v>
      </c>
      <c r="F61">
        <f>GT_Spot!Q61</f>
        <v>0</v>
      </c>
      <c r="G61">
        <f>PPCL_NG!Q61</f>
        <v>4.5862080000000001</v>
      </c>
      <c r="H61">
        <f>PPCL_Spot!Q61</f>
        <v>0</v>
      </c>
      <c r="I61">
        <f>Bawana_NG!Q61</f>
        <v>54.997891589358275</v>
      </c>
      <c r="J61">
        <f>Bawana_RLNG!Q61</f>
        <v>0</v>
      </c>
      <c r="K61">
        <f>Bawana_Spot!Q61</f>
        <v>24.998307494414728</v>
      </c>
      <c r="L61">
        <f>TWOMCL!P61</f>
        <v>0</v>
      </c>
      <c r="M61">
        <f>EDWPCL!T61</f>
        <v>0</v>
      </c>
      <c r="N61">
        <f>'MSW BWN'!T61</f>
        <v>4.6346879999999988</v>
      </c>
      <c r="O61">
        <f>BYPL_ISGS_exbus!BB61</f>
        <v>694.42375083323407</v>
      </c>
      <c r="P61" s="77">
        <v>65.27</v>
      </c>
      <c r="Q61" s="77">
        <v>21.932539664157499</v>
      </c>
      <c r="R61" s="80">
        <v>21.350000000000005</v>
      </c>
      <c r="S61" s="80">
        <v>0</v>
      </c>
      <c r="T61" s="78">
        <f>SUMPRODUCT(LTA!F61:AJ61,LTA!F$101:AJ$101,LTA!F$104:AJ$104)</f>
        <v>202</v>
      </c>
      <c r="U61" s="78">
        <f>SUMPRODUCT(LTA!F61:AJ61,LTA!F$102:AJ$102,LTA!F$104:AJ$104)</f>
        <v>119.92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78.959999999999994</v>
      </c>
      <c r="AB61" s="117">
        <f>-STOA!O61</f>
        <v>-292.94</v>
      </c>
      <c r="AC61">
        <f t="shared" si="0"/>
        <v>15.176710517824878</v>
      </c>
      <c r="AD61">
        <f t="shared" si="1"/>
        <v>867.8500819453991</v>
      </c>
      <c r="AE61">
        <f>'IDT-1'!C61</f>
        <v>0</v>
      </c>
      <c r="AF61" s="26"/>
      <c r="AG61">
        <f t="shared" si="2"/>
        <v>867.8500819453991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-126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19.075136825645036</v>
      </c>
      <c r="F62">
        <f>GT_Spot!Q62</f>
        <v>0</v>
      </c>
      <c r="G62">
        <f>PPCL_NG!Q62</f>
        <v>21.032357999999999</v>
      </c>
      <c r="H62">
        <f>PPCL_Spot!Q62</f>
        <v>0</v>
      </c>
      <c r="I62">
        <f>Bawana_NG!Q62</f>
        <v>54.997891589358275</v>
      </c>
      <c r="J62">
        <f>Bawana_RLNG!Q62</f>
        <v>0</v>
      </c>
      <c r="K62">
        <f>Bawana_Spot!Q62</f>
        <v>24.998307494414728</v>
      </c>
      <c r="L62">
        <f>TWOMCL!P62</f>
        <v>0</v>
      </c>
      <c r="M62">
        <f>EDWPCL!T62</f>
        <v>0</v>
      </c>
      <c r="N62">
        <f>'MSW BWN'!T62</f>
        <v>4.529528</v>
      </c>
      <c r="O62">
        <f>BYPL_ISGS_exbus!BB62</f>
        <v>694.42375083323407</v>
      </c>
      <c r="P62" s="77">
        <v>65.27</v>
      </c>
      <c r="Q62" s="77">
        <v>21.932539664157499</v>
      </c>
      <c r="R62" s="80">
        <v>21.350000000000005</v>
      </c>
      <c r="S62" s="80">
        <v>0</v>
      </c>
      <c r="T62" s="78">
        <f>SUMPRODUCT(LTA!F62:AJ62,LTA!F$101:AJ$101,LTA!F$104:AJ$104)</f>
        <v>195.09</v>
      </c>
      <c r="U62" s="78">
        <f>SUMPRODUCT(LTA!F62:AJ62,LTA!F$102:AJ$102,LTA!F$104:AJ$104)</f>
        <v>120.2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66.989999999999995</v>
      </c>
      <c r="AB62" s="117">
        <f>-STOA!O62</f>
        <v>-292.94</v>
      </c>
      <c r="AC62">
        <f t="shared" si="0"/>
        <v>15.264186708372824</v>
      </c>
      <c r="AD62">
        <f t="shared" si="1"/>
        <v>873.68532569843683</v>
      </c>
      <c r="AE62">
        <f>'IDT-1'!C62</f>
        <v>0</v>
      </c>
      <c r="AF62" s="26"/>
      <c r="AG62">
        <f t="shared" si="2"/>
        <v>873.68532569843683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-128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8.9321919654893485</v>
      </c>
      <c r="F63">
        <f>GT_Spot!Q63</f>
        <v>0</v>
      </c>
      <c r="G63">
        <f>PPCL_NG!Q63</f>
        <v>5.9033829999999989</v>
      </c>
      <c r="H63">
        <f>PPCL_Spot!Q63</f>
        <v>0</v>
      </c>
      <c r="I63">
        <f>Bawana_NG!Q63</f>
        <v>54.997891589358275</v>
      </c>
      <c r="J63">
        <f>Bawana_RLNG!Q63</f>
        <v>0</v>
      </c>
      <c r="K63">
        <f>Bawana_Spot!Q63</f>
        <v>24.998307494414728</v>
      </c>
      <c r="L63">
        <f>TWOMCL!P63</f>
        <v>0</v>
      </c>
      <c r="M63">
        <f>EDWPCL!T63</f>
        <v>0</v>
      </c>
      <c r="N63">
        <f>'MSW BWN'!T63</f>
        <v>4.1251399999999991</v>
      </c>
      <c r="O63">
        <f>BYPL_ISGS_exbus!BB63</f>
        <v>693.24610015323401</v>
      </c>
      <c r="P63" s="77">
        <v>65.27</v>
      </c>
      <c r="Q63" s="77">
        <v>21.932539664157499</v>
      </c>
      <c r="R63" s="80">
        <v>21.350000000000005</v>
      </c>
      <c r="S63" s="80">
        <v>0</v>
      </c>
      <c r="T63" s="78">
        <f>SUMPRODUCT(LTA!F63:AJ63,LTA!F$101:AJ$101,LTA!F$104:AJ$104)</f>
        <v>204.88</v>
      </c>
      <c r="U63" s="78">
        <f>SUMPRODUCT(LTA!F63:AJ63,LTA!F$102:AJ$102,LTA!F$104:AJ$104)</f>
        <v>120.72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55.01</v>
      </c>
      <c r="AB63" s="117">
        <f>-STOA!O63</f>
        <v>-292.94</v>
      </c>
      <c r="AC63">
        <f t="shared" si="0"/>
        <v>14.675807027376033</v>
      </c>
      <c r="AD63">
        <f t="shared" si="1"/>
        <v>883.74974683927792</v>
      </c>
      <c r="AE63">
        <f>'IDT-1'!C63</f>
        <v>0</v>
      </c>
      <c r="AF63" s="26"/>
      <c r="AG63">
        <f t="shared" si="2"/>
        <v>883.74974683927792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-90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8.4643035170312935</v>
      </c>
      <c r="F64">
        <f>GT_Spot!Q64</f>
        <v>0</v>
      </c>
      <c r="G64">
        <f>PPCL_NG!Q64</f>
        <v>5.8763769999999997</v>
      </c>
      <c r="H64">
        <f>PPCL_Spot!Q64</f>
        <v>0</v>
      </c>
      <c r="I64">
        <f>Bawana_NG!Q64</f>
        <v>55</v>
      </c>
      <c r="J64">
        <f>Bawana_RLNG!Q64</f>
        <v>0</v>
      </c>
      <c r="K64">
        <f>Bawana_Spot!Q64</f>
        <v>24.998307494414728</v>
      </c>
      <c r="L64">
        <f>TWOMCL!P64</f>
        <v>0</v>
      </c>
      <c r="M64">
        <f>EDWPCL!T64</f>
        <v>0</v>
      </c>
      <c r="N64">
        <f>'MSW BWN'!T64</f>
        <v>3.8039239999999994</v>
      </c>
      <c r="O64">
        <f>BYPL_ISGS_exbus!BB64</f>
        <v>693.24610015323401</v>
      </c>
      <c r="P64" s="77">
        <v>65.27</v>
      </c>
      <c r="Q64" s="77">
        <v>21.932539664157499</v>
      </c>
      <c r="R64" s="80">
        <v>21.350000000000005</v>
      </c>
      <c r="S64" s="80">
        <v>0</v>
      </c>
      <c r="T64" s="78">
        <f>SUMPRODUCT(LTA!F64:AJ64,LTA!F$101:AJ$101,LTA!F$104:AJ$104)</f>
        <v>195.44</v>
      </c>
      <c r="U64" s="78">
        <f>SUMPRODUCT(LTA!F64:AJ64,LTA!F$102:AJ$102,LTA!F$104:AJ$104)</f>
        <v>121.06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55.599999999999994</v>
      </c>
      <c r="AB64" s="117">
        <f>-STOA!O64</f>
        <v>-292.94</v>
      </c>
      <c r="AC64">
        <f t="shared" si="0"/>
        <v>14.655902702098613</v>
      </c>
      <c r="AD64">
        <f t="shared" si="1"/>
        <v>867.44564912673866</v>
      </c>
      <c r="AE64">
        <f>'IDT-1'!C64</f>
        <v>0</v>
      </c>
      <c r="AF64" s="26"/>
      <c r="AG64">
        <f t="shared" si="2"/>
        <v>867.44564912673866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-97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8.4643035170312935</v>
      </c>
      <c r="F65">
        <f>GT_Spot!Q65</f>
        <v>0</v>
      </c>
      <c r="G65">
        <f>PPCL_NG!Q65</f>
        <v>5.9291029999999996</v>
      </c>
      <c r="H65">
        <f>PPCL_Spot!Q65</f>
        <v>0</v>
      </c>
      <c r="I65">
        <f>Bawana_NG!Q65</f>
        <v>55</v>
      </c>
      <c r="J65">
        <f>Bawana_RLNG!Q65</f>
        <v>0</v>
      </c>
      <c r="K65">
        <f>Bawana_Spot!Q65</f>
        <v>24.998307494414728</v>
      </c>
      <c r="L65">
        <f>TWOMCL!P65</f>
        <v>0</v>
      </c>
      <c r="M65">
        <f>EDWPCL!T65</f>
        <v>0</v>
      </c>
      <c r="N65">
        <f>'MSW BWN'!T65</f>
        <v>3.8412079999999991</v>
      </c>
      <c r="O65">
        <f>BYPL_ISGS_exbus!BB65</f>
        <v>693.24610015323401</v>
      </c>
      <c r="P65" s="77">
        <v>58.512611820373181</v>
      </c>
      <c r="Q65" s="77">
        <v>21.932539664157499</v>
      </c>
      <c r="R65" s="80">
        <v>21.350000000000005</v>
      </c>
      <c r="S65" s="80">
        <v>0</v>
      </c>
      <c r="T65" s="78">
        <f>SUMPRODUCT(LTA!F65:AJ65,LTA!F$101:AJ$101,LTA!F$104:AJ$104)</f>
        <v>185.07999999999998</v>
      </c>
      <c r="U65" s="78">
        <f>SUMPRODUCT(LTA!F65:AJ65,LTA!F$102:AJ$102,LTA!F$104:AJ$104)</f>
        <v>127.02000000000001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57.09</v>
      </c>
      <c r="AB65" s="117">
        <f>-STOA!O65</f>
        <v>-292.94</v>
      </c>
      <c r="AC65">
        <f t="shared" si="0"/>
        <v>14.71367181447302</v>
      </c>
      <c r="AD65">
        <f t="shared" si="1"/>
        <v>841.81050183473747</v>
      </c>
      <c r="AE65">
        <f>'IDT-1'!C65</f>
        <v>0</v>
      </c>
      <c r="AF65" s="26"/>
      <c r="AG65">
        <f t="shared" si="2"/>
        <v>841.81050183473747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-113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8.4643035170312935</v>
      </c>
      <c r="F66">
        <f>GT_Spot!Q66</f>
        <v>0</v>
      </c>
      <c r="G66">
        <f>PPCL_NG!Q66</f>
        <v>5.8609450000000001</v>
      </c>
      <c r="H66">
        <f>PPCL_Spot!Q66</f>
        <v>0</v>
      </c>
      <c r="I66">
        <f>Bawana_NG!Q66</f>
        <v>55</v>
      </c>
      <c r="J66">
        <f>Bawana_RLNG!Q66</f>
        <v>0</v>
      </c>
      <c r="K66">
        <f>Bawana_Spot!Q66</f>
        <v>24.998307494414728</v>
      </c>
      <c r="L66">
        <f>TWOMCL!P66</f>
        <v>0</v>
      </c>
      <c r="M66">
        <f>EDWPCL!T66</f>
        <v>0</v>
      </c>
      <c r="N66">
        <f>'MSW BWN'!T66</f>
        <v>4.0285839999999995</v>
      </c>
      <c r="O66">
        <f>BYPL_ISGS_exbus!BB66</f>
        <v>693.24610015323401</v>
      </c>
      <c r="P66" s="77">
        <v>58.512611820373181</v>
      </c>
      <c r="Q66" s="77">
        <v>21.932539664157499</v>
      </c>
      <c r="R66" s="80">
        <v>21.350000000000005</v>
      </c>
      <c r="S66" s="80">
        <v>0</v>
      </c>
      <c r="T66" s="78">
        <f>SUMPRODUCT(LTA!F66:AJ66,LTA!F$101:AJ$101,LTA!F$104:AJ$104)</f>
        <v>176.28</v>
      </c>
      <c r="U66" s="78">
        <f>SUMPRODUCT(LTA!F66:AJ66,LTA!F$102:AJ$102,LTA!F$104:AJ$104)</f>
        <v>127.7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66.349999999999994</v>
      </c>
      <c r="AB66" s="117">
        <f>-STOA!O66</f>
        <v>-292.94</v>
      </c>
      <c r="AC66">
        <f t="shared" si="0"/>
        <v>14.831290463139368</v>
      </c>
      <c r="AD66">
        <f t="shared" si="1"/>
        <v>830.95210118607133</v>
      </c>
      <c r="AE66">
        <f>'IDT-1'!C66</f>
        <v>0</v>
      </c>
      <c r="AF66" s="26"/>
      <c r="AG66">
        <f t="shared" si="2"/>
        <v>830.95210118607133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-125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8.4643035170312935</v>
      </c>
      <c r="F67">
        <f>GT_Spot!Q67</f>
        <v>0</v>
      </c>
      <c r="G67">
        <f>PPCL_NG!Q67</f>
        <v>5.923959</v>
      </c>
      <c r="H67">
        <f>PPCL_Spot!Q67</f>
        <v>0</v>
      </c>
      <c r="I67">
        <f>Bawana_NG!Q67</f>
        <v>55</v>
      </c>
      <c r="J67">
        <f>Bawana_RLNG!Q67</f>
        <v>0</v>
      </c>
      <c r="K67">
        <f>Bawana_Spot!Q67</f>
        <v>24.998307494414728</v>
      </c>
      <c r="L67">
        <f>TWOMCL!P67</f>
        <v>0</v>
      </c>
      <c r="M67">
        <f>EDWPCL!T67</f>
        <v>0</v>
      </c>
      <c r="N67">
        <f>'MSW BWN'!T67</f>
        <v>4.529528</v>
      </c>
      <c r="O67">
        <f>BYPL_ISGS_exbus!BB67</f>
        <v>697.4114743094508</v>
      </c>
      <c r="P67" s="77">
        <v>58.512611820373181</v>
      </c>
      <c r="Q67" s="77">
        <v>21.932539664157499</v>
      </c>
      <c r="R67" s="80">
        <v>21.350000000000005</v>
      </c>
      <c r="S67" s="80">
        <v>0</v>
      </c>
      <c r="T67" s="78">
        <f>SUMPRODUCT(LTA!F67:AJ67,LTA!F$101:AJ$101,LTA!F$104:AJ$104)</f>
        <v>164.92000000000002</v>
      </c>
      <c r="U67" s="78">
        <f>SUMPRODUCT(LTA!F67:AJ67,LTA!F$102:AJ$102,LTA!F$104:AJ$104)</f>
        <v>136.05000000000001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100.74</v>
      </c>
      <c r="AB67" s="117">
        <f>-STOA!O67</f>
        <v>-292.94</v>
      </c>
      <c r="AC67">
        <f t="shared" si="0"/>
        <v>15.521933942046278</v>
      </c>
      <c r="AD67">
        <f t="shared" si="1"/>
        <v>824.37078986338122</v>
      </c>
      <c r="AE67">
        <f>'IDT-1'!C67</f>
        <v>0</v>
      </c>
      <c r="AF67" s="26"/>
      <c r="AG67">
        <f t="shared" si="2"/>
        <v>824.37078986338122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-167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8.4643035170312935</v>
      </c>
      <c r="F68">
        <f>GT_Spot!Q68</f>
        <v>0</v>
      </c>
      <c r="G68">
        <f>PPCL_NG!Q68</f>
        <v>5.8750909999999985</v>
      </c>
      <c r="H68">
        <f>PPCL_Spot!Q68</f>
        <v>0</v>
      </c>
      <c r="I68">
        <f>Bawana_NG!Q68</f>
        <v>55</v>
      </c>
      <c r="J68">
        <f>Bawana_RLNG!Q68</f>
        <v>0</v>
      </c>
      <c r="K68">
        <f>Bawana_Spot!Q68</f>
        <v>24.998307494414728</v>
      </c>
      <c r="L68">
        <f>TWOMCL!P68</f>
        <v>0</v>
      </c>
      <c r="M68">
        <f>EDWPCL!T68</f>
        <v>0</v>
      </c>
      <c r="N68">
        <f>'MSW BWN'!T68</f>
        <v>4.5658559999999984</v>
      </c>
      <c r="O68">
        <f>BYPL_ISGS_exbus!BB68</f>
        <v>708.36157649574261</v>
      </c>
      <c r="P68" s="77">
        <v>58.512611820373181</v>
      </c>
      <c r="Q68" s="77">
        <v>21.932539664157499</v>
      </c>
      <c r="R68" s="80">
        <v>21.350000000000005</v>
      </c>
      <c r="S68" s="80">
        <v>0</v>
      </c>
      <c r="T68" s="78">
        <f>SUMPRODUCT(LTA!F68:AJ68,LTA!F$101:AJ$101,LTA!F$104:AJ$104)</f>
        <v>151.58000000000001</v>
      </c>
      <c r="U68" s="78">
        <f>SUMPRODUCT(LTA!F68:AJ68,LTA!F$102:AJ$102,LTA!F$104:AJ$104)</f>
        <v>137.04000000000002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101.03</v>
      </c>
      <c r="AB68" s="117">
        <f>-STOA!O68</f>
        <v>-292.94</v>
      </c>
      <c r="AC68">
        <f t="shared" ref="AC68:AC98" si="3">SUMIF(B68:AB68,"&gt;0")*$AC$2-SUMIF(B68:AB68,"&lt;0")*($AC$2/(1-$AC$2))+SUMIF(AI68:AR68,"&gt;0")*$AC$2-SUMIF(AI68:AR68,"&lt;0")*($AC$2/(1-$AC$2))</f>
        <v>15.556447126896622</v>
      </c>
      <c r="AD68">
        <f t="shared" ref="AD68:AD98" si="4">SUM(B68:AB68,AI68:AR68)-AC68</f>
        <v>818.21383886482261</v>
      </c>
      <c r="AE68">
        <f>'IDT-1'!C68</f>
        <v>0</v>
      </c>
      <c r="AF68" s="26"/>
      <c r="AG68">
        <f t="shared" ref="AG68:AG98" si="5">SUM(AD68:AF68)</f>
        <v>818.21383886482261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-172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8.4643035170312935</v>
      </c>
      <c r="F69">
        <f>GT_Spot!Q69</f>
        <v>0</v>
      </c>
      <c r="G69">
        <f>PPCL_NG!Q69</f>
        <v>6.5695309999999987</v>
      </c>
      <c r="H69">
        <f>PPCL_Spot!Q69</f>
        <v>0</v>
      </c>
      <c r="I69">
        <f>Bawana_NG!Q69</f>
        <v>55</v>
      </c>
      <c r="J69">
        <f>Bawana_RLNG!Q69</f>
        <v>0</v>
      </c>
      <c r="K69">
        <f>Bawana_Spot!Q69</f>
        <v>24.998307494414728</v>
      </c>
      <c r="L69">
        <f>TWOMCL!P69</f>
        <v>0</v>
      </c>
      <c r="M69">
        <f>EDWPCL!T69</f>
        <v>0</v>
      </c>
      <c r="N69">
        <f>'MSW BWN'!T69</f>
        <v>4.6021839999999994</v>
      </c>
      <c r="O69">
        <f>BYPL_ISGS_exbus!BB69</f>
        <v>717.77687113974252</v>
      </c>
      <c r="P69" s="77">
        <v>58.512611820373181</v>
      </c>
      <c r="Q69" s="77">
        <v>21.932539664157499</v>
      </c>
      <c r="R69" s="80">
        <v>18.489999999999998</v>
      </c>
      <c r="S69" s="80">
        <v>0</v>
      </c>
      <c r="T69" s="78">
        <f>SUMPRODUCT(LTA!F69:AJ69,LTA!F$101:AJ$101,LTA!F$104:AJ$104)</f>
        <v>139.78</v>
      </c>
      <c r="U69" s="78">
        <f>SUMPRODUCT(LTA!F69:AJ69,LTA!F$102:AJ$102,LTA!F$104:AJ$104)</f>
        <v>137.91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116.28</v>
      </c>
      <c r="AB69" s="117">
        <f>-STOA!O69</f>
        <v>-292.94</v>
      </c>
      <c r="AC69">
        <f t="shared" si="3"/>
        <v>15.658580478163824</v>
      </c>
      <c r="AD69">
        <f t="shared" si="4"/>
        <v>829.7177681575555</v>
      </c>
      <c r="AE69">
        <f>'IDT-1'!C69</f>
        <v>0</v>
      </c>
      <c r="AF69" s="26"/>
      <c r="AG69">
        <f t="shared" si="5"/>
        <v>829.7177681575555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-172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8.6989754650849278</v>
      </c>
      <c r="F70">
        <f>GT_Spot!Q70</f>
        <v>0</v>
      </c>
      <c r="G70">
        <f>PPCL_NG!Q70</f>
        <v>9.7388779999999997</v>
      </c>
      <c r="H70">
        <f>PPCL_Spot!Q70</f>
        <v>0</v>
      </c>
      <c r="I70">
        <f>Bawana_NG!Q70</f>
        <v>55</v>
      </c>
      <c r="J70">
        <f>Bawana_RLNG!Q70</f>
        <v>0</v>
      </c>
      <c r="K70">
        <f>Bawana_Spot!Q70</f>
        <v>24.998307494414728</v>
      </c>
      <c r="L70">
        <f>TWOMCL!P70</f>
        <v>0</v>
      </c>
      <c r="M70">
        <f>EDWPCL!T70</f>
        <v>0</v>
      </c>
      <c r="N70">
        <f>'MSW BWN'!T70</f>
        <v>4.639467999999999</v>
      </c>
      <c r="O70">
        <f>BYPL_ISGS_exbus!BB70</f>
        <v>730.52052284164245</v>
      </c>
      <c r="P70" s="77">
        <v>58.512611820373181</v>
      </c>
      <c r="Q70" s="77">
        <v>21.932539664157499</v>
      </c>
      <c r="R70" s="80">
        <v>10.959999999999999</v>
      </c>
      <c r="S70" s="80">
        <v>0</v>
      </c>
      <c r="T70" s="78">
        <f>SUMPRODUCT(LTA!F70:AJ70,LTA!F$101:AJ$101,LTA!F$104:AJ$104)</f>
        <v>125.96000000000001</v>
      </c>
      <c r="U70" s="78">
        <f>SUMPRODUCT(LTA!F70:AJ70,LTA!F$102:AJ$102,LTA!F$104:AJ$104)</f>
        <v>138.15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130.32999999999998</v>
      </c>
      <c r="AB70" s="117">
        <f>-STOA!O70</f>
        <v>-292.94</v>
      </c>
      <c r="AC70">
        <f t="shared" si="3"/>
        <v>15.703367568994633</v>
      </c>
      <c r="AD70">
        <f t="shared" si="4"/>
        <v>842.79793571667813</v>
      </c>
      <c r="AE70">
        <f>'IDT-1'!C70</f>
        <v>0</v>
      </c>
      <c r="AF70" s="26"/>
      <c r="AG70">
        <f t="shared" si="5"/>
        <v>842.79793571667813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-168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8.6989754650849278</v>
      </c>
      <c r="F71">
        <f>GT_Spot!Q71</f>
        <v>0</v>
      </c>
      <c r="G71">
        <f>PPCL_NG!Q71</f>
        <v>10.384850666666667</v>
      </c>
      <c r="H71">
        <f>PPCL_Spot!Q71</f>
        <v>0</v>
      </c>
      <c r="I71">
        <f>Bawana_NG!Q71</f>
        <v>55</v>
      </c>
      <c r="J71">
        <f>Bawana_RLNG!Q71</f>
        <v>0</v>
      </c>
      <c r="K71">
        <f>Bawana_Spot!Q71</f>
        <v>24.998307494414728</v>
      </c>
      <c r="L71">
        <f>TWOMCL!P71</f>
        <v>0</v>
      </c>
      <c r="M71">
        <f>EDWPCL!T71</f>
        <v>0</v>
      </c>
      <c r="N71">
        <f>'MSW BWN'!T71</f>
        <v>4.6624119999999989</v>
      </c>
      <c r="O71">
        <f>BYPL_ISGS_exbus!BB71</f>
        <v>743.19733403044245</v>
      </c>
      <c r="P71" s="77">
        <v>58.512611820373181</v>
      </c>
      <c r="Q71" s="77">
        <v>21.932539664157499</v>
      </c>
      <c r="R71" s="80">
        <v>4.8900000000000006</v>
      </c>
      <c r="S71" s="80">
        <v>0</v>
      </c>
      <c r="T71" s="78">
        <f>SUMPRODUCT(LTA!F71:AJ71,LTA!F$101:AJ$101,LTA!F$104:AJ$104)</f>
        <v>112.18</v>
      </c>
      <c r="U71" s="78">
        <f>SUMPRODUCT(LTA!F71:AJ71,LTA!F$102:AJ$102,LTA!F$104:AJ$104)</f>
        <v>138.22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144.97999999999999</v>
      </c>
      <c r="AB71" s="117">
        <f>-STOA!O71</f>
        <v>-292.94</v>
      </c>
      <c r="AC71">
        <f t="shared" si="3"/>
        <v>15.678006571378591</v>
      </c>
      <c r="AD71">
        <f t="shared" si="4"/>
        <v>862.03902456976084</v>
      </c>
      <c r="AE71">
        <f>'IDT-1'!C71</f>
        <v>0</v>
      </c>
      <c r="AF71" s="26"/>
      <c r="AG71">
        <f t="shared" si="5"/>
        <v>862.03902456976084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-157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8.6989754650849278</v>
      </c>
      <c r="F72">
        <f>GT_Spot!Q72</f>
        <v>0</v>
      </c>
      <c r="G72">
        <f>PPCL_NG!Q72</f>
        <v>10.294234666666668</v>
      </c>
      <c r="H72">
        <f>PPCL_Spot!Q72</f>
        <v>0</v>
      </c>
      <c r="I72">
        <f>Bawana_NG!Q72</f>
        <v>55</v>
      </c>
      <c r="J72">
        <f>Bawana_RLNG!Q72</f>
        <v>0</v>
      </c>
      <c r="K72">
        <f>Bawana_Spot!Q72</f>
        <v>24.998307494414728</v>
      </c>
      <c r="L72">
        <f>TWOMCL!P72</f>
        <v>0</v>
      </c>
      <c r="M72">
        <f>EDWPCL!T72</f>
        <v>0</v>
      </c>
      <c r="N72">
        <f>'MSW BWN'!T72</f>
        <v>4.6021839999999994</v>
      </c>
      <c r="O72">
        <f>BYPL_ISGS_exbus!BB72</f>
        <v>753.61453949225074</v>
      </c>
      <c r="P72" s="77">
        <v>58.512611820373181</v>
      </c>
      <c r="Q72" s="77">
        <v>21.932539664157499</v>
      </c>
      <c r="R72" s="80">
        <v>1.9373424657534246</v>
      </c>
      <c r="S72" s="80">
        <v>0</v>
      </c>
      <c r="T72" s="78">
        <f>SUMPRODUCT(LTA!F72:AJ72,LTA!F$101:AJ$101,LTA!F$104:AJ$104)</f>
        <v>97.17</v>
      </c>
      <c r="U72" s="78">
        <f>SUMPRODUCT(LTA!F72:AJ72,LTA!F$102:AJ$102,LTA!F$104:AJ$104)</f>
        <v>138.26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154.83999999999997</v>
      </c>
      <c r="AB72" s="117">
        <f>-STOA!O72</f>
        <v>-292.94</v>
      </c>
      <c r="AC72">
        <f t="shared" si="3"/>
        <v>15.581983508152593</v>
      </c>
      <c r="AD72">
        <f t="shared" si="4"/>
        <v>877.33875156054853</v>
      </c>
      <c r="AE72">
        <f>'IDT-1'!C72</f>
        <v>0</v>
      </c>
      <c r="AF72" s="26"/>
      <c r="AG72">
        <f t="shared" si="5"/>
        <v>877.33875156054853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-144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8.6989754650849278</v>
      </c>
      <c r="F73">
        <f>GT_Spot!Q73</f>
        <v>0</v>
      </c>
      <c r="G73">
        <f>PPCL_NG!Q73</f>
        <v>10.391142857142858</v>
      </c>
      <c r="H73">
        <f>PPCL_Spot!Q73</f>
        <v>0</v>
      </c>
      <c r="I73">
        <f>Bawana_NG!Q73</f>
        <v>55</v>
      </c>
      <c r="J73">
        <f>Bawana_RLNG!Q73</f>
        <v>0</v>
      </c>
      <c r="K73">
        <f>Bawana_Spot!Q73</f>
        <v>24.999999999999996</v>
      </c>
      <c r="L73">
        <f>TWOMCL!P73</f>
        <v>0</v>
      </c>
      <c r="M73">
        <f>EDWPCL!T73</f>
        <v>0</v>
      </c>
      <c r="N73">
        <f>'MSW BWN'!T73</f>
        <v>4.5935799999999984</v>
      </c>
      <c r="O73">
        <f>BYPL_ISGS_exbus!BB73</f>
        <v>772.39341591703396</v>
      </c>
      <c r="P73" s="77">
        <v>58.512611820373181</v>
      </c>
      <c r="Q73" s="77">
        <v>21.932539664157499</v>
      </c>
      <c r="R73" s="80">
        <v>0.26</v>
      </c>
      <c r="S73" s="80">
        <v>0</v>
      </c>
      <c r="T73" s="78">
        <f>SUMPRODUCT(LTA!F73:AJ73,LTA!F$101:AJ$101,LTA!F$104:AJ$104)</f>
        <v>87.07</v>
      </c>
      <c r="U73" s="78">
        <f>SUMPRODUCT(LTA!F73:AJ73,LTA!F$102:AJ$102,LTA!F$104:AJ$104)</f>
        <v>138.26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155.42000000000002</v>
      </c>
      <c r="AB73" s="117">
        <f>-STOA!O73</f>
        <v>-292.94</v>
      </c>
      <c r="AC73">
        <f t="shared" si="3"/>
        <v>15.613980467828616</v>
      </c>
      <c r="AD73">
        <f t="shared" si="4"/>
        <v>888.9782852559639</v>
      </c>
      <c r="AE73">
        <f>'IDT-1'!C73</f>
        <v>0</v>
      </c>
      <c r="AF73" s="26"/>
      <c r="AG73">
        <f t="shared" si="5"/>
        <v>888.9782852559639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-140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8.6989754650849278</v>
      </c>
      <c r="F74">
        <f>GT_Spot!Q74</f>
        <v>0</v>
      </c>
      <c r="G74">
        <f>PPCL_NG!Q74</f>
        <v>16.434421362192683</v>
      </c>
      <c r="H74">
        <f>PPCL_Spot!Q74</f>
        <v>0</v>
      </c>
      <c r="I74">
        <f>Bawana_NG!Q74</f>
        <v>55</v>
      </c>
      <c r="J74">
        <f>Bawana_RLNG!Q74</f>
        <v>0</v>
      </c>
      <c r="K74">
        <f>Bawana_Spot!Q74</f>
        <v>24.999999999999996</v>
      </c>
      <c r="L74">
        <f>TWOMCL!P74</f>
        <v>0</v>
      </c>
      <c r="M74">
        <f>EDWPCL!T74</f>
        <v>0</v>
      </c>
      <c r="N74">
        <f>'MSW BWN'!T74</f>
        <v>4.7723519999999988</v>
      </c>
      <c r="O74">
        <f>BYPL_ISGS_exbus!BB74</f>
        <v>778.29201984773385</v>
      </c>
      <c r="P74" s="77">
        <v>58.512611820373181</v>
      </c>
      <c r="Q74" s="77">
        <v>21.932539664157499</v>
      </c>
      <c r="R74" s="80">
        <v>0</v>
      </c>
      <c r="S74" s="80">
        <v>0</v>
      </c>
      <c r="T74" s="78">
        <f>SUMPRODUCT(LTA!F74:AJ74,LTA!F$101:AJ$101,LTA!F$104:AJ$104)</f>
        <v>78.78</v>
      </c>
      <c r="U74" s="78">
        <f>SUMPRODUCT(LTA!F74:AJ74,LTA!F$102:AJ$102,LTA!F$104:AJ$104)</f>
        <v>138.26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173.36999999999998</v>
      </c>
      <c r="AB74" s="117">
        <f>-STOA!O74</f>
        <v>-292.94</v>
      </c>
      <c r="AC74">
        <f t="shared" si="3"/>
        <v>15.803362226863213</v>
      </c>
      <c r="AD74">
        <f t="shared" si="4"/>
        <v>910.30955793267879</v>
      </c>
      <c r="AE74">
        <f>'IDT-1'!C74</f>
        <v>0</v>
      </c>
      <c r="AF74" s="26"/>
      <c r="AG74">
        <f t="shared" si="5"/>
        <v>910.30955793267879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-140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8.7689404152062558</v>
      </c>
      <c r="F75">
        <f>GT_Spot!Q75</f>
        <v>0</v>
      </c>
      <c r="G75">
        <f>PPCL_NG!Q75</f>
        <v>22.153592283260792</v>
      </c>
      <c r="H75">
        <f>PPCL_Spot!Q75</f>
        <v>0</v>
      </c>
      <c r="I75">
        <f>Bawana_NG!Q75</f>
        <v>55</v>
      </c>
      <c r="J75">
        <f>Bawana_RLNG!Q75</f>
        <v>0</v>
      </c>
      <c r="K75">
        <f>Bawana_Spot!Q75</f>
        <v>24.999999999999996</v>
      </c>
      <c r="L75">
        <f>TWOMCL!P75</f>
        <v>0</v>
      </c>
      <c r="M75">
        <f>EDWPCL!T75</f>
        <v>0</v>
      </c>
      <c r="N75">
        <f>'MSW BWN'!T75</f>
        <v>4.7952959999999987</v>
      </c>
      <c r="O75">
        <f>BYPL_ISGS_exbus!BB75</f>
        <v>778.47086168335034</v>
      </c>
      <c r="P75" s="77">
        <v>58.512611820373181</v>
      </c>
      <c r="Q75" s="77">
        <v>21.932539664157499</v>
      </c>
      <c r="R75" s="80">
        <v>0</v>
      </c>
      <c r="S75" s="80">
        <v>0</v>
      </c>
      <c r="T75" s="78">
        <f>SUMPRODUCT(LTA!F75:AJ75,LTA!F$101:AJ$101,LTA!F$104:AJ$104)</f>
        <v>76.510000000000005</v>
      </c>
      <c r="U75" s="78">
        <f>SUMPRODUCT(LTA!F75:AJ75,LTA!F$102:AJ$102,LTA!F$104:AJ$104)</f>
        <v>139.38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124.89000000000001</v>
      </c>
      <c r="AB75" s="117">
        <f>-STOA!O75</f>
        <v>-220.04</v>
      </c>
      <c r="AC75">
        <f t="shared" si="3"/>
        <v>14.772122841515067</v>
      </c>
      <c r="AD75">
        <f t="shared" si="4"/>
        <v>940.60171902483307</v>
      </c>
      <c r="AE75">
        <f>'IDT-1'!C75</f>
        <v>0</v>
      </c>
      <c r="AF75" s="26"/>
      <c r="AG75">
        <f t="shared" si="5"/>
        <v>940.60171902483307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-140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8.7689404152062558</v>
      </c>
      <c r="F76">
        <f>GT_Spot!Q76</f>
        <v>0</v>
      </c>
      <c r="G76">
        <f>PPCL_NG!Q76</f>
        <v>21.404790965768736</v>
      </c>
      <c r="H76">
        <f>PPCL_Spot!Q76</f>
        <v>0</v>
      </c>
      <c r="I76">
        <f>Bawana_NG!Q76</f>
        <v>55</v>
      </c>
      <c r="J76">
        <f>Bawana_RLNG!Q76</f>
        <v>0</v>
      </c>
      <c r="K76">
        <f>Bawana_Spot!Q76</f>
        <v>24.999999999999996</v>
      </c>
      <c r="L76">
        <f>TWOMCL!P76</f>
        <v>0</v>
      </c>
      <c r="M76">
        <f>EDWPCL!T76</f>
        <v>0</v>
      </c>
      <c r="N76">
        <f>'MSW BWN'!T76</f>
        <v>4.7541879999999992</v>
      </c>
      <c r="O76">
        <f>BYPL_ISGS_exbus!BB76</f>
        <v>776.92140325593391</v>
      </c>
      <c r="P76" s="77">
        <v>58.512611820373181</v>
      </c>
      <c r="Q76" s="77">
        <v>21.932539664157499</v>
      </c>
      <c r="R76" s="80">
        <v>0</v>
      </c>
      <c r="S76" s="80">
        <v>0</v>
      </c>
      <c r="T76" s="78">
        <f>SUMPRODUCT(LTA!F76:AJ76,LTA!F$101:AJ$101,LTA!F$104:AJ$104)</f>
        <v>76</v>
      </c>
      <c r="U76" s="78">
        <f>SUMPRODUCT(LTA!F76:AJ76,LTA!F$102:AJ$102,LTA!F$104:AJ$104)</f>
        <v>137.05000000000001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124.89000000000001</v>
      </c>
      <c r="AB76" s="117">
        <f>-STOA!O76</f>
        <v>-220.04</v>
      </c>
      <c r="AC76">
        <f t="shared" si="3"/>
        <v>14.726544405359872</v>
      </c>
      <c r="AD76">
        <f t="shared" si="4"/>
        <v>935.46792971607988</v>
      </c>
      <c r="AE76">
        <f>'IDT-1'!C76</f>
        <v>0</v>
      </c>
      <c r="AF76" s="26"/>
      <c r="AG76">
        <f t="shared" si="5"/>
        <v>935.46792971607988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-140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8.7689404152062558</v>
      </c>
      <c r="F77">
        <f>GT_Spot!Q77</f>
        <v>0</v>
      </c>
      <c r="G77">
        <f>PPCL_NG!Q77</f>
        <v>22.178659451829191</v>
      </c>
      <c r="H77">
        <f>PPCL_Spot!Q77</f>
        <v>0</v>
      </c>
      <c r="I77">
        <f>Bawana_NG!Q77</f>
        <v>55</v>
      </c>
      <c r="J77">
        <f>Bawana_RLNG!Q77</f>
        <v>0</v>
      </c>
      <c r="K77">
        <f>Bawana_Spot!Q77</f>
        <v>24.999999999999996</v>
      </c>
      <c r="L77">
        <f>TWOMCL!P77</f>
        <v>0</v>
      </c>
      <c r="M77">
        <f>EDWPCL!T77</f>
        <v>0</v>
      </c>
      <c r="N77">
        <f>'MSW BWN'!T77</f>
        <v>4.5887999999999991</v>
      </c>
      <c r="O77">
        <f>BYPL_ISGS_exbus!BB77</f>
        <v>773.61899284737035</v>
      </c>
      <c r="P77" s="77">
        <v>58.512611820373181</v>
      </c>
      <c r="Q77" s="77">
        <v>21.932539664157499</v>
      </c>
      <c r="R77" s="80">
        <v>0</v>
      </c>
      <c r="S77" s="80">
        <v>0</v>
      </c>
      <c r="T77" s="78">
        <f>SUMPRODUCT(LTA!F77:AJ77,LTA!F$101:AJ$101,LTA!F$104:AJ$104)</f>
        <v>71.400000000000006</v>
      </c>
      <c r="U77" s="78">
        <f>SUMPRODUCT(LTA!F77:AJ77,LTA!F$102:AJ$102,LTA!F$104:AJ$104)</f>
        <v>136.94999999999999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129.68</v>
      </c>
      <c r="AB77" s="117">
        <f>-STOA!O77</f>
        <v>-220.04</v>
      </c>
      <c r="AC77">
        <f t="shared" si="3"/>
        <v>14.792411097263798</v>
      </c>
      <c r="AD77">
        <f t="shared" si="4"/>
        <v>922.79813310167287</v>
      </c>
      <c r="AE77">
        <f>'IDT-1'!C77</f>
        <v>0</v>
      </c>
      <c r="AF77" s="26"/>
      <c r="AG77">
        <f t="shared" si="5"/>
        <v>922.79813310167287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-150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8.7689404152062558</v>
      </c>
      <c r="F78">
        <f>GT_Spot!Q78</f>
        <v>0</v>
      </c>
      <c r="G78">
        <f>PPCL_NG!Q78</f>
        <v>23.561263361147503</v>
      </c>
      <c r="H78">
        <f>PPCL_Spot!Q78</f>
        <v>0</v>
      </c>
      <c r="I78">
        <f>Bawana_NG!Q78</f>
        <v>55</v>
      </c>
      <c r="J78">
        <f>Bawana_RLNG!Q78</f>
        <v>0</v>
      </c>
      <c r="K78">
        <f>Bawana_Spot!Q78</f>
        <v>24.999999999999996</v>
      </c>
      <c r="L78">
        <f>TWOMCL!P78</f>
        <v>0</v>
      </c>
      <c r="M78">
        <f>EDWPCL!T78</f>
        <v>0</v>
      </c>
      <c r="N78">
        <f>'MSW BWN'!T78</f>
        <v>4.7446279999999987</v>
      </c>
      <c r="O78">
        <f>BYPL_ISGS_exbus!BB78</f>
        <v>767.54940786837039</v>
      </c>
      <c r="P78" s="77">
        <v>58.512611820373181</v>
      </c>
      <c r="Q78" s="77">
        <v>21.932539664157499</v>
      </c>
      <c r="R78" s="80">
        <v>0</v>
      </c>
      <c r="S78" s="80">
        <v>0</v>
      </c>
      <c r="T78" s="78">
        <f>SUMPRODUCT(LTA!F78:AJ78,LTA!F$101:AJ$101,LTA!F$104:AJ$104)</f>
        <v>71.39</v>
      </c>
      <c r="U78" s="78">
        <f>SUMPRODUCT(LTA!F78:AJ78,LTA!F$102:AJ$102,LTA!F$104:AJ$104)</f>
        <v>136.69999999999999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129.68</v>
      </c>
      <c r="AB78" s="117">
        <f>-STOA!O78</f>
        <v>-220.04</v>
      </c>
      <c r="AC78">
        <f t="shared" si="3"/>
        <v>14.750248950250601</v>
      </c>
      <c r="AD78">
        <f t="shared" si="4"/>
        <v>918.04914217900455</v>
      </c>
      <c r="AE78">
        <f>'IDT-1'!C78</f>
        <v>0</v>
      </c>
      <c r="AF78" s="26"/>
      <c r="AG78">
        <f t="shared" si="5"/>
        <v>918.04914217900455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-150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8.7689404152062558</v>
      </c>
      <c r="F79">
        <f>GT_Spot!Q79</f>
        <v>0</v>
      </c>
      <c r="G79">
        <f>PPCL_NG!Q79</f>
        <v>23.633247362250877</v>
      </c>
      <c r="H79">
        <f>PPCL_Spot!Q79</f>
        <v>0</v>
      </c>
      <c r="I79">
        <f>Bawana_NG!Q79</f>
        <v>55</v>
      </c>
      <c r="J79">
        <f>Bawana_RLNG!Q79</f>
        <v>0</v>
      </c>
      <c r="K79">
        <f>Bawana_Spot!Q79</f>
        <v>24.999999999999996</v>
      </c>
      <c r="L79">
        <f>TWOMCL!P79</f>
        <v>0</v>
      </c>
      <c r="M79">
        <f>EDWPCL!T79</f>
        <v>0</v>
      </c>
      <c r="N79">
        <f>'MSW BWN'!T79</f>
        <v>4.7446279999999987</v>
      </c>
      <c r="O79">
        <f>BYPL_ISGS_exbus!BB79</f>
        <v>748.28635858597045</v>
      </c>
      <c r="P79" s="77">
        <v>58.512611820373181</v>
      </c>
      <c r="Q79" s="77">
        <v>21.932539664157499</v>
      </c>
      <c r="R79" s="80">
        <v>0</v>
      </c>
      <c r="S79" s="80">
        <v>0</v>
      </c>
      <c r="T79" s="78">
        <f>SUMPRODUCT(LTA!F79:AJ79,LTA!F$101:AJ$101,LTA!F$104:AJ$104)</f>
        <v>71.39</v>
      </c>
      <c r="U79" s="78">
        <f>SUMPRODUCT(LTA!F79:AJ79,LTA!F$102:AJ$102,LTA!F$104:AJ$104)</f>
        <v>136.4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1.33</v>
      </c>
      <c r="Z79" s="75">
        <f>IEX!O79</f>
        <v>0</v>
      </c>
      <c r="AA79" s="117">
        <f>STOA!I79</f>
        <v>120.10000000000001</v>
      </c>
      <c r="AB79" s="117">
        <f>-STOA!O79</f>
        <v>-220.04</v>
      </c>
      <c r="AC79">
        <f t="shared" si="3"/>
        <v>14.624751575775189</v>
      </c>
      <c r="AD79">
        <f t="shared" si="4"/>
        <v>903.91357427218304</v>
      </c>
      <c r="AE79">
        <f>'IDT-1'!C79</f>
        <v>0</v>
      </c>
      <c r="AF79" s="26"/>
      <c r="AG79">
        <f t="shared" si="5"/>
        <v>903.91357427218304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-150</v>
      </c>
      <c r="AM79" s="75">
        <f>RTM_PXI!I79</f>
        <v>0</v>
      </c>
      <c r="AN79" s="75">
        <f>RTM_PXI!O79</f>
        <v>0</v>
      </c>
      <c r="AO79" s="192">
        <f>GDAM_IEX!I79</f>
        <v>13.48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8.7689404152062558</v>
      </c>
      <c r="F80">
        <f>GT_Spot!Q80</f>
        <v>0</v>
      </c>
      <c r="G80">
        <f>PPCL_NG!Q80</f>
        <v>23.574760361354393</v>
      </c>
      <c r="H80">
        <f>PPCL_Spot!Q80</f>
        <v>0</v>
      </c>
      <c r="I80">
        <f>Bawana_NG!Q80</f>
        <v>55</v>
      </c>
      <c r="J80">
        <f>Bawana_RLNG!Q80</f>
        <v>0</v>
      </c>
      <c r="K80">
        <f>Bawana_Spot!Q80</f>
        <v>24.999999999999996</v>
      </c>
      <c r="L80">
        <f>TWOMCL!P80</f>
        <v>0</v>
      </c>
      <c r="M80">
        <f>EDWPCL!T80</f>
        <v>0</v>
      </c>
      <c r="N80">
        <f>'MSW BWN'!T80</f>
        <v>4.6165239999999992</v>
      </c>
      <c r="O80">
        <f>BYPL_ISGS_exbus!BB80</f>
        <v>732.2639113691705</v>
      </c>
      <c r="P80" s="77">
        <v>58.512611820373181</v>
      </c>
      <c r="Q80" s="77">
        <v>21.932539664157499</v>
      </c>
      <c r="R80" s="80">
        <v>0</v>
      </c>
      <c r="S80" s="80">
        <v>0</v>
      </c>
      <c r="T80" s="78">
        <f>SUMPRODUCT(LTA!F80:AJ80,LTA!F$101:AJ$101,LTA!F$104:AJ$104)</f>
        <v>71.349999999999994</v>
      </c>
      <c r="U80" s="78">
        <f>SUMPRODUCT(LTA!F80:AJ80,LTA!F$102:AJ$102,LTA!F$104:AJ$104)</f>
        <v>136.16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5</v>
      </c>
      <c r="Z80" s="75">
        <f>IEX!O80</f>
        <v>0</v>
      </c>
      <c r="AA80" s="117">
        <f>STOA!I80</f>
        <v>77.02000000000001</v>
      </c>
      <c r="AB80" s="117">
        <f>-STOA!O80</f>
        <v>-220.04</v>
      </c>
      <c r="AC80">
        <f t="shared" si="3"/>
        <v>14.213273744059947</v>
      </c>
      <c r="AD80">
        <f t="shared" si="4"/>
        <v>893.72601388620183</v>
      </c>
      <c r="AE80">
        <f>'IDT-1'!C80</f>
        <v>0</v>
      </c>
      <c r="AF80" s="26"/>
      <c r="AG80">
        <f t="shared" si="5"/>
        <v>893.72601388620183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-132</v>
      </c>
      <c r="AM80" s="75">
        <f>RTM_PXI!I80</f>
        <v>0</v>
      </c>
      <c r="AN80" s="75">
        <f>RTM_PXI!O80</f>
        <v>0</v>
      </c>
      <c r="AO80" s="192">
        <f>GDAM_IEX!I80</f>
        <v>40.78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8.7689404152062558</v>
      </c>
      <c r="F81">
        <f>GT_Spot!Q81</f>
        <v>0</v>
      </c>
      <c r="G81">
        <f>PPCL_NG!Q81</f>
        <v>23.594684504516927</v>
      </c>
      <c r="H81">
        <f>PPCL_Spot!Q81</f>
        <v>0</v>
      </c>
      <c r="I81">
        <f>Bawana_NG!Q81</f>
        <v>55</v>
      </c>
      <c r="J81">
        <f>Bawana_RLNG!Q81</f>
        <v>0</v>
      </c>
      <c r="K81">
        <f>Bawana_Spot!Q81</f>
        <v>24.999999999999996</v>
      </c>
      <c r="L81">
        <f>TWOMCL!P81</f>
        <v>0</v>
      </c>
      <c r="M81">
        <f>EDWPCL!T81</f>
        <v>0</v>
      </c>
      <c r="N81">
        <f>'MSW BWN'!T81</f>
        <v>4.5199679999999987</v>
      </c>
      <c r="O81">
        <f>BYPL_ISGS_exbus!BB81</f>
        <v>711.23307811537063</v>
      </c>
      <c r="P81" s="77">
        <v>58.512611820373181</v>
      </c>
      <c r="Q81" s="77">
        <v>21.932539664157499</v>
      </c>
      <c r="R81" s="80">
        <v>0</v>
      </c>
      <c r="S81" s="80">
        <v>0</v>
      </c>
      <c r="T81" s="78">
        <f>SUMPRODUCT(LTA!F81:AJ81,LTA!F$101:AJ$101,LTA!F$104:AJ$104)</f>
        <v>71.3</v>
      </c>
      <c r="U81" s="78">
        <f>SUMPRODUCT(LTA!F81:AJ81,LTA!F$102:AJ$102,LTA!F$104:AJ$104)</f>
        <v>127.39000000000001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4.79</v>
      </c>
      <c r="Z81" s="75">
        <f>IEX!O81</f>
        <v>0</v>
      </c>
      <c r="AA81" s="117">
        <f>STOA!I81</f>
        <v>96.17</v>
      </c>
      <c r="AB81" s="117">
        <f>-STOA!O81</f>
        <v>-220.04</v>
      </c>
      <c r="AC81">
        <f t="shared" si="3"/>
        <v>13.918477158430969</v>
      </c>
      <c r="AD81">
        <f t="shared" si="4"/>
        <v>874.58334536119366</v>
      </c>
      <c r="AE81">
        <f>'IDT-1'!C81</f>
        <v>0</v>
      </c>
      <c r="AF81" s="26"/>
      <c r="AG81">
        <f t="shared" si="5"/>
        <v>874.58334536119366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-125</v>
      </c>
      <c r="AM81" s="75">
        <f>RTM_PXI!I81</f>
        <v>0</v>
      </c>
      <c r="AN81" s="75">
        <f>RTM_PXI!O81</f>
        <v>0</v>
      </c>
      <c r="AO81" s="192">
        <f>GDAM_IEX!I81</f>
        <v>25.33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8.7689404152062558</v>
      </c>
      <c r="F82">
        <f>GT_Spot!Q82</f>
        <v>0</v>
      </c>
      <c r="G82">
        <f>PPCL_NG!Q82</f>
        <v>23.649957933935585</v>
      </c>
      <c r="H82">
        <f>PPCL_Spot!Q82</f>
        <v>0</v>
      </c>
      <c r="I82">
        <f>Bawana_NG!Q82</f>
        <v>55</v>
      </c>
      <c r="J82">
        <f>Bawana_RLNG!Q82</f>
        <v>0</v>
      </c>
      <c r="K82">
        <f>Bawana_Spot!Q82</f>
        <v>24.999999999999996</v>
      </c>
      <c r="L82">
        <f>TWOMCL!P82</f>
        <v>0</v>
      </c>
      <c r="M82">
        <f>EDWPCL!T82</f>
        <v>0</v>
      </c>
      <c r="N82">
        <f>'MSW BWN'!T82</f>
        <v>4.5524719999999981</v>
      </c>
      <c r="O82">
        <f>BYPL_ISGS_exbus!BB82</f>
        <v>706.64508631407057</v>
      </c>
      <c r="P82" s="77">
        <v>58.512611820373181</v>
      </c>
      <c r="Q82" s="77">
        <v>21.932539664157499</v>
      </c>
      <c r="R82" s="80">
        <v>0</v>
      </c>
      <c r="S82" s="80">
        <v>0</v>
      </c>
      <c r="T82" s="78">
        <f>SUMPRODUCT(LTA!F82:AJ82,LTA!F$101:AJ$101,LTA!F$104:AJ$104)</f>
        <v>71.06</v>
      </c>
      <c r="U82" s="78">
        <f>SUMPRODUCT(LTA!F82:AJ82,LTA!F$102:AJ$102,LTA!F$104:AJ$104)</f>
        <v>127.54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6.54</v>
      </c>
      <c r="Z82" s="75">
        <f>IEX!O82</f>
        <v>0</v>
      </c>
      <c r="AA82" s="117">
        <f>STOA!I82</f>
        <v>96.17</v>
      </c>
      <c r="AB82" s="117">
        <f>-STOA!O82</f>
        <v>-220.04</v>
      </c>
      <c r="AC82">
        <f t="shared" si="3"/>
        <v>13.876185909569388</v>
      </c>
      <c r="AD82">
        <f t="shared" si="4"/>
        <v>859.77542223817375</v>
      </c>
      <c r="AE82">
        <f>'IDT-1'!C82</f>
        <v>0</v>
      </c>
      <c r="AF82" s="26"/>
      <c r="AG82">
        <f t="shared" si="5"/>
        <v>859.77542223817375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-130</v>
      </c>
      <c r="AM82" s="75">
        <f>RTM_PXI!I82</f>
        <v>0</v>
      </c>
      <c r="AN82" s="75">
        <f>RTM_PXI!O82</f>
        <v>0</v>
      </c>
      <c r="AO82" s="192">
        <f>GDAM_IEX!I82</f>
        <v>18.32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8.7689404152062558</v>
      </c>
      <c r="F83">
        <f>GT_Spot!Q83</f>
        <v>0</v>
      </c>
      <c r="G83">
        <f>PPCL_NG!Q83</f>
        <v>23.648029791048888</v>
      </c>
      <c r="H83">
        <f>PPCL_Spot!Q83</f>
        <v>0</v>
      </c>
      <c r="I83">
        <f>Bawana_NG!Q83</f>
        <v>55</v>
      </c>
      <c r="J83">
        <f>Bawana_RLNG!Q83</f>
        <v>0</v>
      </c>
      <c r="K83">
        <f>Bawana_Spot!Q83</f>
        <v>24.999999999999996</v>
      </c>
      <c r="L83">
        <f>TWOMCL!P83</f>
        <v>0</v>
      </c>
      <c r="M83">
        <f>EDWPCL!T83</f>
        <v>0</v>
      </c>
      <c r="N83">
        <f>'MSW BWN'!T83</f>
        <v>4.5524719999999981</v>
      </c>
      <c r="O83">
        <f>BYPL_ISGS_exbus!BB83</f>
        <v>697.8392354005706</v>
      </c>
      <c r="P83" s="77">
        <v>58.512611820373181</v>
      </c>
      <c r="Q83" s="77">
        <v>21.932539664157499</v>
      </c>
      <c r="R83" s="80">
        <v>0</v>
      </c>
      <c r="S83" s="80">
        <v>0</v>
      </c>
      <c r="T83" s="78">
        <f>SUMPRODUCT(LTA!F83:AJ83,LTA!F$101:AJ$101,LTA!F$104:AJ$104)</f>
        <v>75.02</v>
      </c>
      <c r="U83" s="78">
        <f>SUMPRODUCT(LTA!F83:AJ83,LTA!F$102:AJ$102,LTA!F$104:AJ$104)</f>
        <v>127.77000000000001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5.1100000000000003</v>
      </c>
      <c r="Z83" s="75">
        <f>IEX!O83</f>
        <v>0</v>
      </c>
      <c r="AA83" s="117">
        <f>STOA!I83</f>
        <v>96.17</v>
      </c>
      <c r="AB83" s="117">
        <f>-STOA!O83</f>
        <v>-220.04</v>
      </c>
      <c r="AC83">
        <f t="shared" si="3"/>
        <v>13.802676091484164</v>
      </c>
      <c r="AD83">
        <f t="shared" si="4"/>
        <v>841.45115299987231</v>
      </c>
      <c r="AE83">
        <f>'IDT-1'!C83</f>
        <v>0</v>
      </c>
      <c r="AF83" s="26"/>
      <c r="AG83">
        <f t="shared" si="5"/>
        <v>841.45115299987231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-135</v>
      </c>
      <c r="AM83" s="75">
        <f>RTM_PXI!I83</f>
        <v>0</v>
      </c>
      <c r="AN83" s="75">
        <f>RTM_PXI!O83</f>
        <v>0</v>
      </c>
      <c r="AO83" s="192">
        <f>GDAM_IEX!I83</f>
        <v>10.97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8.7689404152062558</v>
      </c>
      <c r="F84">
        <f>GT_Spot!Q84</f>
        <v>0</v>
      </c>
      <c r="G84">
        <f>PPCL_NG!Q84</f>
        <v>23.673095648575956</v>
      </c>
      <c r="H84">
        <f>PPCL_Spot!Q84</f>
        <v>0</v>
      </c>
      <c r="I84">
        <f>Bawana_NG!Q84</f>
        <v>55</v>
      </c>
      <c r="J84">
        <f>Bawana_RLNG!Q84</f>
        <v>0</v>
      </c>
      <c r="K84">
        <f>Bawana_Spot!Q84</f>
        <v>24.999999999999996</v>
      </c>
      <c r="L84">
        <f>TWOMCL!P84</f>
        <v>0</v>
      </c>
      <c r="M84">
        <f>EDWPCL!T84</f>
        <v>0</v>
      </c>
      <c r="N84">
        <f>'MSW BWN'!T84</f>
        <v>4.6299079999999995</v>
      </c>
      <c r="O84">
        <f>BYPL_ISGS_exbus!BB84</f>
        <v>698.34606227957056</v>
      </c>
      <c r="P84" s="77">
        <v>58.512611820373181</v>
      </c>
      <c r="Q84" s="77">
        <v>21.932539664157499</v>
      </c>
      <c r="R84" s="80">
        <v>0</v>
      </c>
      <c r="S84" s="80">
        <v>0</v>
      </c>
      <c r="T84" s="78">
        <f>SUMPRODUCT(LTA!F84:AJ84,LTA!F$101:AJ$101,LTA!F$104:AJ$104)</f>
        <v>75.52</v>
      </c>
      <c r="U84" s="78">
        <f>SUMPRODUCT(LTA!F84:AJ84,LTA!F$102:AJ$102,LTA!F$104:AJ$104)</f>
        <v>128.37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2.64</v>
      </c>
      <c r="Z84" s="75">
        <f>IEX!O84</f>
        <v>0</v>
      </c>
      <c r="AA84" s="117">
        <f>STOA!I84</f>
        <v>96.17</v>
      </c>
      <c r="AB84" s="117">
        <f>-STOA!O84</f>
        <v>-220.04</v>
      </c>
      <c r="AC84">
        <f t="shared" si="3"/>
        <v>13.756118184365606</v>
      </c>
      <c r="AD84">
        <f t="shared" si="4"/>
        <v>836.20703964351821</v>
      </c>
      <c r="AE84">
        <f>'IDT-1'!C84</f>
        <v>0</v>
      </c>
      <c r="AF84" s="26"/>
      <c r="AG84">
        <f t="shared" si="5"/>
        <v>836.20703964351821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-135</v>
      </c>
      <c r="AM84" s="75">
        <f>RTM_PXI!I84</f>
        <v>0</v>
      </c>
      <c r="AN84" s="75">
        <f>RTM_PXI!O84</f>
        <v>0</v>
      </c>
      <c r="AO84" s="192">
        <f>GDAM_IEX!I84</f>
        <v>6.44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8.7689404152062558</v>
      </c>
      <c r="F85">
        <f>GT_Spot!Q85</f>
        <v>0</v>
      </c>
      <c r="G85">
        <f>PPCL_NG!Q85</f>
        <v>23.748935935452725</v>
      </c>
      <c r="H85">
        <f>PPCL_Spot!Q85</f>
        <v>0</v>
      </c>
      <c r="I85">
        <f>Bawana_NG!Q85</f>
        <v>55</v>
      </c>
      <c r="J85">
        <f>Bawana_RLNG!Q85</f>
        <v>0</v>
      </c>
      <c r="K85">
        <f>Bawana_Spot!Q85</f>
        <v>36</v>
      </c>
      <c r="L85">
        <f>TWOMCL!P85</f>
        <v>0</v>
      </c>
      <c r="M85">
        <f>EDWPCL!T85</f>
        <v>0</v>
      </c>
      <c r="N85">
        <f>'MSW BWN'!T85</f>
        <v>4.5983599999999987</v>
      </c>
      <c r="O85">
        <f>BYPL_ISGS_exbus!BB85</f>
        <v>698.93488761957053</v>
      </c>
      <c r="P85" s="77">
        <v>58.512611820373181</v>
      </c>
      <c r="Q85" s="77">
        <v>21.932539664157499</v>
      </c>
      <c r="R85" s="80">
        <v>0</v>
      </c>
      <c r="S85" s="80">
        <v>0</v>
      </c>
      <c r="T85" s="78">
        <f>SUMPRODUCT(LTA!F85:AJ85,LTA!F$101:AJ$101,LTA!F$104:AJ$104)</f>
        <v>75.540000000000006</v>
      </c>
      <c r="U85" s="78">
        <f>SUMPRODUCT(LTA!F85:AJ85,LTA!F$102:AJ$102,LTA!F$104:AJ$104)</f>
        <v>129.03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1.91</v>
      </c>
      <c r="Z85" s="75">
        <f>IEX!O85</f>
        <v>0</v>
      </c>
      <c r="AA85" s="117">
        <f>STOA!I85</f>
        <v>96.17</v>
      </c>
      <c r="AB85" s="117">
        <f>-STOA!O85</f>
        <v>-220.04</v>
      </c>
      <c r="AC85">
        <f t="shared" si="3"/>
        <v>13.906986639659682</v>
      </c>
      <c r="AD85">
        <f t="shared" si="4"/>
        <v>837.12928881510072</v>
      </c>
      <c r="AE85">
        <f>'IDT-1'!C85</f>
        <v>0</v>
      </c>
      <c r="AF85" s="26"/>
      <c r="AG85">
        <f t="shared" si="5"/>
        <v>837.12928881510072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-143</v>
      </c>
      <c r="AM85" s="75">
        <f>RTM_PXI!I85</f>
        <v>0</v>
      </c>
      <c r="AN85" s="75">
        <f>RTM_PXI!O85</f>
        <v>0</v>
      </c>
      <c r="AO85" s="192">
        <f>GDAM_IEX!I85</f>
        <v>3.93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8.7689404152062558</v>
      </c>
      <c r="F86">
        <f>GT_Spot!Q86</f>
        <v>0</v>
      </c>
      <c r="G86">
        <f>PPCL_NG!Q86</f>
        <v>23.712943934901038</v>
      </c>
      <c r="H86">
        <f>PPCL_Spot!Q86</f>
        <v>0</v>
      </c>
      <c r="I86">
        <f>Bawana_NG!Q86</f>
        <v>55</v>
      </c>
      <c r="J86">
        <f>Bawana_RLNG!Q86</f>
        <v>0</v>
      </c>
      <c r="K86">
        <f>Bawana_Spot!Q86</f>
        <v>36</v>
      </c>
      <c r="L86">
        <f>TWOMCL!P86</f>
        <v>0</v>
      </c>
      <c r="M86">
        <f>EDWPCL!T86</f>
        <v>0</v>
      </c>
      <c r="N86">
        <f>'MSW BWN'!T86</f>
        <v>4.7264639999999991</v>
      </c>
      <c r="O86">
        <f>BYPL_ISGS_exbus!BB86</f>
        <v>694.37089293757049</v>
      </c>
      <c r="P86" s="77">
        <v>58.512611820373181</v>
      </c>
      <c r="Q86" s="77">
        <v>21.932539664157499</v>
      </c>
      <c r="R86" s="80">
        <v>0</v>
      </c>
      <c r="S86" s="80">
        <v>0</v>
      </c>
      <c r="T86" s="78">
        <f>SUMPRODUCT(LTA!F86:AJ86,LTA!F$101:AJ$101,LTA!F$104:AJ$104)</f>
        <v>75.61</v>
      </c>
      <c r="U86" s="78">
        <f>SUMPRODUCT(LTA!F86:AJ86,LTA!F$102:AJ$102,LTA!F$104:AJ$104)</f>
        <v>129.94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96.17</v>
      </c>
      <c r="AB86" s="117">
        <f>-STOA!O86</f>
        <v>-220.04</v>
      </c>
      <c r="AC86">
        <f t="shared" si="3"/>
        <v>13.860378582142008</v>
      </c>
      <c r="AD86">
        <f t="shared" si="4"/>
        <v>823.84401419006656</v>
      </c>
      <c r="AE86">
        <f>'IDT-1'!C86</f>
        <v>0</v>
      </c>
      <c r="AF86" s="26"/>
      <c r="AG86">
        <f t="shared" si="5"/>
        <v>823.84401419006656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-147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8.7689404152062558</v>
      </c>
      <c r="F87">
        <f>GT_Spot!Q87</f>
        <v>0</v>
      </c>
      <c r="G87">
        <f>PPCL_NG!Q87</f>
        <v>23.705874077649813</v>
      </c>
      <c r="H87">
        <f>PPCL_Spot!Q87</f>
        <v>0</v>
      </c>
      <c r="I87">
        <f>Bawana_NG!Q87</f>
        <v>57.600000000000009</v>
      </c>
      <c r="J87">
        <f>Bawana_RLNG!Q87</f>
        <v>0</v>
      </c>
      <c r="K87">
        <f>Bawana_Spot!Q87</f>
        <v>36</v>
      </c>
      <c r="L87">
        <f>TWOMCL!P87</f>
        <v>0</v>
      </c>
      <c r="M87">
        <f>EDWPCL!T87</f>
        <v>0</v>
      </c>
      <c r="N87">
        <f>'MSW BWN'!T87</f>
        <v>4.7264639999999991</v>
      </c>
      <c r="O87">
        <f>BYPL_ISGS_exbus!BB87</f>
        <v>693.83395243157054</v>
      </c>
      <c r="P87" s="77">
        <v>58.512611820373181</v>
      </c>
      <c r="Q87" s="77">
        <v>21.932539664157499</v>
      </c>
      <c r="R87" s="80">
        <v>0</v>
      </c>
      <c r="S87" s="80">
        <v>0</v>
      </c>
      <c r="T87" s="78">
        <f>SUMPRODUCT(LTA!F87:AJ87,LTA!F$101:AJ$101,LTA!F$104:AJ$104)</f>
        <v>75.3</v>
      </c>
      <c r="U87" s="78">
        <f>SUMPRODUCT(LTA!F87:AJ87,LTA!F$102:AJ$102,LTA!F$104:AJ$104)</f>
        <v>131.25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62.58</v>
      </c>
      <c r="AB87" s="117">
        <f>-STOA!O87</f>
        <v>-220.04</v>
      </c>
      <c r="AC87">
        <f t="shared" si="3"/>
        <v>13.485141760679051</v>
      </c>
      <c r="AD87">
        <f t="shared" si="4"/>
        <v>805.68524064827818</v>
      </c>
      <c r="AE87">
        <f>'IDT-1'!C87</f>
        <v>0</v>
      </c>
      <c r="AF87" s="26"/>
      <c r="AG87">
        <f t="shared" si="5"/>
        <v>805.68524064827818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-135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8.7689404152062558</v>
      </c>
      <c r="F88">
        <f>GT_Spot!Q88</f>
        <v>0</v>
      </c>
      <c r="G88">
        <f>PPCL_NG!Q88</f>
        <v>23.683379077305009</v>
      </c>
      <c r="H88">
        <f>PPCL_Spot!Q88</f>
        <v>0</v>
      </c>
      <c r="I88">
        <f>Bawana_NG!Q88</f>
        <v>57.600000000000009</v>
      </c>
      <c r="J88">
        <f>Bawana_RLNG!Q88</f>
        <v>0</v>
      </c>
      <c r="K88">
        <f>Bawana_Spot!Q88</f>
        <v>36</v>
      </c>
      <c r="L88">
        <f>TWOMCL!P88</f>
        <v>0</v>
      </c>
      <c r="M88">
        <f>EDWPCL!T88</f>
        <v>0</v>
      </c>
      <c r="N88">
        <f>'MSW BWN'!T88</f>
        <v>4.8411839999999993</v>
      </c>
      <c r="O88">
        <f>BYPL_ISGS_exbus!BB88</f>
        <v>693.83395243157054</v>
      </c>
      <c r="P88" s="77">
        <v>58.512611820373181</v>
      </c>
      <c r="Q88" s="77">
        <v>21.932539664157499</v>
      </c>
      <c r="R88" s="80">
        <v>0</v>
      </c>
      <c r="S88" s="80">
        <v>0</v>
      </c>
      <c r="T88" s="78">
        <f>SUMPRODUCT(LTA!F88:AJ88,LTA!F$101:AJ$101,LTA!F$104:AJ$104)</f>
        <v>74.78</v>
      </c>
      <c r="U88" s="78">
        <f>SUMPRODUCT(LTA!F88:AJ88,LTA!F$102:AJ$102,LTA!F$104:AJ$104)</f>
        <v>129.53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53.01</v>
      </c>
      <c r="AB88" s="117">
        <f>-STOA!O88</f>
        <v>-220.04</v>
      </c>
      <c r="AC88">
        <f t="shared" si="3"/>
        <v>13.33763470306504</v>
      </c>
      <c r="AD88">
        <f t="shared" si="4"/>
        <v>799.11497270554742</v>
      </c>
      <c r="AE88">
        <f>'IDT-1'!C88</f>
        <v>0</v>
      </c>
      <c r="AF88" s="26"/>
      <c r="AG88">
        <f t="shared" si="5"/>
        <v>799.11497270554742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-130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8.7689404152062558</v>
      </c>
      <c r="F89">
        <f>GT_Spot!Q89</f>
        <v>0</v>
      </c>
      <c r="G89">
        <f>PPCL_NG!Q89</f>
        <v>23.903830080684088</v>
      </c>
      <c r="H89">
        <f>PPCL_Spot!Q89</f>
        <v>0</v>
      </c>
      <c r="I89">
        <f>Bawana_NG!Q89</f>
        <v>55</v>
      </c>
      <c r="J89">
        <f>Bawana_RLNG!Q89</f>
        <v>0</v>
      </c>
      <c r="K89">
        <f>Bawana_Spot!Q89</f>
        <v>36</v>
      </c>
      <c r="L89">
        <f>TWOMCL!P89</f>
        <v>0</v>
      </c>
      <c r="M89">
        <f>EDWPCL!T89</f>
        <v>0</v>
      </c>
      <c r="N89">
        <f>'MSW BWN'!T89</f>
        <v>4.8641279999999991</v>
      </c>
      <c r="O89">
        <f>BYPL_ISGS_exbus!BB89</f>
        <v>696.15463896277163</v>
      </c>
      <c r="P89" s="77">
        <v>58.512611820373181</v>
      </c>
      <c r="Q89" s="77">
        <v>21.932539664157499</v>
      </c>
      <c r="R89" s="80">
        <v>0</v>
      </c>
      <c r="S89" s="80">
        <v>0</v>
      </c>
      <c r="T89" s="78">
        <f>SUMPRODUCT(LTA!F89:AJ89,LTA!F$101:AJ$101,LTA!F$104:AJ$104)</f>
        <v>64.52</v>
      </c>
      <c r="U89" s="78">
        <f>SUMPRODUCT(LTA!F89:AJ89,LTA!F$102:AJ$102,LTA!F$104:AJ$104)</f>
        <v>129.83000000000001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38.65</v>
      </c>
      <c r="AB89" s="117">
        <f>-STOA!O89</f>
        <v>-220.04</v>
      </c>
      <c r="AC89">
        <f t="shared" si="3"/>
        <v>13.078911982958369</v>
      </c>
      <c r="AD89">
        <f t="shared" si="4"/>
        <v>780.0177769602343</v>
      </c>
      <c r="AE89">
        <f>'IDT-1'!C89</f>
        <v>0</v>
      </c>
      <c r="AF89" s="26"/>
      <c r="AG89">
        <f t="shared" si="5"/>
        <v>780.0177769602343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-125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8.7689404152062558</v>
      </c>
      <c r="F90">
        <f>GT_Spot!Q90</f>
        <v>0</v>
      </c>
      <c r="G90">
        <f>PPCL_NG!Q90</f>
        <v>23.666025791324735</v>
      </c>
      <c r="H90">
        <f>PPCL_Spot!Q90</f>
        <v>0</v>
      </c>
      <c r="I90">
        <f>Bawana_NG!Q90</f>
        <v>55</v>
      </c>
      <c r="J90">
        <f>Bawana_RLNG!Q90</f>
        <v>0</v>
      </c>
      <c r="K90">
        <f>Bawana_Spot!Q90</f>
        <v>36</v>
      </c>
      <c r="L90">
        <f>TWOMCL!P90</f>
        <v>0</v>
      </c>
      <c r="M90">
        <f>EDWPCL!T90</f>
        <v>0</v>
      </c>
      <c r="N90">
        <f>'MSW BWN'!T90</f>
        <v>4.8545679999999996</v>
      </c>
      <c r="O90">
        <f>BYPL_ISGS_exbus!BB90</f>
        <v>694.37051176417719</v>
      </c>
      <c r="P90" s="77">
        <v>58.512611820373181</v>
      </c>
      <c r="Q90" s="77">
        <v>21.932539664157499</v>
      </c>
      <c r="R90" s="80">
        <v>0</v>
      </c>
      <c r="S90" s="80">
        <v>0</v>
      </c>
      <c r="T90" s="78">
        <f>SUMPRODUCT(LTA!F90:AJ90,LTA!F$101:AJ$101,LTA!F$104:AJ$104)</f>
        <v>64.83</v>
      </c>
      <c r="U90" s="78">
        <f>SUMPRODUCT(LTA!F90:AJ90,LTA!F$102:AJ$102,LTA!F$104:AJ$104)</f>
        <v>130.12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19.5</v>
      </c>
      <c r="AB90" s="117">
        <f>-STOA!O90</f>
        <v>-220.04</v>
      </c>
      <c r="AC90">
        <f t="shared" si="3"/>
        <v>12.835647965209011</v>
      </c>
      <c r="AD90">
        <f t="shared" si="4"/>
        <v>766.67954949003013</v>
      </c>
      <c r="AE90">
        <f>'IDT-1'!C90</f>
        <v>0</v>
      </c>
      <c r="AF90" s="26"/>
      <c r="AG90">
        <f t="shared" si="5"/>
        <v>766.67954949003013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-118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8.7689404152062558</v>
      </c>
      <c r="F91">
        <f>GT_Spot!Q91</f>
        <v>0</v>
      </c>
      <c r="G91">
        <f>PPCL_NG!Q91</f>
        <v>23.83505965105854</v>
      </c>
      <c r="H91">
        <f>PPCL_Spot!Q91</f>
        <v>0</v>
      </c>
      <c r="I91">
        <f>Bawana_NG!Q91</f>
        <v>55</v>
      </c>
      <c r="J91">
        <f>Bawana_RLNG!Q91</f>
        <v>0</v>
      </c>
      <c r="K91">
        <f>Bawana_Spot!Q91</f>
        <v>36</v>
      </c>
      <c r="L91">
        <f>TWOMCL!P91</f>
        <v>0</v>
      </c>
      <c r="M91">
        <f>EDWPCL!T91</f>
        <v>0</v>
      </c>
      <c r="N91">
        <f>'MSW BWN'!T91</f>
        <v>4.6069639999999996</v>
      </c>
      <c r="O91">
        <f>BYPL_ISGS_exbus!BB91</f>
        <v>693.83105276164633</v>
      </c>
      <c r="P91" s="77">
        <v>58.512611820373181</v>
      </c>
      <c r="Q91" s="77">
        <v>21.932539664157499</v>
      </c>
      <c r="R91" s="80">
        <v>0</v>
      </c>
      <c r="S91" s="80">
        <v>0</v>
      </c>
      <c r="T91" s="78">
        <f>SUMPRODUCT(LTA!F91:AJ91,LTA!F$101:AJ$101,LTA!F$104:AJ$104)</f>
        <v>65.819999999999993</v>
      </c>
      <c r="U91" s="78">
        <f>SUMPRODUCT(LTA!F91:AJ91,LTA!F$102:AJ$102,LTA!F$104:AJ$104)</f>
        <v>129.91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0.35</v>
      </c>
      <c r="AB91" s="117">
        <f>-STOA!O91</f>
        <v>-220.04</v>
      </c>
      <c r="AC91">
        <f t="shared" si="3"/>
        <v>12.686309563796785</v>
      </c>
      <c r="AD91">
        <f t="shared" si="4"/>
        <v>745.84085874864491</v>
      </c>
      <c r="AE91">
        <f>'IDT-1'!C91</f>
        <v>0</v>
      </c>
      <c r="AF91" s="26"/>
      <c r="AG91">
        <f t="shared" si="5"/>
        <v>745.84085874864491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-120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8.7689404152062558</v>
      </c>
      <c r="F92">
        <f>GT_Spot!Q92</f>
        <v>0</v>
      </c>
      <c r="G92">
        <f>PPCL_NG!Q92</f>
        <v>23.694305220329625</v>
      </c>
      <c r="H92">
        <f>PPCL_Spot!Q92</f>
        <v>0</v>
      </c>
      <c r="I92">
        <f>Bawana_NG!Q92</f>
        <v>54.130000000000017</v>
      </c>
      <c r="J92">
        <f>Bawana_RLNG!Q92</f>
        <v>0</v>
      </c>
      <c r="K92">
        <f>Bawana_Spot!Q92</f>
        <v>36</v>
      </c>
      <c r="L92">
        <f>TWOMCL!P92</f>
        <v>0</v>
      </c>
      <c r="M92">
        <f>EDWPCL!T92</f>
        <v>0</v>
      </c>
      <c r="N92">
        <f>'MSW BWN'!T92</f>
        <v>4.4415759999999986</v>
      </c>
      <c r="O92">
        <f>BYPL_ISGS_exbus!BB92</f>
        <v>693.83097376947944</v>
      </c>
      <c r="P92" s="77">
        <v>58.512611820373181</v>
      </c>
      <c r="Q92" s="77">
        <v>21.932539664157499</v>
      </c>
      <c r="R92" s="80">
        <v>0</v>
      </c>
      <c r="S92" s="80">
        <v>0</v>
      </c>
      <c r="T92" s="78">
        <f>SUMPRODUCT(LTA!F92:AJ92,LTA!F$101:AJ$101,LTA!F$104:AJ$104)</f>
        <v>66.069999999999993</v>
      </c>
      <c r="U92" s="78">
        <f>SUMPRODUCT(LTA!F92:AJ92,LTA!F$102:AJ$102,LTA!F$104:AJ$104)</f>
        <v>130.34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0.35</v>
      </c>
      <c r="AB92" s="117">
        <f>-STOA!O92</f>
        <v>-220.04</v>
      </c>
      <c r="AC92">
        <f t="shared" si="3"/>
        <v>12.903896003330185</v>
      </c>
      <c r="AD92">
        <f t="shared" si="4"/>
        <v>720.12705088621578</v>
      </c>
      <c r="AE92">
        <f>'IDT-1'!C92</f>
        <v>0</v>
      </c>
      <c r="AF92" s="26"/>
      <c r="AG92">
        <f t="shared" si="5"/>
        <v>720.12705088621578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-145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8.7689404152062558</v>
      </c>
      <c r="F93">
        <f>GT_Spot!Q93</f>
        <v>0</v>
      </c>
      <c r="G93">
        <f>PPCL_NG!Q93</f>
        <v>23.20198606992621</v>
      </c>
      <c r="H93">
        <f>PPCL_Spot!Q93</f>
        <v>0</v>
      </c>
      <c r="I93">
        <f>Bawana_NG!Q93</f>
        <v>52.237982933704011</v>
      </c>
      <c r="J93">
        <f>Bawana_RLNG!Q93</f>
        <v>0</v>
      </c>
      <c r="K93">
        <f>Bawana_Spot!Q93</f>
        <v>36</v>
      </c>
      <c r="L93">
        <f>TWOMCL!P93</f>
        <v>0</v>
      </c>
      <c r="M93">
        <f>EDWPCL!T93</f>
        <v>0</v>
      </c>
      <c r="N93">
        <f>'MSW BWN'!T93</f>
        <v>4.6021839999999994</v>
      </c>
      <c r="O93">
        <f>BYPL_ISGS_exbus!BB93</f>
        <v>693.24243349841004</v>
      </c>
      <c r="P93" s="77">
        <v>58.512611820373181</v>
      </c>
      <c r="Q93" s="77">
        <v>21.932539664157499</v>
      </c>
      <c r="R93" s="80">
        <v>0</v>
      </c>
      <c r="S93" s="80">
        <v>0</v>
      </c>
      <c r="T93" s="78">
        <f>SUMPRODUCT(LTA!F93:AJ93,LTA!F$101:AJ$101,LTA!F$104:AJ$104)</f>
        <v>66.66</v>
      </c>
      <c r="U93" s="78">
        <f>SUMPRODUCT(LTA!F93:AJ93,LTA!F$102:AJ$102,LTA!F$104:AJ$104)</f>
        <v>130.59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0.35</v>
      </c>
      <c r="AB93" s="117">
        <f>-STOA!O93</f>
        <v>-220.04</v>
      </c>
      <c r="AC93">
        <f t="shared" si="3"/>
        <v>12.842149403026841</v>
      </c>
      <c r="AD93">
        <f t="shared" si="4"/>
        <v>723.21652899875028</v>
      </c>
      <c r="AE93">
        <f>'IDT-1'!C93</f>
        <v>-20</v>
      </c>
      <c r="AF93" s="26"/>
      <c r="AG93">
        <f t="shared" si="5"/>
        <v>703.21652899875028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-140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8.7689404152062558</v>
      </c>
      <c r="F94">
        <f>GT_Spot!Q94</f>
        <v>0</v>
      </c>
      <c r="G94">
        <f>PPCL_NG!Q94</f>
        <v>23.122932211571612</v>
      </c>
      <c r="H94">
        <f>PPCL_Spot!Q94</f>
        <v>0</v>
      </c>
      <c r="I94">
        <f>Bawana_NG!Q94</f>
        <v>52.87</v>
      </c>
      <c r="J94">
        <f>Bawana_RLNG!Q94</f>
        <v>0</v>
      </c>
      <c r="K94">
        <f>Bawana_Spot!Q94</f>
        <v>36</v>
      </c>
      <c r="L94">
        <f>TWOMCL!P94</f>
        <v>0</v>
      </c>
      <c r="M94">
        <f>EDWPCL!T94</f>
        <v>0</v>
      </c>
      <c r="N94">
        <f>'MSW BWN'!T94</f>
        <v>4.8134599999999992</v>
      </c>
      <c r="O94">
        <f>BYPL_ISGS_exbus!BB94</f>
        <v>691.27977850801335</v>
      </c>
      <c r="P94" s="77">
        <v>58.512611820373181</v>
      </c>
      <c r="Q94" s="77">
        <v>21.932539664157499</v>
      </c>
      <c r="R94" s="80">
        <v>0</v>
      </c>
      <c r="S94" s="80">
        <v>0</v>
      </c>
      <c r="T94" s="78">
        <f>SUMPRODUCT(LTA!F94:AJ94,LTA!F$101:AJ$101,LTA!F$104:AJ$104)</f>
        <v>67.31</v>
      </c>
      <c r="U94" s="78">
        <f>SUMPRODUCT(LTA!F94:AJ94,LTA!F$102:AJ$102,LTA!F$104:AJ$104)</f>
        <v>130.89000000000001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-10</v>
      </c>
      <c r="AA94" s="117">
        <f>STOA!I94</f>
        <v>0.35</v>
      </c>
      <c r="AB94" s="117">
        <f>-STOA!O94</f>
        <v>-220.04</v>
      </c>
      <c r="AC94">
        <f t="shared" si="3"/>
        <v>12.751182068919285</v>
      </c>
      <c r="AD94">
        <f t="shared" si="4"/>
        <v>733.05908055040265</v>
      </c>
      <c r="AE94">
        <f>'IDT-1'!C94</f>
        <v>-55.460999999999999</v>
      </c>
      <c r="AF94" s="26"/>
      <c r="AG94">
        <f t="shared" si="5"/>
        <v>677.59808055040264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-120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8.7689404152062558</v>
      </c>
      <c r="F95">
        <f>GT_Spot!Q95</f>
        <v>0</v>
      </c>
      <c r="G95">
        <f>PPCL_NG!Q95</f>
        <v>23.115862354320392</v>
      </c>
      <c r="H95">
        <f>PPCL_Spot!Q95</f>
        <v>0</v>
      </c>
      <c r="I95">
        <f>Bawana_NG!Q95</f>
        <v>53.917926871467571</v>
      </c>
      <c r="J95">
        <f>Bawana_RLNG!Q95</f>
        <v>0</v>
      </c>
      <c r="K95">
        <f>Bawana_Spot!Q95</f>
        <v>36</v>
      </c>
      <c r="L95">
        <f>TWOMCL!P95</f>
        <v>0</v>
      </c>
      <c r="M95">
        <f>EDWPCL!T95</f>
        <v>0</v>
      </c>
      <c r="N95">
        <f>'MSW BWN'!T95</f>
        <v>4.611743999999999</v>
      </c>
      <c r="O95">
        <f>BYPL_ISGS_exbus!BB95</f>
        <v>702.90380177001373</v>
      </c>
      <c r="P95" s="77">
        <v>58.512611820373181</v>
      </c>
      <c r="Q95" s="77">
        <v>21.932539664157499</v>
      </c>
      <c r="R95" s="80">
        <v>0</v>
      </c>
      <c r="S95" s="80">
        <v>0</v>
      </c>
      <c r="T95" s="78">
        <f>SUMPRODUCT(LTA!F95:AJ95,LTA!F$101:AJ$101,LTA!F$104:AJ$104)</f>
        <v>67.39</v>
      </c>
      <c r="U95" s="78">
        <f>SUMPRODUCT(LTA!F95:AJ95,LTA!F$102:AJ$102,LTA!F$104:AJ$104)</f>
        <v>131.68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-30</v>
      </c>
      <c r="AA95" s="117">
        <f>STOA!I95</f>
        <v>0.35</v>
      </c>
      <c r="AB95" s="117">
        <f>-STOA!O95</f>
        <v>-220.04</v>
      </c>
      <c r="AC95">
        <f t="shared" si="3"/>
        <v>12.868513914549988</v>
      </c>
      <c r="AD95">
        <f t="shared" si="4"/>
        <v>746.27491298098857</v>
      </c>
      <c r="AE95">
        <f>'IDT-1'!C95</f>
        <v>-70</v>
      </c>
      <c r="AF95" s="26"/>
      <c r="AG95">
        <f t="shared" si="5"/>
        <v>676.27491298098857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-100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8.7689404152062558</v>
      </c>
      <c r="F96">
        <f>GT_Spot!Q96</f>
        <v>0</v>
      </c>
      <c r="G96">
        <f>PPCL_NG!Q96</f>
        <v>23.136429211778498</v>
      </c>
      <c r="H96">
        <f>PPCL_Spot!Q96</f>
        <v>0</v>
      </c>
      <c r="I96">
        <f>Bawana_NG!Q96</f>
        <v>54.380000000000017</v>
      </c>
      <c r="J96">
        <f>Bawana_RLNG!Q96</f>
        <v>0</v>
      </c>
      <c r="K96">
        <f>Bawana_Spot!Q96</f>
        <v>36</v>
      </c>
      <c r="L96">
        <f>TWOMCL!P96</f>
        <v>0</v>
      </c>
      <c r="M96">
        <f>EDWPCL!T96</f>
        <v>0</v>
      </c>
      <c r="N96">
        <f>'MSW BWN'!T96</f>
        <v>4.5983599999999987</v>
      </c>
      <c r="O96">
        <f>BYPL_ISGS_exbus!BB96</f>
        <v>702.90397607255261</v>
      </c>
      <c r="P96" s="77">
        <v>58.512611820373181</v>
      </c>
      <c r="Q96" s="77">
        <v>21.932539664157499</v>
      </c>
      <c r="R96" s="80">
        <v>0</v>
      </c>
      <c r="S96" s="80">
        <v>0</v>
      </c>
      <c r="T96" s="78">
        <f>SUMPRODUCT(LTA!F96:AJ96,LTA!F$101:AJ$101,LTA!F$104:AJ$104)</f>
        <v>68.09</v>
      </c>
      <c r="U96" s="78">
        <f>SUMPRODUCT(LTA!F96:AJ96,LTA!F$102:AJ$102,LTA!F$104:AJ$104)</f>
        <v>132.51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-97</v>
      </c>
      <c r="AA96" s="117">
        <f>STOA!I96</f>
        <v>0.35</v>
      </c>
      <c r="AB96" s="117">
        <f>-STOA!O96</f>
        <v>-220.04</v>
      </c>
      <c r="AC96">
        <f t="shared" si="3"/>
        <v>13.836068545963947</v>
      </c>
      <c r="AD96">
        <f t="shared" si="4"/>
        <v>640.30678863810408</v>
      </c>
      <c r="AE96">
        <f>'IDT-1'!C96</f>
        <v>-5.08</v>
      </c>
      <c r="AF96" s="26"/>
      <c r="AG96">
        <f t="shared" si="5"/>
        <v>635.22678863810404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-140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8.7689404152062558</v>
      </c>
      <c r="F97">
        <f>GT_Spot!Q97</f>
        <v>0</v>
      </c>
      <c r="G97">
        <f>PPCL_NG!Q97</f>
        <v>23.205199641404036</v>
      </c>
      <c r="H97">
        <f>PPCL_Spot!Q97</f>
        <v>0</v>
      </c>
      <c r="I97">
        <f>Bawana_NG!Q97</f>
        <v>54.65</v>
      </c>
      <c r="J97">
        <f>Bawana_RLNG!Q97</f>
        <v>0</v>
      </c>
      <c r="K97">
        <f>Bawana_Spot!Q97</f>
        <v>36</v>
      </c>
      <c r="L97">
        <f>TWOMCL!P97</f>
        <v>0</v>
      </c>
      <c r="M97">
        <f>EDWPCL!T97</f>
        <v>0</v>
      </c>
      <c r="N97">
        <f>'MSW BWN'!T97</f>
        <v>4.5658559999999984</v>
      </c>
      <c r="O97">
        <f>BYPL_ISGS_exbus!BB97</f>
        <v>598.57973099716787</v>
      </c>
      <c r="P97" s="77">
        <v>58.512611820373181</v>
      </c>
      <c r="Q97" s="77">
        <v>21.932539664157499</v>
      </c>
      <c r="R97" s="80">
        <v>0</v>
      </c>
      <c r="S97" s="80">
        <v>0</v>
      </c>
      <c r="T97" s="78">
        <f>SUMPRODUCT(LTA!F97:AJ97,LTA!F$101:AJ$101,LTA!F$104:AJ$104)</f>
        <v>68.87</v>
      </c>
      <c r="U97" s="78">
        <f>SUMPRODUCT(LTA!F97:AJ97,LTA!F$102:AJ$102,LTA!F$104:AJ$104)</f>
        <v>133.41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-56</v>
      </c>
      <c r="AA97" s="117">
        <f>STOA!I97</f>
        <v>0.35</v>
      </c>
      <c r="AB97" s="117">
        <f>-STOA!O97</f>
        <v>-220.04</v>
      </c>
      <c r="AC97">
        <f t="shared" si="3"/>
        <v>12.438319192638328</v>
      </c>
      <c r="AD97">
        <f t="shared" si="4"/>
        <v>595.36655934567057</v>
      </c>
      <c r="AE97">
        <f>'IDT-1'!C97</f>
        <v>0</v>
      </c>
      <c r="AF97" s="26"/>
      <c r="AG97">
        <f t="shared" si="5"/>
        <v>595.36655934567057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-125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8.7689404152062558</v>
      </c>
      <c r="F98">
        <f>GT_Spot!Q98</f>
        <v>0</v>
      </c>
      <c r="G98">
        <f>PPCL_NG!Q98</f>
        <v>23.165351355078958</v>
      </c>
      <c r="H98">
        <f>PPCL_Spot!Q98</f>
        <v>0</v>
      </c>
      <c r="I98">
        <f>Bawana_NG!Q98</f>
        <v>54.65</v>
      </c>
      <c r="J98">
        <f>Bawana_RLNG!Q98</f>
        <v>0</v>
      </c>
      <c r="K98">
        <f>Bawana_Spot!Q98</f>
        <v>36</v>
      </c>
      <c r="L98">
        <f>TWOMCL!P98</f>
        <v>0</v>
      </c>
      <c r="M98">
        <f>EDWPCL!T98</f>
        <v>0</v>
      </c>
      <c r="N98">
        <f>'MSW BWN'!T98</f>
        <v>4.3956879999999989</v>
      </c>
      <c r="O98">
        <f>BYPL_ISGS_exbus!BB98</f>
        <v>592.1028299864613</v>
      </c>
      <c r="P98" s="77">
        <v>58.512611820373181</v>
      </c>
      <c r="Q98" s="77">
        <v>21.932539664157499</v>
      </c>
      <c r="R98" s="80">
        <v>0</v>
      </c>
      <c r="S98" s="80">
        <v>0</v>
      </c>
      <c r="T98" s="78">
        <f>SUMPRODUCT(LTA!F98:AJ98,LTA!F$101:AJ$101,LTA!F$104:AJ$104)</f>
        <v>70.599999999999994</v>
      </c>
      <c r="U98" s="78">
        <f>SUMPRODUCT(LTA!F98:AJ98,LTA!F$102:AJ$102,LTA!F$104:AJ$104)</f>
        <v>134.48000000000002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-81</v>
      </c>
      <c r="AA98" s="117">
        <f>STOA!I98</f>
        <v>0.35</v>
      </c>
      <c r="AB98" s="117">
        <f>-STOA!O98</f>
        <v>-220.04</v>
      </c>
      <c r="AC98">
        <f t="shared" si="3"/>
        <v>12.670458146090311</v>
      </c>
      <c r="AD98">
        <f t="shared" si="4"/>
        <v>561.24750309518708</v>
      </c>
      <c r="AE98">
        <f>'IDT-1'!C98</f>
        <v>0</v>
      </c>
      <c r="AF98" s="26"/>
      <c r="AG98">
        <f t="shared" si="5"/>
        <v>561.24750309518708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-130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0.22007714989042979</v>
      </c>
      <c r="F99">
        <f t="shared" si="6"/>
        <v>0</v>
      </c>
      <c r="G99">
        <f t="shared" si="6"/>
        <v>0.19860890399061906</v>
      </c>
      <c r="H99">
        <f t="shared" si="6"/>
        <v>0</v>
      </c>
      <c r="I99">
        <f t="shared" si="6"/>
        <v>1.3043514695578342</v>
      </c>
      <c r="J99">
        <f t="shared" si="6"/>
        <v>0</v>
      </c>
      <c r="K99">
        <f t="shared" si="6"/>
        <v>0.4778001835385543</v>
      </c>
      <c r="L99">
        <f t="shared" si="6"/>
        <v>0</v>
      </c>
      <c r="M99">
        <f t="shared" si="6"/>
        <v>0</v>
      </c>
      <c r="N99">
        <f t="shared" si="6"/>
        <v>0.10882339200000005</v>
      </c>
      <c r="O99">
        <f t="shared" si="6"/>
        <v>15.792037036181501</v>
      </c>
      <c r="P99" s="77">
        <f t="shared" si="6"/>
        <v>1.4137508458003596</v>
      </c>
      <c r="Q99" s="77">
        <f t="shared" si="6"/>
        <v>0.47693575361899254</v>
      </c>
      <c r="R99" s="80">
        <f t="shared" si="6"/>
        <v>0.20607367164690019</v>
      </c>
      <c r="S99" s="80">
        <f t="shared" si="6"/>
        <v>0</v>
      </c>
      <c r="T99" s="78">
        <f t="shared" si="6"/>
        <v>2.1643350000000003</v>
      </c>
      <c r="U99" s="78">
        <f t="shared" si="6"/>
        <v>2.7765975000000016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6.8300000000000001E-3</v>
      </c>
      <c r="Z99" s="75">
        <f t="shared" si="6"/>
        <v>-1.2279974999999999</v>
      </c>
      <c r="AA99" s="117">
        <f t="shared" si="6"/>
        <v>2.2425850000000014</v>
      </c>
      <c r="AB99" s="117">
        <f t="shared" si="6"/>
        <v>-6.1557600000000043</v>
      </c>
      <c r="AC99">
        <f t="shared" si="6"/>
        <v>0.32148697006194865</v>
      </c>
      <c r="AD99">
        <f t="shared" si="6"/>
        <v>18.339123936163237</v>
      </c>
      <c r="AE99">
        <f t="shared" si="6"/>
        <v>-8.7079249999999997E-2</v>
      </c>
      <c r="AG99">
        <f t="shared" si="6"/>
        <v>18.252044686163238</v>
      </c>
      <c r="AI99">
        <f t="shared" si="6"/>
        <v>0</v>
      </c>
      <c r="AJ99">
        <f t="shared" si="6"/>
        <v>0</v>
      </c>
      <c r="AK99">
        <f t="shared" si="6"/>
        <v>0.13850000000000001</v>
      </c>
      <c r="AL99">
        <f t="shared" si="6"/>
        <v>-1.51275</v>
      </c>
      <c r="AM99">
        <f t="shared" si="6"/>
        <v>0</v>
      </c>
      <c r="AN99">
        <f t="shared" si="6"/>
        <v>0</v>
      </c>
      <c r="AO99">
        <f t="shared" si="6"/>
        <v>2.9812499999999999E-2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44937</v>
      </c>
      <c r="B1" s="220"/>
      <c r="C1" s="220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196</v>
      </c>
      <c r="K1" s="220" t="s">
        <v>300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9" t="s">
        <v>143</v>
      </c>
      <c r="Q1" s="229" t="s">
        <v>144</v>
      </c>
      <c r="R1" s="232" t="s">
        <v>339</v>
      </c>
      <c r="S1" s="79"/>
      <c r="T1" s="82" t="s">
        <v>302</v>
      </c>
      <c r="U1" s="230" t="s">
        <v>303</v>
      </c>
      <c r="V1" s="107" t="s">
        <v>316</v>
      </c>
      <c r="W1" s="107" t="s">
        <v>302</v>
      </c>
      <c r="X1" s="220" t="s">
        <v>335</v>
      </c>
      <c r="Y1" s="227" t="s">
        <v>223</v>
      </c>
      <c r="Z1" s="227" t="s">
        <v>224</v>
      </c>
      <c r="AA1" s="231" t="s">
        <v>198</v>
      </c>
      <c r="AB1" s="231" t="s">
        <v>199</v>
      </c>
      <c r="AC1" s="27" t="s">
        <v>189</v>
      </c>
      <c r="AD1" s="220" t="s">
        <v>142</v>
      </c>
      <c r="AG1" s="220" t="s">
        <v>278</v>
      </c>
      <c r="AI1" s="227" t="s">
        <v>384</v>
      </c>
      <c r="AJ1" s="227" t="s">
        <v>385</v>
      </c>
      <c r="AK1" s="227" t="s">
        <v>386</v>
      </c>
      <c r="AL1" s="227" t="s">
        <v>387</v>
      </c>
      <c r="AM1" s="227" t="s">
        <v>388</v>
      </c>
      <c r="AN1" s="227" t="s">
        <v>389</v>
      </c>
      <c r="AO1" s="226" t="s">
        <v>412</v>
      </c>
      <c r="AP1" s="226" t="s">
        <v>413</v>
      </c>
      <c r="AQ1" s="226" t="s">
        <v>414</v>
      </c>
      <c r="AR1" s="226" t="s">
        <v>415</v>
      </c>
    </row>
    <row r="2" spans="1:44">
      <c r="A2" s="27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9"/>
      <c r="Q2" s="229"/>
      <c r="R2" s="232"/>
      <c r="S2" s="79"/>
      <c r="T2" s="82" t="s">
        <v>315</v>
      </c>
      <c r="U2" s="230"/>
      <c r="V2" s="107" t="s">
        <v>304</v>
      </c>
      <c r="W2" s="107" t="s">
        <v>304</v>
      </c>
      <c r="X2" s="220"/>
      <c r="Y2" s="227"/>
      <c r="Z2" s="227"/>
      <c r="AA2" s="231"/>
      <c r="AB2" s="231"/>
      <c r="AC2" s="27">
        <f>Allocation!J1/100</f>
        <v>8.8000000000000005E-3</v>
      </c>
      <c r="AD2" s="220"/>
      <c r="AE2" t="s">
        <v>276</v>
      </c>
      <c r="AG2" s="220"/>
      <c r="AI2" s="227"/>
      <c r="AJ2" s="227"/>
      <c r="AK2" s="227"/>
      <c r="AL2" s="227"/>
      <c r="AM2" s="227"/>
      <c r="AN2" s="227"/>
      <c r="AO2" s="226"/>
      <c r="AP2" s="226"/>
      <c r="AQ2" s="226"/>
      <c r="AR2" s="226"/>
    </row>
    <row r="3" spans="1:44">
      <c r="A3" t="s">
        <v>45</v>
      </c>
      <c r="E3">
        <f>GT_NG!T3</f>
        <v>12.167060677698975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69.600000000000009</v>
      </c>
      <c r="J3">
        <f>Bawana_RLNG!T3</f>
        <v>0</v>
      </c>
      <c r="K3">
        <f>Bawana_Spot!T3</f>
        <v>0</v>
      </c>
      <c r="L3">
        <f>TWOMCL!S3</f>
        <v>4.5217194570135737</v>
      </c>
      <c r="M3">
        <f>EDWPCL!W3</f>
        <v>0</v>
      </c>
      <c r="N3">
        <f>'MSW BWN'!W3</f>
        <v>5.706847999999999</v>
      </c>
      <c r="O3">
        <f>TPDDL_ISGS_exbus!BB3</f>
        <v>509.31551342708838</v>
      </c>
      <c r="P3" s="77">
        <v>71.739999999999995</v>
      </c>
      <c r="Q3" s="77">
        <v>26.493067747539087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253.23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-116</v>
      </c>
      <c r="AA3" s="117">
        <f>STOA!J3</f>
        <v>2.8600000000000003</v>
      </c>
      <c r="AB3" s="117">
        <f>-STOA!P3</f>
        <v>0</v>
      </c>
      <c r="AC3">
        <f>SUMIF(B3:AB3,"&gt;0")*$AC$2-SUMIF(B3:AB3,"&lt;0")*($AC$2/(1-$AC$2))+SUMIF(AI3:AR3,"&gt;0")*$AC$2-SUMIF(AI3:AR3,"&lt;0")*($AC$2/(1-$AC$2))</f>
        <v>9.528225109718802</v>
      </c>
      <c r="AD3">
        <f>SUM(B3:AB3,AI3:AR3)-AC3</f>
        <v>820.10598419962116</v>
      </c>
      <c r="AE3">
        <f>'IDT-1'!F3</f>
        <v>0</v>
      </c>
      <c r="AF3" s="26"/>
      <c r="AG3">
        <f>SUM(AD3:AF3)</f>
        <v>820.10598419962116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-10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12.167060677698975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69.600000000000009</v>
      </c>
      <c r="J4">
        <f>Bawana_RLNG!T4</f>
        <v>0</v>
      </c>
      <c r="K4">
        <f>Bawana_Spot!T4</f>
        <v>0</v>
      </c>
      <c r="L4">
        <f>TWOMCL!S4</f>
        <v>4.704977375565611</v>
      </c>
      <c r="M4">
        <f>EDWPCL!W4</f>
        <v>0</v>
      </c>
      <c r="N4">
        <f>'MSW BWN'!W4</f>
        <v>5.7967839999999997</v>
      </c>
      <c r="O4">
        <f>TPDDL_ISGS_exbus!BB4</f>
        <v>505.63241184418166</v>
      </c>
      <c r="P4" s="77">
        <v>71.739999999999995</v>
      </c>
      <c r="Q4" s="77">
        <v>26.493067747539087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253.2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-142</v>
      </c>
      <c r="AA4" s="117">
        <f>STOA!J4</f>
        <v>2.8600000000000003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9.728785237849559</v>
      </c>
      <c r="AD4">
        <f t="shared" ref="AD4:AD67" si="1">SUM(B4:AB4,AI4:AR4)-AC4</f>
        <v>790.46551640713574</v>
      </c>
      <c r="AE4">
        <f>'IDT-1'!F4</f>
        <v>0</v>
      </c>
      <c r="AF4" s="26"/>
      <c r="AG4">
        <f t="shared" ref="AG4:AG67" si="2">SUM(AD4:AF4)</f>
        <v>790.46551640713574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-10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12.167060677698975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69.600000000000009</v>
      </c>
      <c r="J5">
        <f>Bawana_RLNG!T5</f>
        <v>0</v>
      </c>
      <c r="K5">
        <f>Bawana_Spot!T5</f>
        <v>0</v>
      </c>
      <c r="L5">
        <f>TWOMCL!S5</f>
        <v>4.1049773755656105</v>
      </c>
      <c r="M5">
        <f>EDWPCL!W5</f>
        <v>0</v>
      </c>
      <c r="N5">
        <f>'MSW BWN'!W5</f>
        <v>5.8528479999999989</v>
      </c>
      <c r="O5">
        <f>TPDDL_ISGS_exbus!BB5</f>
        <v>472.79371232189038</v>
      </c>
      <c r="P5" s="77">
        <v>26.81</v>
      </c>
      <c r="Q5" s="77">
        <v>7.66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233.11999999999998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-32</v>
      </c>
      <c r="AA5" s="117">
        <f>STOA!J5</f>
        <v>2.8600000000000003</v>
      </c>
      <c r="AB5" s="117">
        <f>-STOA!P5</f>
        <v>0</v>
      </c>
      <c r="AC5">
        <f t="shared" si="0"/>
        <v>8.0313394849104043</v>
      </c>
      <c r="AD5">
        <f t="shared" si="1"/>
        <v>749.93725889024449</v>
      </c>
      <c r="AE5">
        <f>'IDT-1'!F5</f>
        <v>0</v>
      </c>
      <c r="AF5" s="26"/>
      <c r="AG5">
        <f t="shared" si="2"/>
        <v>749.93725889024449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-45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12.167060677698975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69.600000000000009</v>
      </c>
      <c r="J6">
        <f>Bawana_RLNG!T6</f>
        <v>0</v>
      </c>
      <c r="K6">
        <f>Bawana_Spot!T6</f>
        <v>0</v>
      </c>
      <c r="L6">
        <f>TWOMCL!S6</f>
        <v>3.6950226244343889</v>
      </c>
      <c r="M6">
        <f>EDWPCL!W6</f>
        <v>0</v>
      </c>
      <c r="N6">
        <f>'MSW BWN'!W6</f>
        <v>5.7967839999999997</v>
      </c>
      <c r="O6">
        <f>TPDDL_ISGS_exbus!BB6</f>
        <v>478.14915741557809</v>
      </c>
      <c r="P6" s="77">
        <v>26.81</v>
      </c>
      <c r="Q6" s="77">
        <v>7.66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189.67999999999998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-56</v>
      </c>
      <c r="AA6" s="117">
        <f>STOA!J6</f>
        <v>2.8600000000000003</v>
      </c>
      <c r="AB6" s="117">
        <f>-STOA!P6</f>
        <v>0</v>
      </c>
      <c r="AC6">
        <f t="shared" si="0"/>
        <v>7.5056537587587977</v>
      </c>
      <c r="AD6">
        <f t="shared" si="1"/>
        <v>732.91237095895247</v>
      </c>
      <c r="AE6">
        <f>'IDT-1'!F6</f>
        <v>0</v>
      </c>
      <c r="AF6" s="26"/>
      <c r="AG6">
        <f t="shared" si="2"/>
        <v>732.91237095895247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12.167060677698975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69.600000000000009</v>
      </c>
      <c r="J7">
        <f>Bawana_RLNG!T7</f>
        <v>0</v>
      </c>
      <c r="K7">
        <f>Bawana_Spot!T7</f>
        <v>0</v>
      </c>
      <c r="L7">
        <f>TWOMCL!S7</f>
        <v>3.8579185520361987</v>
      </c>
      <c r="M7">
        <f>EDWPCL!W7</f>
        <v>0</v>
      </c>
      <c r="N7">
        <f>'MSW BWN'!W7</f>
        <v>5.4498879999999996</v>
      </c>
      <c r="O7">
        <f>TPDDL_ISGS_exbus!BB7</f>
        <v>474.0766260742505</v>
      </c>
      <c r="P7" s="77">
        <v>26.81</v>
      </c>
      <c r="Q7" s="77">
        <v>7.66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189.71999999999997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-87</v>
      </c>
      <c r="AA7" s="117">
        <f>STOA!J7</f>
        <v>2.8600000000000003</v>
      </c>
      <c r="AB7" s="117">
        <f>-STOA!P7</f>
        <v>0</v>
      </c>
      <c r="AC7">
        <f t="shared" si="0"/>
        <v>7.7437702355060658</v>
      </c>
      <c r="AD7">
        <f t="shared" si="1"/>
        <v>697.45772306847948</v>
      </c>
      <c r="AE7">
        <f>'IDT-1'!F7</f>
        <v>0</v>
      </c>
      <c r="AF7" s="26"/>
      <c r="AG7">
        <f t="shared" si="2"/>
        <v>697.45772306847948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12.167060677698975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69.600000000000009</v>
      </c>
      <c r="J8">
        <f>Bawana_RLNG!T8</f>
        <v>0</v>
      </c>
      <c r="K8">
        <f>Bawana_Spot!T8</f>
        <v>0</v>
      </c>
      <c r="L8">
        <f>TWOMCL!S8</f>
        <v>4.1375565610859724</v>
      </c>
      <c r="M8">
        <f>EDWPCL!W8</f>
        <v>0</v>
      </c>
      <c r="N8">
        <f>'MSW BWN'!W8</f>
        <v>5.2419839999999995</v>
      </c>
      <c r="O8">
        <f>TPDDL_ISGS_exbus!BB8</f>
        <v>472.75968615385057</v>
      </c>
      <c r="P8" s="77">
        <v>26.808164327285176</v>
      </c>
      <c r="Q8" s="77">
        <v>7.66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189.57999999999998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-104</v>
      </c>
      <c r="AA8" s="117">
        <f>STOA!J8</f>
        <v>2.8600000000000003</v>
      </c>
      <c r="AB8" s="117">
        <f>-STOA!P8</f>
        <v>0</v>
      </c>
      <c r="AC8">
        <f t="shared" si="0"/>
        <v>7.8824924374436147</v>
      </c>
      <c r="AD8">
        <f t="shared" si="1"/>
        <v>678.93195928247701</v>
      </c>
      <c r="AE8">
        <f>'IDT-1'!F8</f>
        <v>0</v>
      </c>
      <c r="AF8" s="26"/>
      <c r="AG8">
        <f t="shared" si="2"/>
        <v>678.93195928247701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12.167060677698975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69.600000000000009</v>
      </c>
      <c r="J9">
        <f>Bawana_RLNG!T9</f>
        <v>0</v>
      </c>
      <c r="K9">
        <f>Bawana_Spot!T9</f>
        <v>0</v>
      </c>
      <c r="L9">
        <f>TWOMCL!S9</f>
        <v>3.9285067873303166</v>
      </c>
      <c r="M9">
        <f>EDWPCL!W9</f>
        <v>0</v>
      </c>
      <c r="N9">
        <f>'MSW BWN'!W9</f>
        <v>5.0621119999999991</v>
      </c>
      <c r="O9">
        <f>TPDDL_ISGS_exbus!BB9</f>
        <v>469.70214009206899</v>
      </c>
      <c r="P9" s="77">
        <v>26.808147713140805</v>
      </c>
      <c r="Q9" s="77">
        <v>7.66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195.51999999999998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-109</v>
      </c>
      <c r="AA9" s="117">
        <f>STOA!J9</f>
        <v>2.8600000000000003</v>
      </c>
      <c r="AB9" s="117">
        <f>-STOA!P9</f>
        <v>0</v>
      </c>
      <c r="AC9">
        <f t="shared" si="0"/>
        <v>8.1707791999522765</v>
      </c>
      <c r="AD9">
        <f t="shared" si="1"/>
        <v>651.13718807028681</v>
      </c>
      <c r="AE9">
        <f>'IDT-1'!F9</f>
        <v>0</v>
      </c>
      <c r="AF9" s="26"/>
      <c r="AG9">
        <f t="shared" si="2"/>
        <v>651.13718807028681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-25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12.167060677698975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69.600000000000009</v>
      </c>
      <c r="J10">
        <f>Bawana_RLNG!T10</f>
        <v>0</v>
      </c>
      <c r="K10">
        <f>Bawana_Spot!T10</f>
        <v>0</v>
      </c>
      <c r="L10">
        <f>TWOMCL!S10</f>
        <v>3.9488687782805423</v>
      </c>
      <c r="M10">
        <f>EDWPCL!W10</f>
        <v>0</v>
      </c>
      <c r="N10">
        <f>'MSW BWN'!W10</f>
        <v>4.2047999999999996</v>
      </c>
      <c r="O10">
        <f>TPDDL_ISGS_exbus!BB10</f>
        <v>469.70088686872032</v>
      </c>
      <c r="P10" s="77">
        <v>26.807894612847491</v>
      </c>
      <c r="Q10" s="77">
        <v>7.66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195.86999999999998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-120</v>
      </c>
      <c r="AA10" s="117">
        <f>STOA!J10</f>
        <v>2.8600000000000003</v>
      </c>
      <c r="AB10" s="117">
        <f>-STOA!P10</f>
        <v>0</v>
      </c>
      <c r="AC10">
        <f t="shared" si="0"/>
        <v>8.2641401869687385</v>
      </c>
      <c r="AD10">
        <f t="shared" si="1"/>
        <v>639.55537075057862</v>
      </c>
      <c r="AE10">
        <f>'IDT-1'!F10</f>
        <v>0</v>
      </c>
      <c r="AF10" s="26"/>
      <c r="AG10">
        <f t="shared" si="2"/>
        <v>639.55537075057862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-25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12.16589861751152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69.600000000000009</v>
      </c>
      <c r="J11">
        <f>Bawana_RLNG!T11</f>
        <v>0</v>
      </c>
      <c r="K11">
        <f>Bawana_Spot!T11</f>
        <v>0</v>
      </c>
      <c r="L11">
        <f>TWOMCL!S11</f>
        <v>3.3692307692307693</v>
      </c>
      <c r="M11">
        <f>EDWPCL!W11</f>
        <v>0</v>
      </c>
      <c r="N11">
        <f>'MSW BWN'!W11</f>
        <v>4.1323839999999992</v>
      </c>
      <c r="O11">
        <f>TPDDL_ISGS_exbus!BB11</f>
        <v>474.72852847680042</v>
      </c>
      <c r="P11" s="77">
        <v>26.807565162110613</v>
      </c>
      <c r="Q11" s="77">
        <v>7.66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195.86999999999998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-128</v>
      </c>
      <c r="AA11" s="117">
        <f>STOA!J11</f>
        <v>2.8600000000000003</v>
      </c>
      <c r="AB11" s="117">
        <f>-STOA!P11</f>
        <v>0</v>
      </c>
      <c r="AC11">
        <f t="shared" si="0"/>
        <v>8.3292666151106545</v>
      </c>
      <c r="AD11">
        <f t="shared" si="1"/>
        <v>640.86434041054258</v>
      </c>
      <c r="AE11">
        <f>'IDT-1'!F11</f>
        <v>0</v>
      </c>
      <c r="AF11" s="26"/>
      <c r="AG11">
        <f t="shared" si="2"/>
        <v>640.86434041054258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-20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12.16589861751152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69.600000000000009</v>
      </c>
      <c r="J12">
        <f>Bawana_RLNG!T12</f>
        <v>0</v>
      </c>
      <c r="K12">
        <f>Bawana_Spot!T12</f>
        <v>0</v>
      </c>
      <c r="L12">
        <f>TWOMCL!S12</f>
        <v>4.1769230769230763</v>
      </c>
      <c r="M12">
        <f>EDWPCL!W12</f>
        <v>0</v>
      </c>
      <c r="N12">
        <f>'MSW BWN'!W12</f>
        <v>4.4173759999999991</v>
      </c>
      <c r="O12">
        <f>TPDDL_ISGS_exbus!BB12</f>
        <v>474.72852847680042</v>
      </c>
      <c r="P12" s="77">
        <v>26.807565162110613</v>
      </c>
      <c r="Q12" s="77">
        <v>7.66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195.95999999999998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-137</v>
      </c>
      <c r="AA12" s="117">
        <f>STOA!J12</f>
        <v>2.8600000000000003</v>
      </c>
      <c r="AB12" s="117">
        <f>-STOA!P12</f>
        <v>0</v>
      </c>
      <c r="AC12">
        <f t="shared" si="0"/>
        <v>8.4195773847181066</v>
      </c>
      <c r="AD12">
        <f t="shared" si="1"/>
        <v>632.95671394862757</v>
      </c>
      <c r="AE12">
        <f>'IDT-1'!F12</f>
        <v>0</v>
      </c>
      <c r="AF12" s="26"/>
      <c r="AG12">
        <f t="shared" si="2"/>
        <v>632.95671394862757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-20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12.16589861751152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60.13</v>
      </c>
      <c r="J13">
        <f>Bawana_RLNG!T13</f>
        <v>0</v>
      </c>
      <c r="K13">
        <f>Bawana_Spot!T13</f>
        <v>0</v>
      </c>
      <c r="L13">
        <f>TWOMCL!S13</f>
        <v>3.6230769230769226</v>
      </c>
      <c r="M13">
        <f>EDWPCL!W13</f>
        <v>0</v>
      </c>
      <c r="N13">
        <f>'MSW BWN'!W13</f>
        <v>5.0177279999999991</v>
      </c>
      <c r="O13">
        <f>TPDDL_ISGS_exbus!BB13</f>
        <v>474.74299756098043</v>
      </c>
      <c r="P13" s="77">
        <v>26.807565162110613</v>
      </c>
      <c r="Q13" s="77">
        <v>7.66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196.42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-142</v>
      </c>
      <c r="AA13" s="117">
        <f>STOA!J13</f>
        <v>2.8600000000000003</v>
      </c>
      <c r="AB13" s="117">
        <f>-STOA!P13</f>
        <v>0</v>
      </c>
      <c r="AC13">
        <f t="shared" si="0"/>
        <v>8.4739978769379736</v>
      </c>
      <c r="AD13">
        <f t="shared" si="1"/>
        <v>608.95326838674134</v>
      </c>
      <c r="AE13">
        <f>'IDT-1'!F13</f>
        <v>0</v>
      </c>
      <c r="AF13" s="26"/>
      <c r="AG13">
        <f t="shared" si="2"/>
        <v>608.95326838674134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-30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12.16589861751152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60.13</v>
      </c>
      <c r="J14">
        <f>Bawana_RLNG!T14</f>
        <v>0</v>
      </c>
      <c r="K14">
        <f>Bawana_Spot!T14</f>
        <v>0</v>
      </c>
      <c r="L14">
        <f>TWOMCL!S14</f>
        <v>3.1085972850678734</v>
      </c>
      <c r="M14">
        <f>EDWPCL!W14</f>
        <v>0</v>
      </c>
      <c r="N14">
        <f>'MSW BWN'!W14</f>
        <v>5.4440479999999987</v>
      </c>
      <c r="O14">
        <f>TPDDL_ISGS_exbus!BB14</f>
        <v>474.74299756098043</v>
      </c>
      <c r="P14" s="77">
        <v>26.807565162110613</v>
      </c>
      <c r="Q14" s="77">
        <v>7.66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196.54999999999998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-90</v>
      </c>
      <c r="AA14" s="117">
        <f>STOA!J14</f>
        <v>2.8600000000000003</v>
      </c>
      <c r="AB14" s="117">
        <f>-STOA!P14</f>
        <v>0</v>
      </c>
      <c r="AC14">
        <f t="shared" si="0"/>
        <v>8.5453910923010561</v>
      </c>
      <c r="AD14">
        <f t="shared" si="1"/>
        <v>600.9237155333692</v>
      </c>
      <c r="AE14">
        <f>'IDT-1'!F14</f>
        <v>0</v>
      </c>
      <c r="AF14" s="26"/>
      <c r="AG14">
        <f t="shared" si="2"/>
        <v>600.9237155333692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-90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12.16589861751152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60.13</v>
      </c>
      <c r="J15">
        <f>Bawana_RLNG!T15</f>
        <v>0</v>
      </c>
      <c r="K15">
        <f>Bawana_Spot!T15</f>
        <v>0</v>
      </c>
      <c r="L15">
        <f>TWOMCL!S15</f>
        <v>3.3040723981900451</v>
      </c>
      <c r="M15">
        <f>EDWPCL!W15</f>
        <v>0</v>
      </c>
      <c r="N15">
        <f>'MSW BWN'!W15</f>
        <v>5.6063999999999989</v>
      </c>
      <c r="O15">
        <f>TPDDL_ISGS_exbus!BB15</f>
        <v>474.74299756098043</v>
      </c>
      <c r="P15" s="77">
        <v>26.807565162110613</v>
      </c>
      <c r="Q15" s="77">
        <v>7.66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196.82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-96</v>
      </c>
      <c r="AA15" s="117">
        <f>STOA!J15</f>
        <v>2.7600000000000002</v>
      </c>
      <c r="AB15" s="117">
        <f>-STOA!P15</f>
        <v>0</v>
      </c>
      <c r="AC15">
        <f t="shared" si="0"/>
        <v>8.6476953736406799</v>
      </c>
      <c r="AD15">
        <f t="shared" si="1"/>
        <v>590.34923836515179</v>
      </c>
      <c r="AE15">
        <f>'IDT-1'!F15</f>
        <v>0</v>
      </c>
      <c r="AF15" s="26"/>
      <c r="AG15">
        <f t="shared" si="2"/>
        <v>590.34923836515179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-95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12.16589861751152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60.13</v>
      </c>
      <c r="J16">
        <f>Bawana_RLNG!T16</f>
        <v>0</v>
      </c>
      <c r="K16">
        <f>Bawana_Spot!T16</f>
        <v>0</v>
      </c>
      <c r="L16">
        <f>TWOMCL!S16</f>
        <v>3.9352941176470586</v>
      </c>
      <c r="M16">
        <f>EDWPCL!W16</f>
        <v>0</v>
      </c>
      <c r="N16">
        <f>'MSW BWN'!W16</f>
        <v>5.4382079999999986</v>
      </c>
      <c r="O16">
        <f>TPDDL_ISGS_exbus!BB16</f>
        <v>474.74299756098043</v>
      </c>
      <c r="P16" s="77">
        <v>26.807565162110613</v>
      </c>
      <c r="Q16" s="77">
        <v>7.66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204.51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-101</v>
      </c>
      <c r="AA16" s="117">
        <f>STOA!J16</f>
        <v>2.7600000000000002</v>
      </c>
      <c r="AB16" s="117">
        <f>-STOA!P16</f>
        <v>0</v>
      </c>
      <c r="AC16">
        <f t="shared" si="0"/>
        <v>8.763832672782879</v>
      </c>
      <c r="AD16">
        <f t="shared" si="1"/>
        <v>593.38613078546666</v>
      </c>
      <c r="AE16">
        <f>'IDT-1'!F16</f>
        <v>0</v>
      </c>
      <c r="AF16" s="26"/>
      <c r="AG16">
        <f t="shared" si="2"/>
        <v>593.38613078546666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-95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12.16589861751152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60.13</v>
      </c>
      <c r="J17">
        <f>Bawana_RLNG!T17</f>
        <v>0</v>
      </c>
      <c r="K17">
        <f>Bawana_Spot!T17</f>
        <v>0</v>
      </c>
      <c r="L17">
        <f>TWOMCL!S17</f>
        <v>4.2610859728506787</v>
      </c>
      <c r="M17">
        <f>EDWPCL!W17</f>
        <v>0</v>
      </c>
      <c r="N17">
        <f>'MSW BWN'!W17</f>
        <v>5.4720799999999992</v>
      </c>
      <c r="O17">
        <f>TPDDL_ISGS_exbus!BB17</f>
        <v>474.74299756098043</v>
      </c>
      <c r="P17" s="77">
        <v>26.807565162110613</v>
      </c>
      <c r="Q17" s="77">
        <v>7.66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205.33999999999997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-104</v>
      </c>
      <c r="AA17" s="117">
        <f>STOA!J17</f>
        <v>2.7600000000000002</v>
      </c>
      <c r="AB17" s="117">
        <f>-STOA!P17</f>
        <v>0</v>
      </c>
      <c r="AC17">
        <f t="shared" si="0"/>
        <v>8.7032766945311071</v>
      </c>
      <c r="AD17">
        <f t="shared" si="1"/>
        <v>602.63635061892194</v>
      </c>
      <c r="AE17">
        <f>'IDT-1'!F17</f>
        <v>0</v>
      </c>
      <c r="AF17" s="26"/>
      <c r="AG17">
        <f t="shared" si="2"/>
        <v>602.63635061892194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-84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12.16589861751152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60.13</v>
      </c>
      <c r="J18">
        <f>Bawana_RLNG!T18</f>
        <v>0</v>
      </c>
      <c r="K18">
        <f>Bawana_Spot!T18</f>
        <v>0</v>
      </c>
      <c r="L18">
        <f>TWOMCL!S18</f>
        <v>4.0588235294117645</v>
      </c>
      <c r="M18">
        <f>EDWPCL!W18</f>
        <v>0</v>
      </c>
      <c r="N18">
        <f>'MSW BWN'!W18</f>
        <v>5.4942719999999987</v>
      </c>
      <c r="O18">
        <f>TPDDL_ISGS_exbus!BB18</f>
        <v>474.66235124842848</v>
      </c>
      <c r="P18" s="77">
        <v>26.807565162110613</v>
      </c>
      <c r="Q18" s="77">
        <v>7.66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206.15999999999997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-103</v>
      </c>
      <c r="AA18" s="117">
        <f>STOA!J18</f>
        <v>2.7600000000000002</v>
      </c>
      <c r="AB18" s="117">
        <f>-STOA!P18</f>
        <v>0</v>
      </c>
      <c r="AC18">
        <f t="shared" si="0"/>
        <v>8.6726858769896076</v>
      </c>
      <c r="AD18">
        <f t="shared" si="1"/>
        <v>607.22622468047268</v>
      </c>
      <c r="AE18">
        <f>'IDT-1'!F18</f>
        <v>0</v>
      </c>
      <c r="AF18" s="26"/>
      <c r="AG18">
        <f t="shared" si="2"/>
        <v>607.22622468047268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-81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12.167060677698975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60.13</v>
      </c>
      <c r="J19">
        <f>Bawana_RLNG!T19</f>
        <v>0</v>
      </c>
      <c r="K19">
        <f>Bawana_Spot!T19</f>
        <v>0</v>
      </c>
      <c r="L19">
        <f>TWOMCL!S19</f>
        <v>3.7601809954751131</v>
      </c>
      <c r="M19">
        <f>EDWPCL!W19</f>
        <v>0</v>
      </c>
      <c r="N19">
        <f>'MSW BWN'!W19</f>
        <v>5.7804319999999985</v>
      </c>
      <c r="O19">
        <f>TPDDL_ISGS_exbus!BB19</f>
        <v>474.66235124842848</v>
      </c>
      <c r="P19" s="77">
        <v>26.807565162110613</v>
      </c>
      <c r="Q19" s="77">
        <v>7.66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206.08999999999997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-101</v>
      </c>
      <c r="AA19" s="117">
        <f>STOA!J19</f>
        <v>2.7600000000000002</v>
      </c>
      <c r="AB19" s="117">
        <f>-STOA!P19</f>
        <v>0</v>
      </c>
      <c r="AC19">
        <f t="shared" si="0"/>
        <v>8.6453358742540267</v>
      </c>
      <c r="AD19">
        <f t="shared" si="1"/>
        <v>610.17225420945897</v>
      </c>
      <c r="AE19">
        <f>'IDT-1'!F19</f>
        <v>0</v>
      </c>
      <c r="AF19" s="26"/>
      <c r="AG19">
        <f t="shared" si="2"/>
        <v>610.17225420945897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-80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12.167060677698975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60.13</v>
      </c>
      <c r="J20">
        <f>Bawana_RLNG!T20</f>
        <v>0</v>
      </c>
      <c r="K20">
        <f>Bawana_Spot!T20</f>
        <v>0</v>
      </c>
      <c r="L20">
        <f>TWOMCL!S20</f>
        <v>4.1117647058823517</v>
      </c>
      <c r="M20">
        <f>EDWPCL!W20</f>
        <v>0</v>
      </c>
      <c r="N20">
        <f>'MSW BWN'!W20</f>
        <v>5.8364959999999986</v>
      </c>
      <c r="O20">
        <f>TPDDL_ISGS_exbus!BB20</f>
        <v>475.45857784744851</v>
      </c>
      <c r="P20" s="77">
        <v>26.807565162110613</v>
      </c>
      <c r="Q20" s="77">
        <v>7.66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227.19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-92</v>
      </c>
      <c r="AA20" s="117">
        <f>STOA!J20</f>
        <v>2.7600000000000002</v>
      </c>
      <c r="AB20" s="117">
        <f>-STOA!P20</f>
        <v>0</v>
      </c>
      <c r="AC20">
        <f t="shared" si="0"/>
        <v>9.0191725186208931</v>
      </c>
      <c r="AD20">
        <f t="shared" si="1"/>
        <v>612.10229187451944</v>
      </c>
      <c r="AE20">
        <f>'IDT-1'!F20</f>
        <v>0</v>
      </c>
      <c r="AF20" s="26"/>
      <c r="AG20">
        <f t="shared" si="2"/>
        <v>612.10229187451944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-109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12.167060677698975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60.13</v>
      </c>
      <c r="J21">
        <f>Bawana_RLNG!T21</f>
        <v>0</v>
      </c>
      <c r="K21">
        <f>Bawana_Spot!T21</f>
        <v>0</v>
      </c>
      <c r="L21">
        <f>TWOMCL!S21</f>
        <v>5.6226244343891398</v>
      </c>
      <c r="M21">
        <f>EDWPCL!W21</f>
        <v>0</v>
      </c>
      <c r="N21">
        <f>'MSW BWN'!W21</f>
        <v>5.8528479999999989</v>
      </c>
      <c r="O21">
        <f>TPDDL_ISGS_exbus!BB21</f>
        <v>472.09206764963869</v>
      </c>
      <c r="P21" s="77">
        <v>26.807894612847491</v>
      </c>
      <c r="Q21" s="77">
        <v>7.66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255.78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-144</v>
      </c>
      <c r="AA21" s="117">
        <f>STOA!J21</f>
        <v>2.7600000000000002</v>
      </c>
      <c r="AB21" s="117">
        <f>-STOA!P21</f>
        <v>0</v>
      </c>
      <c r="AC21">
        <f t="shared" si="0"/>
        <v>9.3788753765682475</v>
      </c>
      <c r="AD21">
        <f t="shared" si="1"/>
        <v>624.49361999800601</v>
      </c>
      <c r="AE21">
        <f>'IDT-1'!F21</f>
        <v>0</v>
      </c>
      <c r="AF21" s="26"/>
      <c r="AG21">
        <f t="shared" si="2"/>
        <v>624.49361999800601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-71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12.167060677698975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60.13</v>
      </c>
      <c r="J22">
        <f>Bawana_RLNG!T22</f>
        <v>0</v>
      </c>
      <c r="K22">
        <f>Bawana_Spot!T22</f>
        <v>0</v>
      </c>
      <c r="L22">
        <f>TWOMCL!S22</f>
        <v>6.1267902481104981</v>
      </c>
      <c r="M22">
        <f>EDWPCL!W22</f>
        <v>0</v>
      </c>
      <c r="N22">
        <f>'MSW BWN'!W22</f>
        <v>5.814303999999999</v>
      </c>
      <c r="O22">
        <f>TPDDL_ISGS_exbus!BB22</f>
        <v>478.56770876438219</v>
      </c>
      <c r="P22" s="77">
        <v>26.808147713140805</v>
      </c>
      <c r="Q22" s="77">
        <v>7.66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292.9500000000001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-130</v>
      </c>
      <c r="AA22" s="117">
        <f>STOA!J22</f>
        <v>2.7600000000000002</v>
      </c>
      <c r="AB22" s="117">
        <f>-STOA!P22</f>
        <v>0</v>
      </c>
      <c r="AC22">
        <f t="shared" si="0"/>
        <v>9.9446192680652263</v>
      </c>
      <c r="AD22">
        <f t="shared" si="1"/>
        <v>648.03939213526724</v>
      </c>
      <c r="AE22">
        <f>'IDT-1'!F22</f>
        <v>0</v>
      </c>
      <c r="AF22" s="26"/>
      <c r="AG22">
        <f t="shared" si="2"/>
        <v>648.03939213526724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-105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12.167060677698975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58.477760416666669</v>
      </c>
      <c r="J23">
        <f>Bawana_RLNG!T23</f>
        <v>0</v>
      </c>
      <c r="K23">
        <f>Bawana_Spot!T23</f>
        <v>0</v>
      </c>
      <c r="L23">
        <f>TWOMCL!S23</f>
        <v>6.1267902481104981</v>
      </c>
      <c r="M23">
        <f>EDWPCL!W23</f>
        <v>0</v>
      </c>
      <c r="N23">
        <f>'MSW BWN'!W23</f>
        <v>5.6904959999999987</v>
      </c>
      <c r="O23">
        <f>TPDDL_ISGS_exbus!BB23</f>
        <v>628.51250809202713</v>
      </c>
      <c r="P23" s="77">
        <v>71.743753466227162</v>
      </c>
      <c r="Q23" s="77">
        <v>26.49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292.68000000000006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-248</v>
      </c>
      <c r="AA23" s="117">
        <f>STOA!J23</f>
        <v>2.7600000000000002</v>
      </c>
      <c r="AB23" s="117">
        <f>-STOA!P23</f>
        <v>0</v>
      </c>
      <c r="AC23">
        <f t="shared" si="0"/>
        <v>13.51186609830383</v>
      </c>
      <c r="AD23">
        <f t="shared" si="1"/>
        <v>664.13650280242666</v>
      </c>
      <c r="AE23">
        <f>'IDT-1'!F23</f>
        <v>0</v>
      </c>
      <c r="AF23" s="26"/>
      <c r="AG23">
        <f t="shared" si="2"/>
        <v>664.13650280242666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-179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12.167060677698975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58.477760416666669</v>
      </c>
      <c r="J24">
        <f>Bawana_RLNG!T24</f>
        <v>0</v>
      </c>
      <c r="K24">
        <f>Bawana_Spot!T24</f>
        <v>0</v>
      </c>
      <c r="L24">
        <f>TWOMCL!S24</f>
        <v>6.0597285067873301</v>
      </c>
      <c r="M24">
        <f>EDWPCL!W24</f>
        <v>0</v>
      </c>
      <c r="N24">
        <f>'MSW BWN'!W24</f>
        <v>5.4942719999999987</v>
      </c>
      <c r="O24">
        <f>TPDDL_ISGS_exbus!BB24</f>
        <v>693.45971702929342</v>
      </c>
      <c r="P24" s="77">
        <v>71.739999999999981</v>
      </c>
      <c r="Q24" s="77">
        <v>26.49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292.42000000000007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-214</v>
      </c>
      <c r="AA24" s="117">
        <f>STOA!J24</f>
        <v>2.7600000000000002</v>
      </c>
      <c r="AB24" s="117">
        <f>-STOA!P24</f>
        <v>0</v>
      </c>
      <c r="AC24">
        <f t="shared" si="0"/>
        <v>14.433888692813143</v>
      </c>
      <c r="AD24">
        <f t="shared" si="1"/>
        <v>687.6346499376333</v>
      </c>
      <c r="AE24">
        <f>'IDT-1'!F24</f>
        <v>0</v>
      </c>
      <c r="AF24" s="26"/>
      <c r="AG24">
        <f t="shared" si="2"/>
        <v>687.6346499376333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-253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12.167060677698975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69.599999999999994</v>
      </c>
      <c r="J25">
        <f>Bawana_RLNG!T25</f>
        <v>0</v>
      </c>
      <c r="K25">
        <f>Bawana_Spot!T25</f>
        <v>0</v>
      </c>
      <c r="L25">
        <f>TWOMCL!S25</f>
        <v>5.9036199095022619</v>
      </c>
      <c r="M25">
        <f>EDWPCL!W25</f>
        <v>0</v>
      </c>
      <c r="N25">
        <f>'MSW BWN'!W25</f>
        <v>5.5223039999999983</v>
      </c>
      <c r="O25">
        <f>TPDDL_ISGS_exbus!BB25</f>
        <v>758.68124379517394</v>
      </c>
      <c r="P25" s="77">
        <v>71.739999999999995</v>
      </c>
      <c r="Q25" s="77">
        <v>26.493067747539087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316.71000000000009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-472</v>
      </c>
      <c r="AA25" s="117">
        <f>STOA!J25</f>
        <v>2.7600000000000002</v>
      </c>
      <c r="AB25" s="117">
        <f>-STOA!P25</f>
        <v>0</v>
      </c>
      <c r="AC25">
        <f t="shared" si="0"/>
        <v>16.339350423860921</v>
      </c>
      <c r="AD25">
        <f t="shared" si="1"/>
        <v>671.23794570605332</v>
      </c>
      <c r="AE25">
        <f>'IDT-1'!F25</f>
        <v>0</v>
      </c>
      <c r="AF25" s="26"/>
      <c r="AG25">
        <f t="shared" si="2"/>
        <v>671.23794570605332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-110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12.167060677698975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69.599999999999994</v>
      </c>
      <c r="J26">
        <f>Bawana_RLNG!T26</f>
        <v>0</v>
      </c>
      <c r="K26">
        <f>Bawana_Spot!T26</f>
        <v>0</v>
      </c>
      <c r="L26">
        <f>TWOMCL!S26</f>
        <v>6.1267902481104981</v>
      </c>
      <c r="M26">
        <f>EDWPCL!W26</f>
        <v>0</v>
      </c>
      <c r="N26">
        <f>'MSW BWN'!W26</f>
        <v>5.4382079999999986</v>
      </c>
      <c r="O26">
        <f>TPDDL_ISGS_exbus!BB26</f>
        <v>763.07961310568305</v>
      </c>
      <c r="P26" s="77">
        <v>71.739999999999995</v>
      </c>
      <c r="Q26" s="77">
        <v>26.493067747539087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316.01000000000005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-433</v>
      </c>
      <c r="AA26" s="117">
        <f>STOA!J26</f>
        <v>2.7600000000000002</v>
      </c>
      <c r="AB26" s="117">
        <f>-STOA!P26</f>
        <v>0</v>
      </c>
      <c r="AC26">
        <f t="shared" si="0"/>
        <v>16.24882614266242</v>
      </c>
      <c r="AD26">
        <f t="shared" si="1"/>
        <v>689.16591363636917</v>
      </c>
      <c r="AE26">
        <f>'IDT-1'!F26</f>
        <v>0</v>
      </c>
      <c r="AF26" s="26"/>
      <c r="AG26">
        <f t="shared" si="2"/>
        <v>689.16591363636917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-135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12.16589861751152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69.599999999999994</v>
      </c>
      <c r="J27">
        <f>Bawana_RLNG!T27</f>
        <v>0</v>
      </c>
      <c r="K27">
        <f>Bawana_Spot!T27</f>
        <v>0</v>
      </c>
      <c r="L27">
        <f>TWOMCL!S27</f>
        <v>6.1267902481104981</v>
      </c>
      <c r="M27">
        <f>EDWPCL!W27</f>
        <v>0</v>
      </c>
      <c r="N27">
        <f>'MSW BWN'!W27</f>
        <v>5.3143999999999982</v>
      </c>
      <c r="O27">
        <f>TPDDL_ISGS_exbus!BB27</f>
        <v>777.65857409793068</v>
      </c>
      <c r="P27" s="77">
        <v>71.739999999999995</v>
      </c>
      <c r="Q27" s="77">
        <v>26.493067747539087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311.48000000000008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-328</v>
      </c>
      <c r="AA27" s="117">
        <f>STOA!J27</f>
        <v>2.7600000000000002</v>
      </c>
      <c r="AB27" s="117">
        <f>-STOA!P27</f>
        <v>0</v>
      </c>
      <c r="AC27">
        <f t="shared" si="0"/>
        <v>15.510491403300385</v>
      </c>
      <c r="AD27">
        <f t="shared" si="1"/>
        <v>792.82823930779136</v>
      </c>
      <c r="AE27">
        <f>'IDT-1'!F27</f>
        <v>-59.97</v>
      </c>
      <c r="AF27" s="26"/>
      <c r="AG27">
        <f t="shared" si="2"/>
        <v>732.85823930779134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-147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12.16589861751152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69.599999999999994</v>
      </c>
      <c r="J28">
        <f>Bawana_RLNG!T28</f>
        <v>0</v>
      </c>
      <c r="K28">
        <f>Bawana_Spot!T28</f>
        <v>0</v>
      </c>
      <c r="L28">
        <f>TWOMCL!S28</f>
        <v>6.1267902481104981</v>
      </c>
      <c r="M28">
        <f>EDWPCL!W28</f>
        <v>0</v>
      </c>
      <c r="N28">
        <f>'MSW BWN'!W28</f>
        <v>5.2022719999999989</v>
      </c>
      <c r="O28">
        <f>TPDDL_ISGS_exbus!BB28</f>
        <v>787.57978833832124</v>
      </c>
      <c r="P28" s="77">
        <v>71.739999999999995</v>
      </c>
      <c r="Q28" s="77">
        <v>26.493067747539087</v>
      </c>
      <c r="R28" s="80">
        <v>0.05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311.24000000000007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-219</v>
      </c>
      <c r="AA28" s="117">
        <f>STOA!J28</f>
        <v>2.7600000000000002</v>
      </c>
      <c r="AB28" s="117">
        <f>-STOA!P28</f>
        <v>0</v>
      </c>
      <c r="AC28">
        <f t="shared" si="0"/>
        <v>14.716204737518487</v>
      </c>
      <c r="AD28">
        <f t="shared" si="1"/>
        <v>902.24161221396378</v>
      </c>
      <c r="AE28">
        <f>'IDT-1'!F28</f>
        <v>-107.254</v>
      </c>
      <c r="AF28" s="26"/>
      <c r="AG28">
        <f t="shared" si="2"/>
        <v>794.98761221396376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-157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12.16589861751152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69.599999999999994</v>
      </c>
      <c r="J29">
        <f>Bawana_RLNG!T29</f>
        <v>0</v>
      </c>
      <c r="K29">
        <f>Bawana_Spot!T29</f>
        <v>0</v>
      </c>
      <c r="L29">
        <f>TWOMCL!S29</f>
        <v>5.9945701357466064</v>
      </c>
      <c r="M29">
        <f>EDWPCL!W29</f>
        <v>0</v>
      </c>
      <c r="N29">
        <f>'MSW BWN'!W29</f>
        <v>5.1076639999999998</v>
      </c>
      <c r="O29">
        <f>TPDDL_ISGS_exbus!BB29</f>
        <v>811.17326576606513</v>
      </c>
      <c r="P29" s="77">
        <v>71.739999999999995</v>
      </c>
      <c r="Q29" s="77">
        <v>26.493067747539087</v>
      </c>
      <c r="R29" s="80">
        <v>0.26</v>
      </c>
      <c r="S29" s="80">
        <v>0</v>
      </c>
      <c r="T29" s="78">
        <f>SUMPRODUCT(LTA!F29:AJ29,LTA!F$101:AJ$101,LTA!F$105:AJ$105)</f>
        <v>0</v>
      </c>
      <c r="U29" s="78">
        <f>SUMPRODUCT(LTA!F29:AJ29,LTA!F$102:AJ$102,LTA!F$105:AJ$105)</f>
        <v>324.05000000000007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-59</v>
      </c>
      <c r="AA29" s="117">
        <f>STOA!J29</f>
        <v>2.7600000000000002</v>
      </c>
      <c r="AB29" s="117">
        <f>-STOA!P29</f>
        <v>0</v>
      </c>
      <c r="AC29">
        <f t="shared" si="0"/>
        <v>13.216391109443789</v>
      </c>
      <c r="AD29">
        <f t="shared" si="1"/>
        <v>1145.1280751574186</v>
      </c>
      <c r="AE29">
        <f>'IDT-1'!F29</f>
        <v>-214</v>
      </c>
      <c r="AF29" s="26"/>
      <c r="AG29">
        <f t="shared" si="2"/>
        <v>931.12807515741861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-112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12.16589861751152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69.599999999999994</v>
      </c>
      <c r="J30">
        <f>Bawana_RLNG!T30</f>
        <v>0</v>
      </c>
      <c r="K30">
        <f>Bawana_Spot!T30</f>
        <v>0</v>
      </c>
      <c r="L30">
        <f>TWOMCL!S30</f>
        <v>6.1267902481104981</v>
      </c>
      <c r="M30">
        <f>EDWPCL!W30</f>
        <v>0</v>
      </c>
      <c r="N30">
        <f>'MSW BWN'!W30</f>
        <v>5.4218559999999991</v>
      </c>
      <c r="O30">
        <f>TPDDL_ISGS_exbus!BB30</f>
        <v>841.37381642676519</v>
      </c>
      <c r="P30" s="77">
        <v>71.739999999999995</v>
      </c>
      <c r="Q30" s="77">
        <v>26.493067747539087</v>
      </c>
      <c r="R30" s="80">
        <v>1.74</v>
      </c>
      <c r="S30" s="80">
        <v>0</v>
      </c>
      <c r="T30" s="78">
        <f>SUMPRODUCT(LTA!F30:AJ30,LTA!F$101:AJ$101,LTA!F$105:AJ$105)</f>
        <v>0</v>
      </c>
      <c r="U30" s="78">
        <f>SUMPRODUCT(LTA!F30:AJ30,LTA!F$102:AJ$102,LTA!F$105:AJ$105)</f>
        <v>336.24000000000007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0</v>
      </c>
      <c r="AA30" s="117">
        <f>STOA!J30</f>
        <v>2.7600000000000002</v>
      </c>
      <c r="AB30" s="117">
        <f>-STOA!P30</f>
        <v>0</v>
      </c>
      <c r="AC30">
        <f t="shared" si="0"/>
        <v>13.17135213325918</v>
      </c>
      <c r="AD30">
        <f t="shared" si="1"/>
        <v>1238.4900769066671</v>
      </c>
      <c r="AE30">
        <f>'IDT-1'!F30</f>
        <v>-246.79300000000001</v>
      </c>
      <c r="AF30" s="26"/>
      <c r="AG30">
        <f t="shared" si="2"/>
        <v>991.69707690666712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-122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12.16589861751152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69.599999999999994</v>
      </c>
      <c r="J31">
        <f>Bawana_RLNG!T31</f>
        <v>0</v>
      </c>
      <c r="K31">
        <f>Bawana_Spot!T31</f>
        <v>0</v>
      </c>
      <c r="L31">
        <f>TWOMCL!S31</f>
        <v>6.0665158371040722</v>
      </c>
      <c r="M31">
        <f>EDWPCL!W31</f>
        <v>0</v>
      </c>
      <c r="N31">
        <f>'MSW BWN'!W31</f>
        <v>5.1462079999999988</v>
      </c>
      <c r="O31">
        <f>TPDDL_ISGS_exbus!BB31</f>
        <v>878.77184368265443</v>
      </c>
      <c r="P31" s="77">
        <v>71.739999999999995</v>
      </c>
      <c r="Q31" s="77">
        <v>26.493067747539087</v>
      </c>
      <c r="R31" s="80">
        <v>5.3474535935268923</v>
      </c>
      <c r="S31" s="80">
        <v>0</v>
      </c>
      <c r="T31" s="78">
        <f>SUMPRODUCT(LTA!F31:AJ31,LTA!F$101:AJ$101,LTA!F$105:AJ$105)</f>
        <v>0.67</v>
      </c>
      <c r="U31" s="78">
        <f>SUMPRODUCT(LTA!F31:AJ31,LTA!F$102:AJ$102,LTA!F$105:AJ$105)</f>
        <v>336.28000000000009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0</v>
      </c>
      <c r="AA31" s="117">
        <f>STOA!J31</f>
        <v>2.7600000000000002</v>
      </c>
      <c r="AB31" s="117">
        <f>-STOA!P31</f>
        <v>0</v>
      </c>
      <c r="AC31">
        <f t="shared" si="0"/>
        <v>13.420076589728648</v>
      </c>
      <c r="AD31">
        <f t="shared" si="1"/>
        <v>1292.6209108886073</v>
      </c>
      <c r="AE31">
        <f>'IDT-1'!F31</f>
        <v>-210.40700000000001</v>
      </c>
      <c r="AF31" s="26"/>
      <c r="AG31">
        <f t="shared" si="2"/>
        <v>1082.2139108886074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-109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12.16589861751152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69.599999999999994</v>
      </c>
      <c r="J32">
        <f>Bawana_RLNG!T32</f>
        <v>0</v>
      </c>
      <c r="K32">
        <f>Bawana_Spot!T32</f>
        <v>0</v>
      </c>
      <c r="L32">
        <f>TWOMCL!S32</f>
        <v>6.1267902481104981</v>
      </c>
      <c r="M32">
        <f>EDWPCL!W32</f>
        <v>0</v>
      </c>
      <c r="N32">
        <f>'MSW BWN'!W32</f>
        <v>4.865888</v>
      </c>
      <c r="O32">
        <f>TPDDL_ISGS_exbus!BB32</f>
        <v>892.50080260722802</v>
      </c>
      <c r="P32" s="77">
        <v>71.739999999999995</v>
      </c>
      <c r="Q32" s="77">
        <v>26.493067747539087</v>
      </c>
      <c r="R32" s="80">
        <v>10.000000000000002</v>
      </c>
      <c r="S32" s="80">
        <v>0</v>
      </c>
      <c r="T32" s="78">
        <f>SUMPRODUCT(LTA!F32:AJ32,LTA!F$101:AJ$101,LTA!F$105:AJ$105)</f>
        <v>0.67</v>
      </c>
      <c r="U32" s="78">
        <f>SUMPRODUCT(LTA!F32:AJ32,LTA!F$102:AJ$102,LTA!F$105:AJ$105)</f>
        <v>340.05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2.7600000000000002</v>
      </c>
      <c r="AB32" s="117">
        <f>-STOA!P32</f>
        <v>0</v>
      </c>
      <c r="AC32">
        <f t="shared" si="0"/>
        <v>13.73736722076945</v>
      </c>
      <c r="AD32">
        <f t="shared" si="1"/>
        <v>1300.2350799996195</v>
      </c>
      <c r="AE32">
        <f>'IDT-1'!F32</f>
        <v>-148.358</v>
      </c>
      <c r="AF32" s="26"/>
      <c r="AG32">
        <f t="shared" si="2"/>
        <v>1151.8770799996196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-123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12.16589861751152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69.599999999999994</v>
      </c>
      <c r="J33">
        <f>Bawana_RLNG!T33</f>
        <v>0</v>
      </c>
      <c r="K33">
        <f>Bawana_Spot!T33</f>
        <v>0</v>
      </c>
      <c r="L33">
        <f>TWOMCL!S33</f>
        <v>6.1267902481104981</v>
      </c>
      <c r="M33">
        <f>EDWPCL!W33</f>
        <v>0</v>
      </c>
      <c r="N33">
        <f>'MSW BWN'!W33</f>
        <v>5.0340799999999986</v>
      </c>
      <c r="O33">
        <f>TPDDL_ISGS_exbus!BB33</f>
        <v>892.45694560396009</v>
      </c>
      <c r="P33" s="77">
        <v>71.739999999999995</v>
      </c>
      <c r="Q33" s="77">
        <v>26.493067747539087</v>
      </c>
      <c r="R33" s="80">
        <v>18.059999999999999</v>
      </c>
      <c r="S33" s="80">
        <v>0</v>
      </c>
      <c r="T33" s="78">
        <f>SUMPRODUCT(LTA!F33:AJ33,LTA!F$101:AJ$101,LTA!F$105:AJ$105)</f>
        <v>1.4500000000000002</v>
      </c>
      <c r="U33" s="78">
        <f>SUMPRODUCT(LTA!F33:AJ33,LTA!F$102:AJ$102,LTA!F$105:AJ$105)</f>
        <v>347.69000000000005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2.7600000000000002</v>
      </c>
      <c r="AB33" s="117">
        <f>-STOA!P33</f>
        <v>0</v>
      </c>
      <c r="AC33">
        <f t="shared" si="0"/>
        <v>13.368553972453361</v>
      </c>
      <c r="AD33">
        <f t="shared" si="1"/>
        <v>1375.2082282446677</v>
      </c>
      <c r="AE33">
        <f>'IDT-1'!F33</f>
        <v>-92.641000000000005</v>
      </c>
      <c r="AF33" s="26"/>
      <c r="AG33">
        <f t="shared" si="2"/>
        <v>1282.5672282446676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-65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12.16589861751152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69.599999999999994</v>
      </c>
      <c r="J34">
        <f>Bawana_RLNG!T34</f>
        <v>0</v>
      </c>
      <c r="K34">
        <f>Bawana_Spot!T34</f>
        <v>0</v>
      </c>
      <c r="L34">
        <f>TWOMCL!S34</f>
        <v>6.1267902481104981</v>
      </c>
      <c r="M34">
        <f>EDWPCL!W34</f>
        <v>0</v>
      </c>
      <c r="N34">
        <f>'MSW BWN'!W34</f>
        <v>5.1298559999999993</v>
      </c>
      <c r="O34">
        <f>TPDDL_ISGS_exbus!BB34</f>
        <v>886.56429841359409</v>
      </c>
      <c r="P34" s="77">
        <v>71.739999999999995</v>
      </c>
      <c r="Q34" s="77">
        <v>26.493067747539087</v>
      </c>
      <c r="R34" s="80">
        <v>20.200000000000003</v>
      </c>
      <c r="S34" s="80">
        <v>0</v>
      </c>
      <c r="T34" s="78">
        <f>SUMPRODUCT(LTA!F34:AJ34,LTA!F$101:AJ$101,LTA!F$105:AJ$105)</f>
        <v>9.18</v>
      </c>
      <c r="U34" s="78">
        <f>SUMPRODUCT(LTA!F34:AJ34,LTA!F$102:AJ$102,LTA!F$105:AJ$105)</f>
        <v>356.99000000000007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2.7600000000000002</v>
      </c>
      <c r="AB34" s="117">
        <f>-STOA!P34</f>
        <v>0</v>
      </c>
      <c r="AC34">
        <f t="shared" si="0"/>
        <v>13.583896908722291</v>
      </c>
      <c r="AD34">
        <f t="shared" si="1"/>
        <v>1377.366014118033</v>
      </c>
      <c r="AE34">
        <f>'IDT-1'!F34</f>
        <v>-26.710999999999999</v>
      </c>
      <c r="AF34" s="26"/>
      <c r="AG34">
        <f t="shared" si="2"/>
        <v>1350.655014118033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-76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12.16589861751152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69.599999999999994</v>
      </c>
      <c r="J35">
        <f>Bawana_RLNG!T35</f>
        <v>0</v>
      </c>
      <c r="K35">
        <f>Bawana_Spot!T35</f>
        <v>0</v>
      </c>
      <c r="L35">
        <f>TWOMCL!S35</f>
        <v>6.1267902481104981</v>
      </c>
      <c r="M35">
        <f>EDWPCL!W35</f>
        <v>0</v>
      </c>
      <c r="N35">
        <f>'MSW BWN'!W35</f>
        <v>4.9780159999999984</v>
      </c>
      <c r="O35">
        <f>TPDDL_ISGS_exbus!BB35</f>
        <v>885.3266362517677</v>
      </c>
      <c r="P35" s="77">
        <v>71.739999999999995</v>
      </c>
      <c r="Q35" s="77">
        <v>26.493067747539087</v>
      </c>
      <c r="R35" s="80">
        <v>20.200000000000003</v>
      </c>
      <c r="S35" s="80">
        <v>0</v>
      </c>
      <c r="T35" s="78">
        <f>SUMPRODUCT(LTA!F35:AJ35,LTA!F$101:AJ$101,LTA!F$105:AJ$105)</f>
        <v>11.3</v>
      </c>
      <c r="U35" s="78">
        <f>SUMPRODUCT(LTA!F35:AJ35,LTA!F$102:AJ$102,LTA!F$105:AJ$105)</f>
        <v>366.95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3.69</v>
      </c>
      <c r="Z35" s="75">
        <f>IEX!P35</f>
        <v>0</v>
      </c>
      <c r="AA35" s="117">
        <f>STOA!J35</f>
        <v>2.81</v>
      </c>
      <c r="AB35" s="117">
        <f>-STOA!P35</f>
        <v>0</v>
      </c>
      <c r="AC35">
        <f t="shared" si="0"/>
        <v>13.923960350230905</v>
      </c>
      <c r="AD35">
        <f t="shared" si="1"/>
        <v>1367.456448514698</v>
      </c>
      <c r="AE35">
        <f>'IDT-1'!F35</f>
        <v>0</v>
      </c>
      <c r="AF35" s="26"/>
      <c r="AG35">
        <f t="shared" si="2"/>
        <v>1367.456448514698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-100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12.16589861751152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69.599999999999994</v>
      </c>
      <c r="J36">
        <f>Bawana_RLNG!T36</f>
        <v>0</v>
      </c>
      <c r="K36">
        <f>Bawana_Spot!T36</f>
        <v>0</v>
      </c>
      <c r="L36">
        <f>TWOMCL!S36</f>
        <v>6.1267902481104981</v>
      </c>
      <c r="M36">
        <f>EDWPCL!W36</f>
        <v>0</v>
      </c>
      <c r="N36">
        <f>'MSW BWN'!W36</f>
        <v>5.1695679999999999</v>
      </c>
      <c r="O36">
        <f>TPDDL_ISGS_exbus!BB36</f>
        <v>876.46487157356773</v>
      </c>
      <c r="P36" s="77">
        <v>71.739999999999995</v>
      </c>
      <c r="Q36" s="77">
        <v>26.493067747539087</v>
      </c>
      <c r="R36" s="80">
        <v>20.200000000000003</v>
      </c>
      <c r="S36" s="80">
        <v>0</v>
      </c>
      <c r="T36" s="78">
        <f>SUMPRODUCT(LTA!F36:AJ36,LTA!F$101:AJ$101,LTA!F$105:AJ$105)</f>
        <v>26.09</v>
      </c>
      <c r="U36" s="78">
        <f>SUMPRODUCT(LTA!F36:AJ36,LTA!F$102:AJ$102,LTA!F$105:AJ$105)</f>
        <v>377.82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9.65</v>
      </c>
      <c r="Z36" s="75">
        <f>IEX!P36</f>
        <v>0</v>
      </c>
      <c r="AA36" s="117">
        <f>STOA!J36</f>
        <v>2.81</v>
      </c>
      <c r="AB36" s="117">
        <f>-STOA!P36</f>
        <v>0</v>
      </c>
      <c r="AC36">
        <f t="shared" si="0"/>
        <v>13.903965290607863</v>
      </c>
      <c r="AD36">
        <f t="shared" si="1"/>
        <v>1415.4262308961208</v>
      </c>
      <c r="AE36">
        <f>'IDT-1'!F36</f>
        <v>0</v>
      </c>
      <c r="AF36" s="26"/>
      <c r="AG36">
        <f t="shared" si="2"/>
        <v>1415.4262308961208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-75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12.16589861751152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69.599999999999994</v>
      </c>
      <c r="J37">
        <f>Bawana_RLNG!T37</f>
        <v>0</v>
      </c>
      <c r="K37">
        <f>Bawana_Spot!T37</f>
        <v>0</v>
      </c>
      <c r="L37">
        <f>TWOMCL!S37</f>
        <v>6.1267902481104981</v>
      </c>
      <c r="M37">
        <f>EDWPCL!W37</f>
        <v>0</v>
      </c>
      <c r="N37">
        <f>'MSW BWN'!W37</f>
        <v>5.6507839999999989</v>
      </c>
      <c r="O37">
        <f>TPDDL_ISGS_exbus!BB37</f>
        <v>846.9765824129679</v>
      </c>
      <c r="P37" s="77">
        <v>71.739999999999995</v>
      </c>
      <c r="Q37" s="77">
        <v>26.493067747539087</v>
      </c>
      <c r="R37" s="80">
        <v>20.200000000000003</v>
      </c>
      <c r="S37" s="80">
        <v>0</v>
      </c>
      <c r="T37" s="78">
        <f>SUMPRODUCT(LTA!F37:AJ37,LTA!F$101:AJ$101,LTA!F$105:AJ$105)</f>
        <v>39.200000000000003</v>
      </c>
      <c r="U37" s="78">
        <f>SUMPRODUCT(LTA!F37:AJ37,LTA!F$102:AJ$102,LTA!F$105:AJ$105)</f>
        <v>389.5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11.19</v>
      </c>
      <c r="Z37" s="75">
        <f>IEX!P37</f>
        <v>0</v>
      </c>
      <c r="AA37" s="117">
        <f>STOA!J37</f>
        <v>2.81</v>
      </c>
      <c r="AB37" s="117">
        <f>-STOA!P37</f>
        <v>0</v>
      </c>
      <c r="AC37">
        <f t="shared" si="0"/>
        <v>13.214547482629937</v>
      </c>
      <c r="AD37">
        <f t="shared" si="1"/>
        <v>1488.4385755434992</v>
      </c>
      <c r="AE37">
        <f>'IDT-1'!F37</f>
        <v>0</v>
      </c>
      <c r="AF37" s="26"/>
      <c r="AG37">
        <f t="shared" si="2"/>
        <v>1488.4385755434992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12.167060677698975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69.599999999999994</v>
      </c>
      <c r="J38">
        <f>Bawana_RLNG!T38</f>
        <v>0</v>
      </c>
      <c r="K38">
        <f>Bawana_Spot!T38</f>
        <v>0</v>
      </c>
      <c r="L38">
        <f>TWOMCL!S38</f>
        <v>6.0733031674208142</v>
      </c>
      <c r="M38">
        <f>EDWPCL!W38</f>
        <v>0</v>
      </c>
      <c r="N38">
        <f>'MSW BWN'!W38</f>
        <v>5.4440479999999987</v>
      </c>
      <c r="O38">
        <f>TPDDL_ISGS_exbus!BB38</f>
        <v>831.76052797776788</v>
      </c>
      <c r="P38" s="77">
        <v>71.739999999999995</v>
      </c>
      <c r="Q38" s="77">
        <v>26.493067747539087</v>
      </c>
      <c r="R38" s="80">
        <v>20.200000000000003</v>
      </c>
      <c r="S38" s="80">
        <v>0</v>
      </c>
      <c r="T38" s="78">
        <f>SUMPRODUCT(LTA!F38:AJ38,LTA!F$101:AJ$101,LTA!F$105:AJ$105)</f>
        <v>43.58</v>
      </c>
      <c r="U38" s="78">
        <f>SUMPRODUCT(LTA!F38:AJ38,LTA!F$102:AJ$102,LTA!F$105:AJ$105)</f>
        <v>401.33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7.76</v>
      </c>
      <c r="Z38" s="75">
        <f>IEX!P38</f>
        <v>0</v>
      </c>
      <c r="AA38" s="117">
        <f>STOA!J38</f>
        <v>2.81</v>
      </c>
      <c r="AB38" s="117">
        <f>-STOA!P38</f>
        <v>0</v>
      </c>
      <c r="AC38">
        <f t="shared" si="0"/>
        <v>13.190830466619753</v>
      </c>
      <c r="AD38">
        <f t="shared" si="1"/>
        <v>1485.7671771038067</v>
      </c>
      <c r="AE38">
        <f>'IDT-1'!F38</f>
        <v>0</v>
      </c>
      <c r="AF38" s="26"/>
      <c r="AG38">
        <f t="shared" si="2"/>
        <v>1485.7671771038067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7.935496481626271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69.599999999999994</v>
      </c>
      <c r="J39">
        <f>Bawana_RLNG!T39</f>
        <v>0</v>
      </c>
      <c r="K39">
        <f>Bawana_Spot!T39</f>
        <v>0</v>
      </c>
      <c r="L39">
        <f>TWOMCL!S39</f>
        <v>6.1267902481104981</v>
      </c>
      <c r="M39">
        <f>EDWPCL!W39</f>
        <v>0</v>
      </c>
      <c r="N39">
        <f>'MSW BWN'!W39</f>
        <v>5.4498879999999996</v>
      </c>
      <c r="O39">
        <f>TPDDL_ISGS_exbus!BB39</f>
        <v>821.55360031403143</v>
      </c>
      <c r="P39" s="77">
        <v>71.739999999999995</v>
      </c>
      <c r="Q39" s="77">
        <v>26.493067747539087</v>
      </c>
      <c r="R39" s="80">
        <v>20.200000000000003</v>
      </c>
      <c r="S39" s="80">
        <v>0</v>
      </c>
      <c r="T39" s="78">
        <f>SUMPRODUCT(LTA!F39:AJ39,LTA!F$101:AJ$101,LTA!F$105:AJ$105)</f>
        <v>55.7</v>
      </c>
      <c r="U39" s="78">
        <f>SUMPRODUCT(LTA!F39:AJ39,LTA!F$102:AJ$102,LTA!F$105:AJ$105)</f>
        <v>412.3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6.43</v>
      </c>
      <c r="Z39" s="75">
        <f>IEX!P39</f>
        <v>0</v>
      </c>
      <c r="AA39" s="117">
        <f>STOA!J39</f>
        <v>2.81</v>
      </c>
      <c r="AB39" s="117">
        <f>-STOA!P39</f>
        <v>0</v>
      </c>
      <c r="AC39">
        <f t="shared" si="0"/>
        <v>13.319405816563506</v>
      </c>
      <c r="AD39">
        <f t="shared" si="1"/>
        <v>1500.249436974744</v>
      </c>
      <c r="AE39">
        <f>'IDT-1'!F39</f>
        <v>0</v>
      </c>
      <c r="AF39" s="26"/>
      <c r="AG39">
        <f t="shared" si="2"/>
        <v>1500.249436974744</v>
      </c>
      <c r="AI39" s="75">
        <f>PXIL!J39</f>
        <v>0</v>
      </c>
      <c r="AJ39" s="75">
        <f>PXIL!P39</f>
        <v>0</v>
      </c>
      <c r="AK39" s="75">
        <f>RTM_IEX!J39</f>
        <v>7.23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7.935496481626271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69.599999999999994</v>
      </c>
      <c r="J40">
        <f>Bawana_RLNG!T40</f>
        <v>0</v>
      </c>
      <c r="K40">
        <f>Bawana_Spot!T40</f>
        <v>0</v>
      </c>
      <c r="L40">
        <f>TWOMCL!S40</f>
        <v>6.1267902481104981</v>
      </c>
      <c r="M40">
        <f>EDWPCL!W40</f>
        <v>0</v>
      </c>
      <c r="N40">
        <f>'MSW BWN'!W40</f>
        <v>5.354111999999998</v>
      </c>
      <c r="O40">
        <f>TPDDL_ISGS_exbus!BB40</f>
        <v>811.67236530395201</v>
      </c>
      <c r="P40" s="77">
        <v>71.739999999999995</v>
      </c>
      <c r="Q40" s="77">
        <v>26.493067747539087</v>
      </c>
      <c r="R40" s="80">
        <v>20.200000000000003</v>
      </c>
      <c r="S40" s="80">
        <v>0</v>
      </c>
      <c r="T40" s="78">
        <f>SUMPRODUCT(LTA!F40:AJ40,LTA!F$101:AJ$101,LTA!F$105:AJ$105)</f>
        <v>71.739999999999995</v>
      </c>
      <c r="U40" s="78">
        <f>SUMPRODUCT(LTA!F40:AJ40,LTA!F$102:AJ$102,LTA!F$105:AJ$105)</f>
        <v>426.66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11.51</v>
      </c>
      <c r="Z40" s="75">
        <f>IEX!P40</f>
        <v>0</v>
      </c>
      <c r="AA40" s="117">
        <f>STOA!J40</f>
        <v>2.81</v>
      </c>
      <c r="AB40" s="117">
        <f>-STOA!P40</f>
        <v>0</v>
      </c>
      <c r="AC40">
        <f t="shared" si="0"/>
        <v>13.661488119674805</v>
      </c>
      <c r="AD40">
        <f t="shared" si="1"/>
        <v>1538.7803436615529</v>
      </c>
      <c r="AE40">
        <f>'IDT-1'!F40</f>
        <v>0</v>
      </c>
      <c r="AF40" s="26"/>
      <c r="AG40">
        <f t="shared" si="2"/>
        <v>1538.7803436615529</v>
      </c>
      <c r="AI40" s="75">
        <f>PXIL!J40</f>
        <v>0</v>
      </c>
      <c r="AJ40" s="75">
        <f>PXIL!P40</f>
        <v>0</v>
      </c>
      <c r="AK40" s="75">
        <f>RTM_IEX!J40</f>
        <v>20.6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12.072498029944837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69.599999999999994</v>
      </c>
      <c r="J41">
        <f>Bawana_RLNG!T41</f>
        <v>0</v>
      </c>
      <c r="K41">
        <f>Bawana_Spot!T41</f>
        <v>0</v>
      </c>
      <c r="L41">
        <f>TWOMCL!S41</f>
        <v>6.1267902481104981</v>
      </c>
      <c r="M41">
        <f>EDWPCL!W41</f>
        <v>0</v>
      </c>
      <c r="N41">
        <f>'MSW BWN'!W41</f>
        <v>5.3482719999999988</v>
      </c>
      <c r="O41">
        <f>TPDDL_ISGS_exbus!BB41</f>
        <v>804.67370808021371</v>
      </c>
      <c r="P41" s="77">
        <v>71.739999999999995</v>
      </c>
      <c r="Q41" s="77">
        <v>26.493067747539087</v>
      </c>
      <c r="R41" s="80">
        <v>20.200000000000003</v>
      </c>
      <c r="S41" s="80">
        <v>0</v>
      </c>
      <c r="T41" s="78">
        <f>SUMPRODUCT(LTA!F41:AJ41,LTA!F$101:AJ$101,LTA!F$105:AJ$105)</f>
        <v>80.33</v>
      </c>
      <c r="U41" s="78">
        <f>SUMPRODUCT(LTA!F41:AJ41,LTA!F$102:AJ$102,LTA!F$105:AJ$105)</f>
        <v>436.24000000000007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11.11</v>
      </c>
      <c r="Z41" s="75">
        <f>IEX!P41</f>
        <v>0</v>
      </c>
      <c r="AA41" s="117">
        <f>STOA!J41</f>
        <v>2.81</v>
      </c>
      <c r="AB41" s="117">
        <f>-STOA!P41</f>
        <v>0</v>
      </c>
      <c r="AC41">
        <f t="shared" si="0"/>
        <v>14.86499815773111</v>
      </c>
      <c r="AD41">
        <f t="shared" si="1"/>
        <v>1674.3393379480767</v>
      </c>
      <c r="AE41">
        <f>'IDT-1'!F41</f>
        <v>0</v>
      </c>
      <c r="AF41" s="26"/>
      <c r="AG41">
        <f t="shared" si="2"/>
        <v>1674.3393379480767</v>
      </c>
      <c r="AI41" s="75">
        <f>PXIL!J41</f>
        <v>0</v>
      </c>
      <c r="AJ41" s="75">
        <f>PXIL!P41</f>
        <v>0</v>
      </c>
      <c r="AK41" s="75">
        <f>RTM_IEX!J41</f>
        <v>142.46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12.072498029944837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69.599999999999994</v>
      </c>
      <c r="J42">
        <f>Bawana_RLNG!T42</f>
        <v>0</v>
      </c>
      <c r="K42">
        <f>Bawana_Spot!T42</f>
        <v>0</v>
      </c>
      <c r="L42">
        <f>TWOMCL!S42</f>
        <v>6.0529411764705872</v>
      </c>
      <c r="M42">
        <f>EDWPCL!W42</f>
        <v>0</v>
      </c>
      <c r="N42">
        <f>'MSW BWN'!W42</f>
        <v>5.6683039999999982</v>
      </c>
      <c r="O42">
        <f>TPDDL_ISGS_exbus!BB42</f>
        <v>793.07240902784622</v>
      </c>
      <c r="P42" s="77">
        <v>71.739999999999995</v>
      </c>
      <c r="Q42" s="77">
        <v>26.493067747539087</v>
      </c>
      <c r="R42" s="80">
        <v>20.200000000000003</v>
      </c>
      <c r="S42" s="80">
        <v>0</v>
      </c>
      <c r="T42" s="78">
        <f>SUMPRODUCT(LTA!F42:AJ42,LTA!F$101:AJ$101,LTA!F$105:AJ$105)</f>
        <v>85.460000000000008</v>
      </c>
      <c r="U42" s="78">
        <f>SUMPRODUCT(LTA!F42:AJ42,LTA!F$102:AJ$102,LTA!F$105:AJ$105)</f>
        <v>444.81000000000006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16.940000000000001</v>
      </c>
      <c r="Z42" s="75">
        <f>IEX!P42</f>
        <v>0</v>
      </c>
      <c r="AA42" s="117">
        <f>STOA!J42</f>
        <v>2.81</v>
      </c>
      <c r="AB42" s="117">
        <f>-STOA!P42</f>
        <v>0</v>
      </c>
      <c r="AC42">
        <f t="shared" si="0"/>
        <v>15.441353135839847</v>
      </c>
      <c r="AD42">
        <f t="shared" si="1"/>
        <v>1739.257866845961</v>
      </c>
      <c r="AE42">
        <f>'IDT-1'!F42</f>
        <v>0</v>
      </c>
      <c r="AF42" s="26"/>
      <c r="AG42">
        <f t="shared" si="2"/>
        <v>1739.257866845961</v>
      </c>
      <c r="AI42" s="75">
        <f>PXIL!J42</f>
        <v>0</v>
      </c>
      <c r="AJ42" s="75">
        <f>PXIL!P42</f>
        <v>0</v>
      </c>
      <c r="AK42" s="75">
        <f>RTM_IEX!J42</f>
        <v>199.78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12.072498029944837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69.599999999999994</v>
      </c>
      <c r="J43">
        <f>Bawana_RLNG!T43</f>
        <v>0</v>
      </c>
      <c r="K43">
        <f>Bawana_Spot!T43</f>
        <v>0</v>
      </c>
      <c r="L43">
        <f>TWOMCL!S43</f>
        <v>6.1267902481104981</v>
      </c>
      <c r="M43">
        <f>EDWPCL!W43</f>
        <v>0</v>
      </c>
      <c r="N43">
        <f>'MSW BWN'!W43</f>
        <v>5.5842079999999994</v>
      </c>
      <c r="O43">
        <f>TPDDL_ISGS_exbus!BB43</f>
        <v>791.4536586913689</v>
      </c>
      <c r="P43" s="77">
        <v>71.739999999999995</v>
      </c>
      <c r="Q43" s="77">
        <v>26.493067747539087</v>
      </c>
      <c r="R43" s="80">
        <v>20.200000000000003</v>
      </c>
      <c r="S43" s="80">
        <v>0</v>
      </c>
      <c r="T43" s="78">
        <f>SUMPRODUCT(LTA!F43:AJ43,LTA!F$101:AJ$101,LTA!F$105:AJ$105)</f>
        <v>92.01</v>
      </c>
      <c r="U43" s="78">
        <f>SUMPRODUCT(LTA!F43:AJ43,LTA!F$102:AJ$102,LTA!F$105:AJ$105)</f>
        <v>452.79000000000008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36.619999999999997</v>
      </c>
      <c r="Z43" s="75">
        <f>IEX!P43</f>
        <v>0</v>
      </c>
      <c r="AA43" s="117">
        <f>STOA!J43</f>
        <v>2.81</v>
      </c>
      <c r="AB43" s="117">
        <f>-STOA!P43</f>
        <v>0</v>
      </c>
      <c r="AC43">
        <f t="shared" si="0"/>
        <v>14.62612995990928</v>
      </c>
      <c r="AD43">
        <f t="shared" si="1"/>
        <v>1647.434092757054</v>
      </c>
      <c r="AE43">
        <f>'IDT-1'!F43</f>
        <v>0</v>
      </c>
      <c r="AF43" s="26"/>
      <c r="AG43">
        <f t="shared" si="2"/>
        <v>1647.434092757054</v>
      </c>
      <c r="AI43" s="75">
        <f>PXIL!J43</f>
        <v>0</v>
      </c>
      <c r="AJ43" s="75">
        <f>PXIL!P43</f>
        <v>0</v>
      </c>
      <c r="AK43" s="75">
        <f>RTM_IEX!J43</f>
        <v>74.56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12.072498029944837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69.599999999999994</v>
      </c>
      <c r="J44">
        <f>Bawana_RLNG!T44</f>
        <v>0</v>
      </c>
      <c r="K44">
        <f>Bawana_Spot!T44</f>
        <v>0</v>
      </c>
      <c r="L44">
        <f>TWOMCL!S44</f>
        <v>6.1267902481104981</v>
      </c>
      <c r="M44">
        <f>EDWPCL!W44</f>
        <v>0</v>
      </c>
      <c r="N44">
        <f>'MSW BWN'!W44</f>
        <v>5.7523999999999988</v>
      </c>
      <c r="O44">
        <f>TPDDL_ISGS_exbus!BB44</f>
        <v>788.88960634765044</v>
      </c>
      <c r="P44" s="77">
        <v>71.739999999999995</v>
      </c>
      <c r="Q44" s="77">
        <v>26.493067747539087</v>
      </c>
      <c r="R44" s="80">
        <v>20.200000000000003</v>
      </c>
      <c r="S44" s="80">
        <v>0</v>
      </c>
      <c r="T44" s="78">
        <f>SUMPRODUCT(LTA!F44:AJ44,LTA!F$101:AJ$101,LTA!F$105:AJ$105)</f>
        <v>101.26</v>
      </c>
      <c r="U44" s="78">
        <f>SUMPRODUCT(LTA!F44:AJ44,LTA!F$102:AJ$102,LTA!F$105:AJ$105)</f>
        <v>459.70000000000005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45.36</v>
      </c>
      <c r="Z44" s="75">
        <f>IEX!P44</f>
        <v>0</v>
      </c>
      <c r="AA44" s="117">
        <f>STOA!J44</f>
        <v>2.81</v>
      </c>
      <c r="AB44" s="117">
        <f>-STOA!P44</f>
        <v>0</v>
      </c>
      <c r="AC44">
        <f t="shared" si="0"/>
        <v>14.871158388884554</v>
      </c>
      <c r="AD44">
        <f t="shared" si="1"/>
        <v>1675.0332039843602</v>
      </c>
      <c r="AE44">
        <f>'IDT-1'!F44</f>
        <v>0</v>
      </c>
      <c r="AF44" s="26"/>
      <c r="AG44">
        <f t="shared" si="2"/>
        <v>1675.0332039843602</v>
      </c>
      <c r="AI44" s="75">
        <f>PXIL!J44</f>
        <v>0</v>
      </c>
      <c r="AJ44" s="75">
        <f>PXIL!P44</f>
        <v>0</v>
      </c>
      <c r="AK44" s="75">
        <f>RTM_IEX!J44</f>
        <v>79.900000000000006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12.072498029944837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69.599999999999994</v>
      </c>
      <c r="J45">
        <f>Bawana_RLNG!T45</f>
        <v>0</v>
      </c>
      <c r="K45">
        <f>Bawana_Spot!T45</f>
        <v>0</v>
      </c>
      <c r="L45">
        <f>TWOMCL!S45</f>
        <v>5.6294117647058819</v>
      </c>
      <c r="M45">
        <f>EDWPCL!W45</f>
        <v>0</v>
      </c>
      <c r="N45">
        <f>'MSW BWN'!W45</f>
        <v>5.7243679999999983</v>
      </c>
      <c r="O45">
        <f>TPDDL_ISGS_exbus!BB45</f>
        <v>784.12700031680367</v>
      </c>
      <c r="P45" s="77">
        <v>71.739999999999995</v>
      </c>
      <c r="Q45" s="77">
        <v>26.493067747539087</v>
      </c>
      <c r="R45" s="80">
        <v>20.200000000000003</v>
      </c>
      <c r="S45" s="80">
        <v>0</v>
      </c>
      <c r="T45" s="78">
        <f>SUMPRODUCT(LTA!F45:AJ45,LTA!F$101:AJ$101,LTA!F$105:AJ$105)</f>
        <v>107.45</v>
      </c>
      <c r="U45" s="78">
        <f>SUMPRODUCT(LTA!F45:AJ45,LTA!F$102:AJ$102,LTA!F$105:AJ$105)</f>
        <v>465.5200000000001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57.91</v>
      </c>
      <c r="Z45" s="75">
        <f>IEX!P45</f>
        <v>0</v>
      </c>
      <c r="AA45" s="117">
        <f>STOA!J45</f>
        <v>2.81</v>
      </c>
      <c r="AB45" s="117">
        <f>-STOA!P45</f>
        <v>0</v>
      </c>
      <c r="AC45">
        <f t="shared" si="0"/>
        <v>15.232063843559144</v>
      </c>
      <c r="AD45">
        <f t="shared" si="1"/>
        <v>1715.6842820154345</v>
      </c>
      <c r="AE45">
        <f>'IDT-1'!F45</f>
        <v>0</v>
      </c>
      <c r="AF45" s="26"/>
      <c r="AG45">
        <f t="shared" si="2"/>
        <v>1715.6842820154345</v>
      </c>
      <c r="AI45" s="75">
        <f>PXIL!J45</f>
        <v>0</v>
      </c>
      <c r="AJ45" s="75">
        <f>PXIL!P45</f>
        <v>0</v>
      </c>
      <c r="AK45" s="75">
        <f>RTM_IEX!J45</f>
        <v>101.64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12.072498029944837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69.599999999999994</v>
      </c>
      <c r="J46">
        <f>Bawana_RLNG!T46</f>
        <v>0</v>
      </c>
      <c r="K46">
        <f>Bawana_Spot!T46</f>
        <v>0</v>
      </c>
      <c r="L46">
        <f>TWOMCL!S46</f>
        <v>6.0271493212669682</v>
      </c>
      <c r="M46">
        <f>EDWPCL!W46</f>
        <v>0</v>
      </c>
      <c r="N46">
        <f>'MSW BWN'!W46</f>
        <v>5.6683039999999982</v>
      </c>
      <c r="O46">
        <f>TPDDL_ISGS_exbus!BB46</f>
        <v>784.12700031680367</v>
      </c>
      <c r="P46" s="77">
        <v>71.739999999999995</v>
      </c>
      <c r="Q46" s="77">
        <v>26.493067747539087</v>
      </c>
      <c r="R46" s="80">
        <v>20.200000000000003</v>
      </c>
      <c r="S46" s="80">
        <v>0</v>
      </c>
      <c r="T46" s="78">
        <f>SUMPRODUCT(LTA!F46:AJ46,LTA!F$101:AJ$101,LTA!F$105:AJ$105)</f>
        <v>112.78</v>
      </c>
      <c r="U46" s="78">
        <f>SUMPRODUCT(LTA!F46:AJ46,LTA!F$102:AJ$102,LTA!F$105:AJ$105)</f>
        <v>462.59000000000003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74.150000000000006</v>
      </c>
      <c r="Z46" s="75">
        <f>IEX!P46</f>
        <v>0</v>
      </c>
      <c r="AA46" s="117">
        <f>STOA!J46</f>
        <v>2.81</v>
      </c>
      <c r="AB46" s="117">
        <f>-STOA!P46</f>
        <v>0</v>
      </c>
      <c r="AC46">
        <f t="shared" si="0"/>
        <v>15.190718570856882</v>
      </c>
      <c r="AD46">
        <f t="shared" si="1"/>
        <v>1711.0273008446979</v>
      </c>
      <c r="AE46">
        <f>'IDT-1'!F46</f>
        <v>0</v>
      </c>
      <c r="AF46" s="26"/>
      <c r="AG46">
        <f t="shared" si="2"/>
        <v>1711.0273008446979</v>
      </c>
      <c r="AI46" s="75">
        <f>PXIL!J46</f>
        <v>0</v>
      </c>
      <c r="AJ46" s="75">
        <f>PXIL!P46</f>
        <v>0</v>
      </c>
      <c r="AK46" s="75">
        <f>RTM_IEX!J46</f>
        <v>77.959999999999994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12.072498029944837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69.599999999999994</v>
      </c>
      <c r="J47">
        <f>Bawana_RLNG!T47</f>
        <v>0</v>
      </c>
      <c r="K47">
        <f>Bawana_Spot!T47</f>
        <v>0</v>
      </c>
      <c r="L47">
        <f>TWOMCL!S47</f>
        <v>6.1267902481104981</v>
      </c>
      <c r="M47">
        <f>EDWPCL!W47</f>
        <v>0</v>
      </c>
      <c r="N47">
        <f>'MSW BWN'!W47</f>
        <v>5.7629119999999991</v>
      </c>
      <c r="O47">
        <f>TPDDL_ISGS_exbus!BB47</f>
        <v>780.05870715080357</v>
      </c>
      <c r="P47" s="77">
        <v>71.739999999999995</v>
      </c>
      <c r="Q47" s="77">
        <v>26.493067747539087</v>
      </c>
      <c r="R47" s="80">
        <v>20.200000000000003</v>
      </c>
      <c r="S47" s="80">
        <v>0</v>
      </c>
      <c r="T47" s="78">
        <f>SUMPRODUCT(LTA!F47:AJ47,LTA!F$101:AJ$101,LTA!F$105:AJ$105)</f>
        <v>112.51</v>
      </c>
      <c r="U47" s="78">
        <f>SUMPRODUCT(LTA!F47:AJ47,LTA!F$102:AJ$102,LTA!F$105:AJ$105)</f>
        <v>466.46999999999997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89.74</v>
      </c>
      <c r="Z47" s="75">
        <f>IEX!P47</f>
        <v>0</v>
      </c>
      <c r="AA47" s="117">
        <f>STOA!J47</f>
        <v>2.81</v>
      </c>
      <c r="AB47" s="117">
        <f>-STOA!P47</f>
        <v>0</v>
      </c>
      <c r="AC47">
        <f t="shared" si="0"/>
        <v>14.965050981552304</v>
      </c>
      <c r="AD47">
        <f t="shared" si="1"/>
        <v>1685.6089241948457</v>
      </c>
      <c r="AE47">
        <f>'IDT-1'!F47</f>
        <v>0</v>
      </c>
      <c r="AF47" s="26"/>
      <c r="AG47">
        <f t="shared" si="2"/>
        <v>1685.6089241948457</v>
      </c>
      <c r="AI47" s="75">
        <f>PXIL!J47</f>
        <v>0</v>
      </c>
      <c r="AJ47" s="75">
        <f>PXIL!P47</f>
        <v>0</v>
      </c>
      <c r="AK47" s="75">
        <f>RTM_IEX!J47</f>
        <v>36.99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12.072498029944837</v>
      </c>
      <c r="F48">
        <f>GT_Spot!T48</f>
        <v>0</v>
      </c>
      <c r="G48">
        <f>PPCL_NG!T48</f>
        <v>5.1814779999999994</v>
      </c>
      <c r="H48">
        <f>PPCL_Spot!T48</f>
        <v>0</v>
      </c>
      <c r="I48">
        <f>Bawana_NG!T48</f>
        <v>69.599999999999994</v>
      </c>
      <c r="J48">
        <f>Bawana_RLNG!T48</f>
        <v>0</v>
      </c>
      <c r="K48">
        <f>Bawana_Spot!T48</f>
        <v>0</v>
      </c>
      <c r="L48">
        <f>TWOMCL!S48</f>
        <v>6.0203619909502253</v>
      </c>
      <c r="M48">
        <f>EDWPCL!W48</f>
        <v>0</v>
      </c>
      <c r="N48">
        <f>'MSW BWN'!W48</f>
        <v>6.0210399999999993</v>
      </c>
      <c r="O48">
        <f>TPDDL_ISGS_exbus!BB48</f>
        <v>780.05870715080357</v>
      </c>
      <c r="P48" s="77">
        <v>71.739999999999995</v>
      </c>
      <c r="Q48" s="77">
        <v>26.493067747539087</v>
      </c>
      <c r="R48" s="80">
        <v>20.200000000000003</v>
      </c>
      <c r="S48" s="80">
        <v>0</v>
      </c>
      <c r="T48" s="78">
        <f>SUMPRODUCT(LTA!F48:AJ48,LTA!F$101:AJ$101,LTA!F$105:AJ$105)</f>
        <v>114.9</v>
      </c>
      <c r="U48" s="78">
        <f>SUMPRODUCT(LTA!F48:AJ48,LTA!F$102:AJ$102,LTA!F$105:AJ$105)</f>
        <v>469.26000000000005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192.4</v>
      </c>
      <c r="Z48" s="75">
        <f>IEX!P48</f>
        <v>0</v>
      </c>
      <c r="AA48" s="117">
        <f>STOA!J48</f>
        <v>2.81</v>
      </c>
      <c r="AB48" s="117">
        <f>-STOA!P48</f>
        <v>0</v>
      </c>
      <c r="AC48">
        <f t="shared" si="0"/>
        <v>15.679853583300272</v>
      </c>
      <c r="AD48">
        <f t="shared" si="1"/>
        <v>1756.0772993359376</v>
      </c>
      <c r="AE48">
        <f>'IDT-1'!F48</f>
        <v>0</v>
      </c>
      <c r="AF48" s="26"/>
      <c r="AG48">
        <f t="shared" si="2"/>
        <v>1756.0772993359376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-5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12.072498029944837</v>
      </c>
      <c r="F49">
        <f>GT_Spot!T49</f>
        <v>0</v>
      </c>
      <c r="G49">
        <f>PPCL_NG!T49</f>
        <v>9.6698819999999994</v>
      </c>
      <c r="H49">
        <f>PPCL_Spot!T49</f>
        <v>0</v>
      </c>
      <c r="I49">
        <f>Bawana_NG!T49</f>
        <v>69.599999999999994</v>
      </c>
      <c r="J49">
        <f>Bawana_RLNG!T49</f>
        <v>0</v>
      </c>
      <c r="K49">
        <f>Bawana_Spot!T49</f>
        <v>0</v>
      </c>
      <c r="L49">
        <f>TWOMCL!S49</f>
        <v>6.0271493212669682</v>
      </c>
      <c r="M49">
        <f>EDWPCL!W49</f>
        <v>0</v>
      </c>
      <c r="N49">
        <f>'MSW BWN'!W49</f>
        <v>5.9311039999999995</v>
      </c>
      <c r="O49">
        <f>TPDDL_ISGS_exbus!BB49</f>
        <v>774.71209312560359</v>
      </c>
      <c r="P49" s="77">
        <v>71.739999999999995</v>
      </c>
      <c r="Q49" s="77">
        <v>26.493067747539087</v>
      </c>
      <c r="R49" s="80">
        <v>20.200000000000003</v>
      </c>
      <c r="S49" s="80">
        <v>0</v>
      </c>
      <c r="T49" s="78">
        <f>SUMPRODUCT(LTA!F49:AJ49,LTA!F$101:AJ$101,LTA!F$105:AJ$105)</f>
        <v>115.3</v>
      </c>
      <c r="U49" s="78">
        <f>SUMPRODUCT(LTA!F49:AJ49,LTA!F$102:AJ$102,LTA!F$105:AJ$105)</f>
        <v>471.58000000000004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240.62</v>
      </c>
      <c r="Z49" s="75">
        <f>IEX!P49</f>
        <v>0</v>
      </c>
      <c r="AA49" s="117">
        <f>STOA!J49</f>
        <v>2.81</v>
      </c>
      <c r="AB49" s="117">
        <f>-STOA!P49</f>
        <v>0</v>
      </c>
      <c r="AC49">
        <f t="shared" si="0"/>
        <v>16.830091828560921</v>
      </c>
      <c r="AD49">
        <f t="shared" si="1"/>
        <v>1724.9257023957935</v>
      </c>
      <c r="AE49">
        <f>'IDT-1'!F49</f>
        <v>0</v>
      </c>
      <c r="AF49" s="26"/>
      <c r="AG49">
        <f t="shared" si="2"/>
        <v>1724.9257023957935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-85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12.072498029944837</v>
      </c>
      <c r="F50">
        <f>GT_Spot!T50</f>
        <v>0</v>
      </c>
      <c r="G50">
        <f>PPCL_NG!T50</f>
        <v>11.197233000000001</v>
      </c>
      <c r="H50">
        <f>PPCL_Spot!T50</f>
        <v>0</v>
      </c>
      <c r="I50">
        <f>Bawana_NG!T50</f>
        <v>69.599999999999994</v>
      </c>
      <c r="J50">
        <f>Bawana_RLNG!T50</f>
        <v>0</v>
      </c>
      <c r="K50">
        <f>Bawana_Spot!T50</f>
        <v>0</v>
      </c>
      <c r="L50">
        <f>TWOMCL!S50</f>
        <v>5.7339366515837096</v>
      </c>
      <c r="M50">
        <f>EDWPCL!W50</f>
        <v>0</v>
      </c>
      <c r="N50">
        <f>'MSW BWN'!W50</f>
        <v>5.9824959999999994</v>
      </c>
      <c r="O50">
        <f>TPDDL_ISGS_exbus!BB50</f>
        <v>770.20195788720366</v>
      </c>
      <c r="P50" s="77">
        <v>71.739999999999995</v>
      </c>
      <c r="Q50" s="77">
        <v>26.493067747539087</v>
      </c>
      <c r="R50" s="80">
        <v>20.200000000000003</v>
      </c>
      <c r="S50" s="80">
        <v>0</v>
      </c>
      <c r="T50" s="78">
        <f>SUMPRODUCT(LTA!F50:AJ50,LTA!F$101:AJ$101,LTA!F$105:AJ$105)</f>
        <v>114.22</v>
      </c>
      <c r="U50" s="78">
        <f>SUMPRODUCT(LTA!F50:AJ50,LTA!F$102:AJ$102,LTA!F$105:AJ$105)</f>
        <v>472.49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228.82</v>
      </c>
      <c r="Z50" s="75">
        <f>IEX!P50</f>
        <v>0</v>
      </c>
      <c r="AA50" s="117">
        <f>STOA!J50</f>
        <v>2.81</v>
      </c>
      <c r="AB50" s="117">
        <f>-STOA!P50</f>
        <v>0</v>
      </c>
      <c r="AC50">
        <f t="shared" si="0"/>
        <v>16.785160580591743</v>
      </c>
      <c r="AD50">
        <f t="shared" si="1"/>
        <v>1699.7760287356793</v>
      </c>
      <c r="AE50">
        <f>'IDT-1'!F50</f>
        <v>0</v>
      </c>
      <c r="AF50" s="26"/>
      <c r="AG50">
        <f t="shared" si="2"/>
        <v>1699.7760287356793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-95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12.072498029944837</v>
      </c>
      <c r="F51">
        <f>GT_Spot!T51</f>
        <v>0</v>
      </c>
      <c r="G51">
        <f>PPCL_NG!T51</f>
        <v>11.649809999999999</v>
      </c>
      <c r="H51">
        <f>PPCL_Spot!T51</f>
        <v>0</v>
      </c>
      <c r="I51">
        <f>Bawana_NG!T51</f>
        <v>69.599999999999994</v>
      </c>
      <c r="J51">
        <f>Bawana_RLNG!T51</f>
        <v>0</v>
      </c>
      <c r="K51">
        <f>Bawana_Spot!T51</f>
        <v>0</v>
      </c>
      <c r="L51">
        <f>TWOMCL!S51</f>
        <v>6.124886877828053</v>
      </c>
      <c r="M51">
        <f>EDWPCL!W51</f>
        <v>0</v>
      </c>
      <c r="N51">
        <f>'MSW BWN'!W51</f>
        <v>5.9264319999999993</v>
      </c>
      <c r="O51">
        <f>TPDDL_ISGS_exbus!BB51</f>
        <v>768.14164784920354</v>
      </c>
      <c r="P51" s="77">
        <v>71.739999999999995</v>
      </c>
      <c r="Q51" s="77">
        <v>26.493067747539087</v>
      </c>
      <c r="R51" s="80">
        <v>20.200000000000003</v>
      </c>
      <c r="S51" s="80">
        <v>0</v>
      </c>
      <c r="T51" s="78">
        <f>SUMPRODUCT(LTA!F51:AJ51,LTA!F$101:AJ$101,LTA!F$105:AJ$105)</f>
        <v>114.46000000000001</v>
      </c>
      <c r="U51" s="78">
        <f>SUMPRODUCT(LTA!F51:AJ51,LTA!F$102:AJ$102,LTA!F$105:AJ$105)</f>
        <v>478.82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203.93</v>
      </c>
      <c r="Z51" s="75">
        <f>IEX!P51</f>
        <v>0</v>
      </c>
      <c r="AA51" s="117">
        <f>STOA!J51</f>
        <v>2.71</v>
      </c>
      <c r="AB51" s="117">
        <f>-STOA!P51</f>
        <v>0</v>
      </c>
      <c r="AC51">
        <f t="shared" si="0"/>
        <v>16.700644803870247</v>
      </c>
      <c r="AD51">
        <f t="shared" si="1"/>
        <v>1670.1676977006452</v>
      </c>
      <c r="AE51">
        <f>'IDT-1'!F51</f>
        <v>0</v>
      </c>
      <c r="AF51" s="26"/>
      <c r="AG51">
        <f t="shared" si="2"/>
        <v>1670.1676977006452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-105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12.072498029944837</v>
      </c>
      <c r="F52">
        <f>GT_Spot!T52</f>
        <v>0</v>
      </c>
      <c r="G52">
        <f>PPCL_NG!T52</f>
        <v>11.689556666666666</v>
      </c>
      <c r="H52">
        <f>PPCL_Spot!T52</f>
        <v>0</v>
      </c>
      <c r="I52">
        <f>Bawana_NG!T52</f>
        <v>69.599999999999994</v>
      </c>
      <c r="J52">
        <f>Bawana_RLNG!T52</f>
        <v>0</v>
      </c>
      <c r="K52">
        <f>Bawana_Spot!T52</f>
        <v>0</v>
      </c>
      <c r="L52">
        <f>TWOMCL!S52</f>
        <v>5.7733031674208135</v>
      </c>
      <c r="M52">
        <f>EDWPCL!W52</f>
        <v>0</v>
      </c>
      <c r="N52">
        <f>'MSW BWN'!W52</f>
        <v>5.9427839999999996</v>
      </c>
      <c r="O52">
        <f>TPDDL_ISGS_exbus!BB52</f>
        <v>768.14164784920354</v>
      </c>
      <c r="P52" s="77">
        <v>71.739999999999995</v>
      </c>
      <c r="Q52" s="77">
        <v>26.493067747539087</v>
      </c>
      <c r="R52" s="80">
        <v>20.200000000000003</v>
      </c>
      <c r="S52" s="80">
        <v>0</v>
      </c>
      <c r="T52" s="78">
        <f>SUMPRODUCT(LTA!F52:AJ52,LTA!F$101:AJ$101,LTA!F$105:AJ$105)</f>
        <v>113.9</v>
      </c>
      <c r="U52" s="78">
        <f>SUMPRODUCT(LTA!F52:AJ52,LTA!F$102:AJ$102,LTA!F$105:AJ$105)</f>
        <v>479.11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173.29</v>
      </c>
      <c r="Z52" s="75">
        <f>IEX!P52</f>
        <v>0</v>
      </c>
      <c r="AA52" s="117">
        <f>STOA!J52</f>
        <v>2.71</v>
      </c>
      <c r="AB52" s="117">
        <f>-STOA!P52</f>
        <v>0</v>
      </c>
      <c r="AC52">
        <f t="shared" si="0"/>
        <v>16.426036535485327</v>
      </c>
      <c r="AD52">
        <f t="shared" si="1"/>
        <v>1639.2368209252895</v>
      </c>
      <c r="AE52">
        <f>'IDT-1'!F52</f>
        <v>0</v>
      </c>
      <c r="AF52" s="26"/>
      <c r="AG52">
        <f t="shared" si="2"/>
        <v>1639.2368209252895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-105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12.072498029944837</v>
      </c>
      <c r="F53">
        <f>GT_Spot!T53</f>
        <v>0</v>
      </c>
      <c r="G53">
        <f>PPCL_NG!T53</f>
        <v>11.807570666666665</v>
      </c>
      <c r="H53">
        <f>PPCL_Spot!T53</f>
        <v>0</v>
      </c>
      <c r="I53">
        <f>Bawana_NG!T53</f>
        <v>69.599999999999994</v>
      </c>
      <c r="J53">
        <f>Bawana_RLNG!T53</f>
        <v>0</v>
      </c>
      <c r="K53">
        <f>Bawana_Spot!T53</f>
        <v>0</v>
      </c>
      <c r="L53">
        <f>TWOMCL!S53</f>
        <v>5.4339366515837098</v>
      </c>
      <c r="M53">
        <f>EDWPCL!W53</f>
        <v>0</v>
      </c>
      <c r="N53">
        <f>'MSW BWN'!W53</f>
        <v>5.9486239999999988</v>
      </c>
      <c r="O53">
        <f>TPDDL_ISGS_exbus!BB53</f>
        <v>768.06262261200357</v>
      </c>
      <c r="P53" s="77">
        <v>71.739999999999995</v>
      </c>
      <c r="Q53" s="77">
        <v>26.493067747539087</v>
      </c>
      <c r="R53" s="80">
        <v>20.200000000000003</v>
      </c>
      <c r="S53" s="80">
        <v>0</v>
      </c>
      <c r="T53" s="78">
        <f>SUMPRODUCT(LTA!F53:AJ53,LTA!F$101:AJ$101,LTA!F$105:AJ$105)</f>
        <v>111.78</v>
      </c>
      <c r="U53" s="78">
        <f>SUMPRODUCT(LTA!F53:AJ53,LTA!F$102:AJ$102,LTA!F$105:AJ$105)</f>
        <v>479.09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144.57</v>
      </c>
      <c r="Z53" s="75">
        <f>IEX!P53</f>
        <v>0</v>
      </c>
      <c r="AA53" s="117">
        <f>STOA!J53</f>
        <v>2.71</v>
      </c>
      <c r="AB53" s="117">
        <f>-STOA!P53</f>
        <v>0</v>
      </c>
      <c r="AC53">
        <f t="shared" si="0"/>
        <v>16.151876603258604</v>
      </c>
      <c r="AD53">
        <f t="shared" si="1"/>
        <v>1608.3564431044792</v>
      </c>
      <c r="AE53">
        <f>'IDT-1'!F53</f>
        <v>0</v>
      </c>
      <c r="AF53" s="26"/>
      <c r="AG53">
        <f t="shared" si="2"/>
        <v>1608.3564431044792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-105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12.072498029944837</v>
      </c>
      <c r="F54">
        <f>GT_Spot!T54</f>
        <v>0</v>
      </c>
      <c r="G54">
        <f>PPCL_NG!T54</f>
        <v>11.671816</v>
      </c>
      <c r="H54">
        <f>PPCL_Spot!T54</f>
        <v>0</v>
      </c>
      <c r="I54">
        <f>Bawana_NG!T54</f>
        <v>69.599999999999994</v>
      </c>
      <c r="J54">
        <f>Bawana_RLNG!T54</f>
        <v>0</v>
      </c>
      <c r="K54">
        <f>Bawana_Spot!T54</f>
        <v>0</v>
      </c>
      <c r="L54">
        <f>TWOMCL!S54</f>
        <v>6.1267902481104981</v>
      </c>
      <c r="M54">
        <f>EDWPCL!W54</f>
        <v>0</v>
      </c>
      <c r="N54">
        <f>'MSW BWN'!W54</f>
        <v>5.858687999999999</v>
      </c>
      <c r="O54">
        <f>TPDDL_ISGS_exbus!BB54</f>
        <v>768.06262261200357</v>
      </c>
      <c r="P54" s="77">
        <v>71.739999999999995</v>
      </c>
      <c r="Q54" s="77">
        <v>26.493067747539087</v>
      </c>
      <c r="R54" s="80">
        <v>20.200000000000003</v>
      </c>
      <c r="S54" s="80">
        <v>0</v>
      </c>
      <c r="T54" s="78">
        <f>SUMPRODUCT(LTA!F54:AJ54,LTA!F$101:AJ$101,LTA!F$105:AJ$105)</f>
        <v>111.12</v>
      </c>
      <c r="U54" s="78">
        <f>SUMPRODUCT(LTA!F54:AJ54,LTA!F$102:AJ$102,LTA!F$105:AJ$105)</f>
        <v>478.08000000000004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106.27</v>
      </c>
      <c r="Z54" s="75">
        <f>IEX!P54</f>
        <v>0</v>
      </c>
      <c r="AA54" s="117">
        <f>STOA!J54</f>
        <v>2.71</v>
      </c>
      <c r="AB54" s="117">
        <f>-STOA!P54</f>
        <v>0</v>
      </c>
      <c r="AC54">
        <f t="shared" si="0"/>
        <v>15.804251637041373</v>
      </c>
      <c r="AD54">
        <f t="shared" si="1"/>
        <v>1569.2012310005568</v>
      </c>
      <c r="AE54">
        <f>'IDT-1'!F54</f>
        <v>0</v>
      </c>
      <c r="AF54" s="26"/>
      <c r="AG54">
        <f t="shared" si="2"/>
        <v>1569.2012310005568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-105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12.072498029944837</v>
      </c>
      <c r="F55">
        <f>GT_Spot!T55</f>
        <v>0</v>
      </c>
      <c r="G55">
        <f>PPCL_NG!T55</f>
        <v>11.853850666666666</v>
      </c>
      <c r="H55">
        <f>PPCL_Spot!T55</f>
        <v>0</v>
      </c>
      <c r="I55">
        <f>Bawana_NG!T55</f>
        <v>69.599999999999994</v>
      </c>
      <c r="J55">
        <f>Bawana_RLNG!T55</f>
        <v>0</v>
      </c>
      <c r="K55">
        <f>Bawana_Spot!T55</f>
        <v>0</v>
      </c>
      <c r="L55">
        <f>TWOMCL!S55</f>
        <v>5.9877828054298634</v>
      </c>
      <c r="M55">
        <f>EDWPCL!W55</f>
        <v>0</v>
      </c>
      <c r="N55">
        <f>'MSW BWN'!W55</f>
        <v>5.9264319999999993</v>
      </c>
      <c r="O55">
        <f>TPDDL_ISGS_exbus!BB55</f>
        <v>767.41406612680362</v>
      </c>
      <c r="P55" s="77">
        <v>71.739999999999995</v>
      </c>
      <c r="Q55" s="77">
        <v>26.493067747539087</v>
      </c>
      <c r="R55" s="80">
        <v>20.200000000000003</v>
      </c>
      <c r="S55" s="80">
        <v>0</v>
      </c>
      <c r="T55" s="78">
        <f>SUMPRODUCT(LTA!F55:AJ55,LTA!F$101:AJ$101,LTA!F$105:AJ$105)</f>
        <v>111.11</v>
      </c>
      <c r="U55" s="78">
        <f>SUMPRODUCT(LTA!F55:AJ55,LTA!F$102:AJ$102,LTA!F$105:AJ$105)</f>
        <v>476.42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-15</v>
      </c>
      <c r="AA55" s="117">
        <f>STOA!J55</f>
        <v>2.71</v>
      </c>
      <c r="AB55" s="117">
        <f>-STOA!P55</f>
        <v>0</v>
      </c>
      <c r="AC55">
        <f t="shared" si="0"/>
        <v>15.382334778074409</v>
      </c>
      <c r="AD55">
        <f t="shared" si="1"/>
        <v>1401.1453625983097</v>
      </c>
      <c r="AE55">
        <f>'IDT-1'!F55</f>
        <v>0</v>
      </c>
      <c r="AF55" s="26"/>
      <c r="AG55">
        <f t="shared" si="2"/>
        <v>1401.1453625983097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-150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12.072498029944837</v>
      </c>
      <c r="F56">
        <f>GT_Spot!T56</f>
        <v>0</v>
      </c>
      <c r="G56">
        <f>PPCL_NG!T56</f>
        <v>11.769775333333333</v>
      </c>
      <c r="H56">
        <f>PPCL_Spot!T56</f>
        <v>0</v>
      </c>
      <c r="I56">
        <f>Bawana_NG!T56</f>
        <v>69.599999999999994</v>
      </c>
      <c r="J56">
        <f>Bawana_RLNG!T56</f>
        <v>0</v>
      </c>
      <c r="K56">
        <f>Bawana_Spot!T56</f>
        <v>0</v>
      </c>
      <c r="L56">
        <f>TWOMCL!S56</f>
        <v>6.1267902481104981</v>
      </c>
      <c r="M56">
        <f>EDWPCL!W56</f>
        <v>0</v>
      </c>
      <c r="N56">
        <f>'MSW BWN'!W56</f>
        <v>6.0665919999999982</v>
      </c>
      <c r="O56">
        <f>TPDDL_ISGS_exbus!BB56</f>
        <v>767.41406612680362</v>
      </c>
      <c r="P56" s="77">
        <v>71.739999999999995</v>
      </c>
      <c r="Q56" s="77">
        <v>26.493067747539087</v>
      </c>
      <c r="R56" s="80">
        <v>20.200000000000003</v>
      </c>
      <c r="S56" s="80">
        <v>0</v>
      </c>
      <c r="T56" s="78">
        <f>SUMPRODUCT(LTA!F56:AJ56,LTA!F$101:AJ$101,LTA!F$105:AJ$105)</f>
        <v>112.12</v>
      </c>
      <c r="U56" s="78">
        <f>SUMPRODUCT(LTA!F56:AJ56,LTA!F$102:AJ$102,LTA!F$105:AJ$105)</f>
        <v>474.98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-20</v>
      </c>
      <c r="AA56" s="117">
        <f>STOA!J56</f>
        <v>2.71</v>
      </c>
      <c r="AB56" s="117">
        <f>-STOA!P56</f>
        <v>0</v>
      </c>
      <c r="AC56">
        <f t="shared" si="0"/>
        <v>15.291486313414712</v>
      </c>
      <c r="AD56">
        <f t="shared" si="1"/>
        <v>1411.0013031723167</v>
      </c>
      <c r="AE56">
        <f>'IDT-1'!F56</f>
        <v>-70.471999999999994</v>
      </c>
      <c r="AF56" s="26"/>
      <c r="AG56">
        <f t="shared" si="2"/>
        <v>1340.5293031723168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-135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12.072498029944837</v>
      </c>
      <c r="F57">
        <f>GT_Spot!T57</f>
        <v>0</v>
      </c>
      <c r="G57">
        <f>PPCL_NG!T57</f>
        <v>11.641734</v>
      </c>
      <c r="H57">
        <f>PPCL_Spot!T57</f>
        <v>0</v>
      </c>
      <c r="I57">
        <f>Bawana_NG!T57</f>
        <v>69.599999999999994</v>
      </c>
      <c r="J57">
        <f>Bawana_RLNG!T57</f>
        <v>0</v>
      </c>
      <c r="K57">
        <f>Bawana_Spot!T57</f>
        <v>0</v>
      </c>
      <c r="L57">
        <f>TWOMCL!S57</f>
        <v>6.1267902481104981</v>
      </c>
      <c r="M57">
        <f>EDWPCL!W57</f>
        <v>0</v>
      </c>
      <c r="N57">
        <f>'MSW BWN'!W57</f>
        <v>5.954463999999998</v>
      </c>
      <c r="O57">
        <f>TPDDL_ISGS_exbus!BB57</f>
        <v>766.62705159157281</v>
      </c>
      <c r="P57" s="77">
        <v>71.739999999999995</v>
      </c>
      <c r="Q57" s="77">
        <v>26.493067747539087</v>
      </c>
      <c r="R57" s="80">
        <v>20.200000000000003</v>
      </c>
      <c r="S57" s="80">
        <v>0</v>
      </c>
      <c r="T57" s="78">
        <f>SUMPRODUCT(LTA!F57:AJ57,LTA!F$101:AJ$101,LTA!F$105:AJ$105)</f>
        <v>111.11</v>
      </c>
      <c r="U57" s="78">
        <f>SUMPRODUCT(LTA!F57:AJ57,LTA!F$102:AJ$102,LTA!F$105:AJ$105)</f>
        <v>472.12000000000006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-20</v>
      </c>
      <c r="AA57" s="117">
        <f>STOA!J57</f>
        <v>2.71</v>
      </c>
      <c r="AB57" s="117">
        <f>-STOA!P57</f>
        <v>0</v>
      </c>
      <c r="AC57">
        <f t="shared" si="0"/>
        <v>15.248391095371348</v>
      </c>
      <c r="AD57">
        <f t="shared" si="1"/>
        <v>1406.1472145217961</v>
      </c>
      <c r="AE57">
        <f>'IDT-1'!F57</f>
        <v>-57.911999999999999</v>
      </c>
      <c r="AF57" s="26"/>
      <c r="AG57">
        <f t="shared" si="2"/>
        <v>1348.235214521796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-135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12.072498029944837</v>
      </c>
      <c r="F58">
        <f>GT_Spot!T58</f>
        <v>0</v>
      </c>
      <c r="G58">
        <f>PPCL_NG!T58</f>
        <v>9.7002880000000005</v>
      </c>
      <c r="H58">
        <f>PPCL_Spot!T58</f>
        <v>0</v>
      </c>
      <c r="I58">
        <f>Bawana_NG!T58</f>
        <v>69.599999999999994</v>
      </c>
      <c r="J58">
        <f>Bawana_RLNG!T58</f>
        <v>0</v>
      </c>
      <c r="K58">
        <f>Bawana_Spot!T58</f>
        <v>0</v>
      </c>
      <c r="L58">
        <f>TWOMCL!S58</f>
        <v>5.9687782805429856</v>
      </c>
      <c r="M58">
        <f>EDWPCL!W58</f>
        <v>0</v>
      </c>
      <c r="N58">
        <f>'MSW BWN'!W58</f>
        <v>5.9147519999999991</v>
      </c>
      <c r="O58">
        <f>TPDDL_ISGS_exbus!BB58</f>
        <v>766.62705159157281</v>
      </c>
      <c r="P58" s="77">
        <v>71.739999999999995</v>
      </c>
      <c r="Q58" s="77">
        <v>26.493067747539087</v>
      </c>
      <c r="R58" s="80">
        <v>20.200000000000003</v>
      </c>
      <c r="S58" s="80">
        <v>0</v>
      </c>
      <c r="T58" s="78">
        <f>SUMPRODUCT(LTA!F58:AJ58,LTA!F$101:AJ$101,LTA!F$105:AJ$105)</f>
        <v>110.81</v>
      </c>
      <c r="U58" s="78">
        <f>SUMPRODUCT(LTA!F58:AJ58,LTA!F$102:AJ$102,LTA!F$105:AJ$105)</f>
        <v>473.05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-20</v>
      </c>
      <c r="AA58" s="117">
        <f>STOA!J58</f>
        <v>2.71</v>
      </c>
      <c r="AB58" s="117">
        <f>-STOA!P58</f>
        <v>0</v>
      </c>
      <c r="AC58">
        <f t="shared" si="0"/>
        <v>15.235110399656753</v>
      </c>
      <c r="AD58">
        <f t="shared" si="1"/>
        <v>1404.6513252499428</v>
      </c>
      <c r="AE58">
        <f>'IDT-1'!F58</f>
        <v>-29.361999999999998</v>
      </c>
      <c r="AF58" s="26"/>
      <c r="AG58">
        <f t="shared" si="2"/>
        <v>1375.2893252499427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-135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12.072498029944837</v>
      </c>
      <c r="F59">
        <f>GT_Spot!T59</f>
        <v>0</v>
      </c>
      <c r="G59">
        <f>PPCL_NG!T59</f>
        <v>6.8386413333333333</v>
      </c>
      <c r="H59">
        <f>PPCL_Spot!T59</f>
        <v>0</v>
      </c>
      <c r="I59">
        <f>Bawana_NG!T59</f>
        <v>69.599999999999994</v>
      </c>
      <c r="J59">
        <f>Bawana_RLNG!T59</f>
        <v>0</v>
      </c>
      <c r="K59">
        <f>Bawana_Spot!T59</f>
        <v>0</v>
      </c>
      <c r="L59">
        <f>TWOMCL!S59</f>
        <v>6.124886877828053</v>
      </c>
      <c r="M59">
        <f>EDWPCL!W59</f>
        <v>0</v>
      </c>
      <c r="N59">
        <f>'MSW BWN'!W59</f>
        <v>5.9427839999999996</v>
      </c>
      <c r="O59">
        <f>TPDDL_ISGS_exbus!BB59</f>
        <v>766.62705159157281</v>
      </c>
      <c r="P59" s="77">
        <v>71.739999999999995</v>
      </c>
      <c r="Q59" s="77">
        <v>26.493067747539087</v>
      </c>
      <c r="R59" s="80">
        <v>20.200000000000003</v>
      </c>
      <c r="S59" s="80">
        <v>0</v>
      </c>
      <c r="T59" s="78">
        <f>SUMPRODUCT(LTA!F59:AJ59,LTA!F$101:AJ$101,LTA!F$105:AJ$105)</f>
        <v>107.88</v>
      </c>
      <c r="U59" s="78">
        <f>SUMPRODUCT(LTA!F59:AJ59,LTA!F$102:AJ$102,LTA!F$105:AJ$105)</f>
        <v>468.78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-20</v>
      </c>
      <c r="AA59" s="117">
        <f>STOA!J59</f>
        <v>2.71</v>
      </c>
      <c r="AB59" s="117">
        <f>-STOA!P59</f>
        <v>0</v>
      </c>
      <c r="AC59">
        <f t="shared" si="0"/>
        <v>15.148188346246195</v>
      </c>
      <c r="AD59">
        <f t="shared" si="1"/>
        <v>1394.860741233972</v>
      </c>
      <c r="AE59">
        <f>'IDT-1'!F59</f>
        <v>-11.949</v>
      </c>
      <c r="AF59" s="26"/>
      <c r="AG59">
        <f t="shared" si="2"/>
        <v>1382.911741233972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-135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12.072498029944837</v>
      </c>
      <c r="F60">
        <f>GT_Spot!T60</f>
        <v>0</v>
      </c>
      <c r="G60">
        <f>PPCL_NG!T60</f>
        <v>6.9184352000000002</v>
      </c>
      <c r="H60">
        <f>PPCL_Spot!T60</f>
        <v>0</v>
      </c>
      <c r="I60">
        <f>Bawana_NG!T60</f>
        <v>69.599999999999994</v>
      </c>
      <c r="J60">
        <f>Bawana_RLNG!T60</f>
        <v>0</v>
      </c>
      <c r="K60">
        <f>Bawana_Spot!T60</f>
        <v>0</v>
      </c>
      <c r="L60">
        <f>TWOMCL!S60</f>
        <v>6.1267902481104981</v>
      </c>
      <c r="M60">
        <f>EDWPCL!W60</f>
        <v>0</v>
      </c>
      <c r="N60">
        <f>'MSW BWN'!W60</f>
        <v>5.8750399999999994</v>
      </c>
      <c r="O60">
        <f>TPDDL_ISGS_exbus!BB60</f>
        <v>771.13718682997285</v>
      </c>
      <c r="P60" s="77">
        <v>71.739999999999995</v>
      </c>
      <c r="Q60" s="77">
        <v>26.493067747539087</v>
      </c>
      <c r="R60" s="80">
        <v>20.200000000000003</v>
      </c>
      <c r="S60" s="80">
        <v>0</v>
      </c>
      <c r="T60" s="78">
        <f>SUMPRODUCT(LTA!F60:AJ60,LTA!F$101:AJ$101,LTA!F$105:AJ$105)</f>
        <v>104.57</v>
      </c>
      <c r="U60" s="78">
        <f>SUMPRODUCT(LTA!F60:AJ60,LTA!F$102:AJ$102,LTA!F$105:AJ$105)</f>
        <v>463.34000000000003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-20</v>
      </c>
      <c r="AA60" s="117">
        <f>STOA!J60</f>
        <v>2.71</v>
      </c>
      <c r="AB60" s="117">
        <f>-STOA!P60</f>
        <v>0</v>
      </c>
      <c r="AC60">
        <f t="shared" si="0"/>
        <v>15.111000324829268</v>
      </c>
      <c r="AD60">
        <f t="shared" si="1"/>
        <v>1390.6720177307382</v>
      </c>
      <c r="AE60">
        <f>'IDT-1'!F60</f>
        <v>-7.2160000000000002</v>
      </c>
      <c r="AF60" s="26"/>
      <c r="AG60">
        <f t="shared" si="2"/>
        <v>1383.4560177307383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-135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12.072498029944837</v>
      </c>
      <c r="F61">
        <f>GT_Spot!T61</f>
        <v>0</v>
      </c>
      <c r="G61">
        <f>PPCL_NG!T61</f>
        <v>5.5016720000000001</v>
      </c>
      <c r="H61">
        <f>PPCL_Spot!T61</f>
        <v>0</v>
      </c>
      <c r="I61">
        <f>Bawana_NG!T61</f>
        <v>69.597331902169742</v>
      </c>
      <c r="J61">
        <f>Bawana_RLNG!T61</f>
        <v>0</v>
      </c>
      <c r="K61">
        <f>Bawana_Spot!T61</f>
        <v>0</v>
      </c>
      <c r="L61">
        <f>TWOMCL!S61</f>
        <v>6.1267902481104981</v>
      </c>
      <c r="M61">
        <f>EDWPCL!W61</f>
        <v>0</v>
      </c>
      <c r="N61">
        <f>'MSW BWN'!W61</f>
        <v>5.6624639999999991</v>
      </c>
      <c r="O61">
        <f>TPDDL_ISGS_exbus!BB61</f>
        <v>771.26873250057281</v>
      </c>
      <c r="P61" s="77">
        <v>71.739999999999995</v>
      </c>
      <c r="Q61" s="77">
        <v>26.493067747539087</v>
      </c>
      <c r="R61" s="80">
        <v>20.200000000000003</v>
      </c>
      <c r="S61" s="80">
        <v>0</v>
      </c>
      <c r="T61" s="78">
        <f>SUMPRODUCT(LTA!F61:AJ61,LTA!F$101:AJ$101,LTA!F$105:AJ$105)</f>
        <v>97.36</v>
      </c>
      <c r="U61" s="78">
        <f>SUMPRODUCT(LTA!F61:AJ61,LTA!F$102:AJ$102,LTA!F$105:AJ$105)</f>
        <v>457.48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2.71</v>
      </c>
      <c r="AB61" s="117">
        <f>-STOA!P61</f>
        <v>0</v>
      </c>
      <c r="AC61">
        <f t="shared" si="0"/>
        <v>14.938389624898665</v>
      </c>
      <c r="AD61">
        <f t="shared" si="1"/>
        <v>1381.2741668034382</v>
      </c>
      <c r="AE61">
        <f>'IDT-1'!F61</f>
        <v>-22.436</v>
      </c>
      <c r="AF61" s="26"/>
      <c r="AG61">
        <f t="shared" si="2"/>
        <v>1358.8381668034383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-150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7.935496481626271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69.597331902169742</v>
      </c>
      <c r="J62">
        <f>Bawana_RLNG!T62</f>
        <v>0</v>
      </c>
      <c r="K62">
        <f>Bawana_Spot!T62</f>
        <v>0</v>
      </c>
      <c r="L62">
        <f>TWOMCL!S62</f>
        <v>6.1267902481104981</v>
      </c>
      <c r="M62">
        <f>EDWPCL!W62</f>
        <v>0</v>
      </c>
      <c r="N62">
        <f>'MSW BWN'!W62</f>
        <v>5.5339839999999993</v>
      </c>
      <c r="O62">
        <f>TPDDL_ISGS_exbus!BB62</f>
        <v>775.91041340957281</v>
      </c>
      <c r="P62" s="77">
        <v>71.739999999999995</v>
      </c>
      <c r="Q62" s="77">
        <v>26.493067747539087</v>
      </c>
      <c r="R62" s="80">
        <v>20.200000000000003</v>
      </c>
      <c r="S62" s="80">
        <v>0</v>
      </c>
      <c r="T62" s="78">
        <f>SUMPRODUCT(LTA!F62:AJ62,LTA!F$101:AJ$101,LTA!F$105:AJ$105)</f>
        <v>91.09</v>
      </c>
      <c r="U62" s="78">
        <f>SUMPRODUCT(LTA!F62:AJ62,LTA!F$102:AJ$102,LTA!F$105:AJ$105)</f>
        <v>450.09000000000003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2.71</v>
      </c>
      <c r="AB62" s="117">
        <f>-STOA!P62</f>
        <v>0</v>
      </c>
      <c r="AC62">
        <f t="shared" si="0"/>
        <v>14.77307746567266</v>
      </c>
      <c r="AD62">
        <f t="shared" si="1"/>
        <v>1362.6540063233458</v>
      </c>
      <c r="AE62">
        <f>'IDT-1'!F62</f>
        <v>-26.635999999999999</v>
      </c>
      <c r="AF62" s="26"/>
      <c r="AG62">
        <f t="shared" si="2"/>
        <v>1336.0180063233458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-150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12.12299811269884</v>
      </c>
      <c r="F63">
        <f>GT_Spot!T63</f>
        <v>0</v>
      </c>
      <c r="G63">
        <f>PPCL_NG!T63</f>
        <v>7.0785509999999991</v>
      </c>
      <c r="H63">
        <f>PPCL_Spot!T63</f>
        <v>0</v>
      </c>
      <c r="I63">
        <f>Bawana_NG!T63</f>
        <v>69.597331902169742</v>
      </c>
      <c r="J63">
        <f>Bawana_RLNG!T63</f>
        <v>0</v>
      </c>
      <c r="K63">
        <f>Bawana_Spot!T63</f>
        <v>0</v>
      </c>
      <c r="L63">
        <f>TWOMCL!S63</f>
        <v>5.5710407239819002</v>
      </c>
      <c r="M63">
        <f>EDWPCL!W63</f>
        <v>0</v>
      </c>
      <c r="N63">
        <f>'MSW BWN'!W63</f>
        <v>5.0399199999999995</v>
      </c>
      <c r="O63">
        <f>TPDDL_ISGS_exbus!BB63</f>
        <v>779.1296403651728</v>
      </c>
      <c r="P63" s="77">
        <v>71.739999999999995</v>
      </c>
      <c r="Q63" s="77">
        <v>26.493067747539087</v>
      </c>
      <c r="R63" s="80">
        <v>20.200000000000003</v>
      </c>
      <c r="S63" s="80">
        <v>0</v>
      </c>
      <c r="T63" s="78">
        <f>SUMPRODUCT(LTA!F63:AJ63,LTA!F$101:AJ$101,LTA!F$105:AJ$105)</f>
        <v>85.36</v>
      </c>
      <c r="U63" s="78">
        <f>SUMPRODUCT(LTA!F63:AJ63,LTA!F$102:AJ$102,LTA!F$105:AJ$105)</f>
        <v>442.6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2.71</v>
      </c>
      <c r="AB63" s="117">
        <f>-STOA!P63</f>
        <v>0</v>
      </c>
      <c r="AC63">
        <f t="shared" si="0"/>
        <v>14.774973567023046</v>
      </c>
      <c r="AD63">
        <f t="shared" si="1"/>
        <v>1362.8675762845392</v>
      </c>
      <c r="AE63">
        <f>'IDT-1'!F63</f>
        <v>-37.323</v>
      </c>
      <c r="AF63" s="26"/>
      <c r="AG63">
        <f t="shared" si="2"/>
        <v>1325.5445762845391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-150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11.490141235114926</v>
      </c>
      <c r="F64">
        <f>GT_Spot!T64</f>
        <v>0</v>
      </c>
      <c r="G64">
        <f>PPCL_NG!T64</f>
        <v>7.046168999999999</v>
      </c>
      <c r="H64">
        <f>PPCL_Spot!T64</f>
        <v>0</v>
      </c>
      <c r="I64">
        <f>Bawana_NG!T64</f>
        <v>69.599999999999994</v>
      </c>
      <c r="J64">
        <f>Bawana_RLNG!T64</f>
        <v>0</v>
      </c>
      <c r="K64">
        <f>Bawana_Spot!T64</f>
        <v>0</v>
      </c>
      <c r="L64">
        <f>TWOMCL!S64</f>
        <v>5.9877828054298634</v>
      </c>
      <c r="M64">
        <f>EDWPCL!W64</f>
        <v>0</v>
      </c>
      <c r="N64">
        <f>'MSW BWN'!W64</f>
        <v>4.6474719999999996</v>
      </c>
      <c r="O64">
        <f>TPDDL_ISGS_exbus!BB64</f>
        <v>779.1296403651728</v>
      </c>
      <c r="P64" s="77">
        <v>71.739999999999995</v>
      </c>
      <c r="Q64" s="77">
        <v>26.493067747539087</v>
      </c>
      <c r="R64" s="80">
        <v>20.200000000000003</v>
      </c>
      <c r="S64" s="80">
        <v>0</v>
      </c>
      <c r="T64" s="78">
        <f>SUMPRODUCT(LTA!F64:AJ64,LTA!F$101:AJ$101,LTA!F$105:AJ$105)</f>
        <v>77.08</v>
      </c>
      <c r="U64" s="78">
        <f>SUMPRODUCT(LTA!F64:AJ64,LTA!F$102:AJ$102,LTA!F$105:AJ$105)</f>
        <v>434.42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2.71</v>
      </c>
      <c r="AB64" s="117">
        <f>-STOA!P64</f>
        <v>0</v>
      </c>
      <c r="AC64">
        <f t="shared" si="0"/>
        <v>14.491336819245028</v>
      </c>
      <c r="AD64">
        <f t="shared" si="1"/>
        <v>1361.0529363340115</v>
      </c>
      <c r="AE64">
        <f>'IDT-1'!F64</f>
        <v>-51.06</v>
      </c>
      <c r="AF64" s="26"/>
      <c r="AG64">
        <f t="shared" si="2"/>
        <v>1309.9929363340116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-135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11.490141235114926</v>
      </c>
      <c r="F65">
        <f>GT_Spot!T65</f>
        <v>0</v>
      </c>
      <c r="G65">
        <f>PPCL_NG!T65</f>
        <v>7.1093910000000005</v>
      </c>
      <c r="H65">
        <f>PPCL_Spot!T65</f>
        <v>0</v>
      </c>
      <c r="I65">
        <f>Bawana_NG!T65</f>
        <v>69.599999999999994</v>
      </c>
      <c r="J65">
        <f>Bawana_RLNG!T65</f>
        <v>0</v>
      </c>
      <c r="K65">
        <f>Bawana_Spot!T65</f>
        <v>0</v>
      </c>
      <c r="L65">
        <f>TWOMCL!S65</f>
        <v>5.9226244343891397</v>
      </c>
      <c r="M65">
        <f>EDWPCL!W65</f>
        <v>0</v>
      </c>
      <c r="N65">
        <f>'MSW BWN'!W65</f>
        <v>4.6930239999999994</v>
      </c>
      <c r="O65">
        <f>TPDDL_ISGS_exbus!BB65</f>
        <v>783.77132127417281</v>
      </c>
      <c r="P65" s="77">
        <v>64.322871172216765</v>
      </c>
      <c r="Q65" s="77">
        <v>26.493067747539087</v>
      </c>
      <c r="R65" s="80">
        <v>20.200000000000003</v>
      </c>
      <c r="S65" s="80">
        <v>0</v>
      </c>
      <c r="T65" s="78">
        <f>SUMPRODUCT(LTA!F65:AJ65,LTA!F$101:AJ$101,LTA!F$105:AJ$105)</f>
        <v>72</v>
      </c>
      <c r="U65" s="78">
        <f>SUMPRODUCT(LTA!F65:AJ65,LTA!F$102:AJ$102,LTA!F$105:AJ$105)</f>
        <v>431.09000000000003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2.71</v>
      </c>
      <c r="AB65" s="117">
        <f>-STOA!P65</f>
        <v>0</v>
      </c>
      <c r="AC65">
        <f t="shared" si="0"/>
        <v>14.3488980574836</v>
      </c>
      <c r="AD65">
        <f t="shared" si="1"/>
        <v>1355.0535428059491</v>
      </c>
      <c r="AE65">
        <f>'IDT-1'!F65</f>
        <v>-43.768000000000001</v>
      </c>
      <c r="AF65" s="26"/>
      <c r="AG65">
        <f t="shared" si="2"/>
        <v>1311.285542805949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-130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11.490141235114926</v>
      </c>
      <c r="F66">
        <f>GT_Spot!T66</f>
        <v>0</v>
      </c>
      <c r="G66">
        <f>PPCL_NG!T66</f>
        <v>7.0276649999999998</v>
      </c>
      <c r="H66">
        <f>PPCL_Spot!T66</f>
        <v>0</v>
      </c>
      <c r="I66">
        <f>Bawana_NG!T66</f>
        <v>69.599999999999994</v>
      </c>
      <c r="J66">
        <f>Bawana_RLNG!T66</f>
        <v>0</v>
      </c>
      <c r="K66">
        <f>Bawana_Spot!T66</f>
        <v>0</v>
      </c>
      <c r="L66">
        <f>TWOMCL!S66</f>
        <v>6.1267902481104981</v>
      </c>
      <c r="M66">
        <f>EDWPCL!W66</f>
        <v>0</v>
      </c>
      <c r="N66">
        <f>'MSW BWN'!W66</f>
        <v>4.9219520000000001</v>
      </c>
      <c r="O66">
        <f>TPDDL_ISGS_exbus!BB66</f>
        <v>783.77132127417281</v>
      </c>
      <c r="P66" s="77">
        <v>64.322871172216765</v>
      </c>
      <c r="Q66" s="77">
        <v>26.493067747539087</v>
      </c>
      <c r="R66" s="80">
        <v>20.200000000000003</v>
      </c>
      <c r="S66" s="80">
        <v>0</v>
      </c>
      <c r="T66" s="78">
        <f>SUMPRODUCT(LTA!F66:AJ66,LTA!F$101:AJ$101,LTA!F$105:AJ$105)</f>
        <v>67.64</v>
      </c>
      <c r="U66" s="78">
        <f>SUMPRODUCT(LTA!F66:AJ66,LTA!F$102:AJ$102,LTA!F$105:AJ$105)</f>
        <v>421.72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2.71</v>
      </c>
      <c r="AB66" s="117">
        <f>-STOA!P66</f>
        <v>0</v>
      </c>
      <c r="AC66">
        <f t="shared" si="0"/>
        <v>14.142384819022396</v>
      </c>
      <c r="AD66">
        <f t="shared" si="1"/>
        <v>1351.8814238581317</v>
      </c>
      <c r="AE66">
        <f>'IDT-1'!F66</f>
        <v>-28.638000000000002</v>
      </c>
      <c r="AF66" s="26"/>
      <c r="AG66">
        <f t="shared" si="2"/>
        <v>1323.2434238581318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-120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11.490141235114926</v>
      </c>
      <c r="F67">
        <f>GT_Spot!T67</f>
        <v>0</v>
      </c>
      <c r="G67">
        <f>PPCL_NG!T67</f>
        <v>7.1032230000000007</v>
      </c>
      <c r="H67">
        <f>PPCL_Spot!T67</f>
        <v>0</v>
      </c>
      <c r="I67">
        <f>Bawana_NG!T67</f>
        <v>69.599999999999994</v>
      </c>
      <c r="J67">
        <f>Bawana_RLNG!T67</f>
        <v>0</v>
      </c>
      <c r="K67">
        <f>Bawana_Spot!T67</f>
        <v>0</v>
      </c>
      <c r="L67">
        <f>TWOMCL!S67</f>
        <v>6.1267902481104981</v>
      </c>
      <c r="M67">
        <f>EDWPCL!W67</f>
        <v>0</v>
      </c>
      <c r="N67">
        <f>'MSW BWN'!W67</f>
        <v>5.5339839999999993</v>
      </c>
      <c r="O67">
        <f>TPDDL_ISGS_exbus!BB67</f>
        <v>788.42932930857296</v>
      </c>
      <c r="P67" s="77">
        <v>64.322871172216765</v>
      </c>
      <c r="Q67" s="77">
        <v>26.493067747539087</v>
      </c>
      <c r="R67" s="80">
        <v>20.200000000000003</v>
      </c>
      <c r="S67" s="80">
        <v>0</v>
      </c>
      <c r="T67" s="78">
        <f>SUMPRODUCT(LTA!F67:AJ67,LTA!F$101:AJ$101,LTA!F$105:AJ$105)</f>
        <v>59.62</v>
      </c>
      <c r="U67" s="78">
        <f>SUMPRODUCT(LTA!F67:AJ67,LTA!F$102:AJ$102,LTA!F$105:AJ$105)</f>
        <v>419.35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2.81</v>
      </c>
      <c r="AB67" s="117">
        <f>-STOA!P67</f>
        <v>0</v>
      </c>
      <c r="AC67">
        <f t="shared" si="0"/>
        <v>14.187655356947067</v>
      </c>
      <c r="AD67">
        <f t="shared" si="1"/>
        <v>1336.8917513546069</v>
      </c>
      <c r="AE67">
        <f>'IDT-1'!F67</f>
        <v>-24.640999999999998</v>
      </c>
      <c r="AF67" s="26"/>
      <c r="AG67">
        <f t="shared" si="2"/>
        <v>1312.2507513546068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-130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11.490141235114926</v>
      </c>
      <c r="F68">
        <f>GT_Spot!T68</f>
        <v>0</v>
      </c>
      <c r="G68">
        <f>PPCL_NG!T68</f>
        <v>7.0446269999999993</v>
      </c>
      <c r="H68">
        <f>PPCL_Spot!T68</f>
        <v>0</v>
      </c>
      <c r="I68">
        <f>Bawana_NG!T68</f>
        <v>69.599999999999994</v>
      </c>
      <c r="J68">
        <f>Bawana_RLNG!T68</f>
        <v>0</v>
      </c>
      <c r="K68">
        <f>Bawana_Spot!T68</f>
        <v>0</v>
      </c>
      <c r="L68">
        <f>TWOMCL!S68</f>
        <v>5.8058823529411763</v>
      </c>
      <c r="M68">
        <f>EDWPCL!W68</f>
        <v>0</v>
      </c>
      <c r="N68">
        <f>'MSW BWN'!W68</f>
        <v>5.5783679999999984</v>
      </c>
      <c r="O68">
        <f>TPDDL_ISGS_exbus!BB68</f>
        <v>793.63722389007285</v>
      </c>
      <c r="P68" s="77">
        <v>64.322871172216765</v>
      </c>
      <c r="Q68" s="77">
        <v>26.493067747539087</v>
      </c>
      <c r="R68" s="80">
        <v>20.200000000000003</v>
      </c>
      <c r="S68" s="80">
        <v>0</v>
      </c>
      <c r="T68" s="78">
        <f>SUMPRODUCT(LTA!F68:AJ68,LTA!F$101:AJ$101,LTA!F$105:AJ$105)</f>
        <v>48.74</v>
      </c>
      <c r="U68" s="78">
        <f>SUMPRODUCT(LTA!F68:AJ68,LTA!F$102:AJ$102,LTA!F$105:AJ$105)</f>
        <v>408.81000000000006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2.81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13.953258498964827</v>
      </c>
      <c r="AD68">
        <f t="shared" ref="AD68:AD98" si="4">SUM(B68:AB68,AI68:AR68)-AC68</f>
        <v>1330.5789228989202</v>
      </c>
      <c r="AE68">
        <f>'IDT-1'!F68</f>
        <v>-14.657</v>
      </c>
      <c r="AF68" s="26"/>
      <c r="AG68">
        <f t="shared" ref="AG68:AG98" si="5">SUM(AD68:AF68)</f>
        <v>1315.9219228989202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-120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11.490141235114926</v>
      </c>
      <c r="F69">
        <f>GT_Spot!T69</f>
        <v>0</v>
      </c>
      <c r="G69">
        <f>PPCL_NG!T69</f>
        <v>7.8773069999999992</v>
      </c>
      <c r="H69">
        <f>PPCL_Spot!T69</f>
        <v>0</v>
      </c>
      <c r="I69">
        <f>Bawana_NG!T69</f>
        <v>69.599999999999994</v>
      </c>
      <c r="J69">
        <f>Bawana_RLNG!T69</f>
        <v>0</v>
      </c>
      <c r="K69">
        <f>Bawana_Spot!T69</f>
        <v>0</v>
      </c>
      <c r="L69">
        <f>TWOMCL!S69</f>
        <v>6.1267902481104981</v>
      </c>
      <c r="M69">
        <f>EDWPCL!W69</f>
        <v>0</v>
      </c>
      <c r="N69">
        <f>'MSW BWN'!W69</f>
        <v>5.6227519999999993</v>
      </c>
      <c r="O69">
        <f>TPDDL_ISGS_exbus!BB69</f>
        <v>805.01365363057278</v>
      </c>
      <c r="P69" s="77">
        <v>64.322871172216765</v>
      </c>
      <c r="Q69" s="77">
        <v>26.493067747539087</v>
      </c>
      <c r="R69" s="80">
        <v>15.98</v>
      </c>
      <c r="S69" s="80">
        <v>0</v>
      </c>
      <c r="T69" s="78">
        <f>SUMPRODUCT(LTA!F69:AJ69,LTA!F$101:AJ$101,LTA!F$105:AJ$105)</f>
        <v>42.26</v>
      </c>
      <c r="U69" s="78">
        <f>SUMPRODUCT(LTA!F69:AJ69,LTA!F$102:AJ$102,LTA!F$105:AJ$105)</f>
        <v>398.06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0.4</v>
      </c>
      <c r="Z69" s="75">
        <f>IEX!P69</f>
        <v>0</v>
      </c>
      <c r="AA69" s="117">
        <f>STOA!J69</f>
        <v>2.81</v>
      </c>
      <c r="AB69" s="117">
        <f>-STOA!P69</f>
        <v>0</v>
      </c>
      <c r="AC69">
        <f t="shared" si="3"/>
        <v>13.878673233358715</v>
      </c>
      <c r="AD69">
        <f t="shared" si="4"/>
        <v>1322.1779098001953</v>
      </c>
      <c r="AE69">
        <f>'IDT-1'!F69</f>
        <v>0</v>
      </c>
      <c r="AF69" s="26"/>
      <c r="AG69">
        <f t="shared" si="5"/>
        <v>1322.1779098001953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-120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11.806470746832028</v>
      </c>
      <c r="F70">
        <f>GT_Spot!T70</f>
        <v>0</v>
      </c>
      <c r="G70">
        <f>PPCL_NG!T70</f>
        <v>11.677566000000001</v>
      </c>
      <c r="H70">
        <f>PPCL_Spot!T70</f>
        <v>0</v>
      </c>
      <c r="I70">
        <f>Bawana_NG!T70</f>
        <v>69.599999999999994</v>
      </c>
      <c r="J70">
        <f>Bawana_RLNG!T70</f>
        <v>0</v>
      </c>
      <c r="K70">
        <f>Bawana_Spot!T70</f>
        <v>0</v>
      </c>
      <c r="L70">
        <f>TWOMCL!S70</f>
        <v>6.1267902481104981</v>
      </c>
      <c r="M70">
        <f>EDWPCL!W70</f>
        <v>0</v>
      </c>
      <c r="N70">
        <f>'MSW BWN'!W70</f>
        <v>5.6683039999999982</v>
      </c>
      <c r="O70">
        <f>TPDDL_ISGS_exbus!BB70</f>
        <v>820.4084314942728</v>
      </c>
      <c r="P70" s="77">
        <v>64.322871172216765</v>
      </c>
      <c r="Q70" s="77">
        <v>26.493067747539087</v>
      </c>
      <c r="R70" s="80">
        <v>10.509999999999998</v>
      </c>
      <c r="S70" s="80">
        <v>0</v>
      </c>
      <c r="T70" s="78">
        <f>SUMPRODUCT(LTA!F70:AJ70,LTA!F$101:AJ$101,LTA!F$105:AJ$105)</f>
        <v>30.159999999999997</v>
      </c>
      <c r="U70" s="78">
        <f>SUMPRODUCT(LTA!F70:AJ70,LTA!F$102:AJ$102,LTA!F$105:AJ$105)</f>
        <v>387.9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3.68</v>
      </c>
      <c r="Z70" s="75">
        <f>IEX!P70</f>
        <v>0</v>
      </c>
      <c r="AA70" s="117">
        <f>STOA!J70</f>
        <v>2.81</v>
      </c>
      <c r="AB70" s="117">
        <f>-STOA!P70</f>
        <v>0</v>
      </c>
      <c r="AC70">
        <f t="shared" si="3"/>
        <v>13.65805156461848</v>
      </c>
      <c r="AD70">
        <f t="shared" si="4"/>
        <v>1337.5054498443528</v>
      </c>
      <c r="AE70">
        <f>'IDT-1'!F70</f>
        <v>0</v>
      </c>
      <c r="AF70" s="26"/>
      <c r="AG70">
        <f t="shared" si="5"/>
        <v>1337.5054498443528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-100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11.806470746832028</v>
      </c>
      <c r="F71">
        <f>GT_Spot!T71</f>
        <v>0</v>
      </c>
      <c r="G71">
        <f>PPCL_NG!T71</f>
        <v>12.463975333333332</v>
      </c>
      <c r="H71">
        <f>PPCL_Spot!T71</f>
        <v>0</v>
      </c>
      <c r="I71">
        <f>Bawana_NG!T71</f>
        <v>69.599999999999994</v>
      </c>
      <c r="J71">
        <f>Bawana_RLNG!T71</f>
        <v>0</v>
      </c>
      <c r="K71">
        <f>Bawana_Spot!T71</f>
        <v>0</v>
      </c>
      <c r="L71">
        <f>TWOMCL!S71</f>
        <v>6.1267902481104981</v>
      </c>
      <c r="M71">
        <f>EDWPCL!W71</f>
        <v>0</v>
      </c>
      <c r="N71">
        <f>'MSW BWN'!W71</f>
        <v>5.6963359999999996</v>
      </c>
      <c r="O71">
        <f>TPDDL_ISGS_exbus!BB71</f>
        <v>847.92513032807312</v>
      </c>
      <c r="P71" s="77">
        <v>64.322871172216765</v>
      </c>
      <c r="Q71" s="77">
        <v>26.493067747539087</v>
      </c>
      <c r="R71" s="80">
        <v>4.6800000000000006</v>
      </c>
      <c r="S71" s="80">
        <v>0</v>
      </c>
      <c r="T71" s="78">
        <f>SUMPRODUCT(LTA!F71:AJ71,LTA!F$101:AJ$101,LTA!F$105:AJ$105)</f>
        <v>19.489999999999998</v>
      </c>
      <c r="U71" s="78">
        <f>SUMPRODUCT(LTA!F71:AJ71,LTA!F$102:AJ$102,LTA!F$105:AJ$105)</f>
        <v>379.66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3.7</v>
      </c>
      <c r="Z71" s="75">
        <f>IEX!P71</f>
        <v>0</v>
      </c>
      <c r="AA71" s="117">
        <f>STOA!J71</f>
        <v>2.81</v>
      </c>
      <c r="AB71" s="117">
        <f>-STOA!P71</f>
        <v>0</v>
      </c>
      <c r="AC71">
        <f t="shared" si="3"/>
        <v>13.77861087331121</v>
      </c>
      <c r="AD71">
        <f t="shared" si="4"/>
        <v>1330.9960307027939</v>
      </c>
      <c r="AE71">
        <f>'IDT-1'!F71</f>
        <v>0</v>
      </c>
      <c r="AF71" s="26"/>
      <c r="AG71">
        <f t="shared" si="5"/>
        <v>1330.9960307027939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-110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11.806470746832028</v>
      </c>
      <c r="F72">
        <f>GT_Spot!T72</f>
        <v>0</v>
      </c>
      <c r="G72">
        <f>PPCL_NG!T72</f>
        <v>12.355217333333334</v>
      </c>
      <c r="H72">
        <f>PPCL_Spot!T72</f>
        <v>0</v>
      </c>
      <c r="I72">
        <f>Bawana_NG!T72</f>
        <v>69.599999999999994</v>
      </c>
      <c r="J72">
        <f>Bawana_RLNG!T72</f>
        <v>0</v>
      </c>
      <c r="K72">
        <f>Bawana_Spot!T72</f>
        <v>0</v>
      </c>
      <c r="L72">
        <f>TWOMCL!S72</f>
        <v>6.1267902481104981</v>
      </c>
      <c r="M72">
        <f>EDWPCL!W72</f>
        <v>0</v>
      </c>
      <c r="N72">
        <f>'MSW BWN'!W72</f>
        <v>5.6227519999999993</v>
      </c>
      <c r="O72">
        <f>TPDDL_ISGS_exbus!BB72</f>
        <v>868.53260087227295</v>
      </c>
      <c r="P72" s="77">
        <v>64.322871172216765</v>
      </c>
      <c r="Q72" s="77">
        <v>26.493067747539087</v>
      </c>
      <c r="R72" s="80">
        <v>1.8574520547945208</v>
      </c>
      <c r="S72" s="80">
        <v>0</v>
      </c>
      <c r="T72" s="78">
        <f>SUMPRODUCT(LTA!F72:AJ72,LTA!F$101:AJ$101,LTA!F$105:AJ$105)</f>
        <v>6.63</v>
      </c>
      <c r="U72" s="78">
        <f>SUMPRODUCT(LTA!F72:AJ72,LTA!F$102:AJ$102,LTA!F$105:AJ$105)</f>
        <v>373.75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1.04</v>
      </c>
      <c r="Z72" s="75">
        <f>IEX!P72</f>
        <v>0</v>
      </c>
      <c r="AA72" s="117">
        <f>STOA!J72</f>
        <v>2.81</v>
      </c>
      <c r="AB72" s="117">
        <f>-STOA!P72</f>
        <v>0</v>
      </c>
      <c r="AC72">
        <f t="shared" si="3"/>
        <v>13.700538944971381</v>
      </c>
      <c r="AD72">
        <f t="shared" si="4"/>
        <v>1332.2466832301277</v>
      </c>
      <c r="AE72">
        <f>'IDT-1'!F72</f>
        <v>0</v>
      </c>
      <c r="AF72" s="26"/>
      <c r="AG72">
        <f t="shared" si="5"/>
        <v>1332.2466832301277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-105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11.806470746832028</v>
      </c>
      <c r="F73">
        <f>GT_Spot!T73</f>
        <v>0</v>
      </c>
      <c r="G73">
        <f>PPCL_NG!T73</f>
        <v>12.46937142857143</v>
      </c>
      <c r="H73">
        <f>PPCL_Spot!T73</f>
        <v>0</v>
      </c>
      <c r="I73">
        <f>Bawana_NG!T73</f>
        <v>69.599999999999994</v>
      </c>
      <c r="J73">
        <f>Bawana_RLNG!T73</f>
        <v>0</v>
      </c>
      <c r="K73">
        <f>Bawana_Spot!T73</f>
        <v>0</v>
      </c>
      <c r="L73">
        <f>TWOMCL!S73</f>
        <v>6.1267902481104981</v>
      </c>
      <c r="M73">
        <f>EDWPCL!W73</f>
        <v>0</v>
      </c>
      <c r="N73">
        <f>'MSW BWN'!W73</f>
        <v>5.6122399999999981</v>
      </c>
      <c r="O73">
        <f>TPDDL_ISGS_exbus!BB73</f>
        <v>895.18837538967273</v>
      </c>
      <c r="P73" s="77">
        <v>64.322871172216765</v>
      </c>
      <c r="Q73" s="77">
        <v>26.493067747539087</v>
      </c>
      <c r="R73" s="80">
        <v>0.25</v>
      </c>
      <c r="S73" s="80">
        <v>0</v>
      </c>
      <c r="T73" s="78">
        <f>SUMPRODUCT(LTA!F73:AJ73,LTA!F$101:AJ$101,LTA!F$105:AJ$105)</f>
        <v>3.47</v>
      </c>
      <c r="U73" s="78">
        <f>SUMPRODUCT(LTA!F73:AJ73,LTA!F$102:AJ$102,LTA!F$105:AJ$105)</f>
        <v>370.09000000000003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2.81</v>
      </c>
      <c r="AB73" s="117">
        <f>-STOA!P73</f>
        <v>0</v>
      </c>
      <c r="AC73">
        <f t="shared" si="3"/>
        <v>14.074661421135286</v>
      </c>
      <c r="AD73">
        <f t="shared" si="4"/>
        <v>1324.1645253118072</v>
      </c>
      <c r="AE73">
        <f>'IDT-1'!F73</f>
        <v>0</v>
      </c>
      <c r="AF73" s="26"/>
      <c r="AG73">
        <f t="shared" si="5"/>
        <v>1324.1645253118072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-130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11.806470746832028</v>
      </c>
      <c r="F74">
        <f>GT_Spot!T74</f>
        <v>0</v>
      </c>
      <c r="G74">
        <f>PPCL_NG!T74</f>
        <v>19.718899423597225</v>
      </c>
      <c r="H74">
        <f>PPCL_Spot!T74</f>
        <v>0</v>
      </c>
      <c r="I74">
        <f>Bawana_NG!T74</f>
        <v>69.599999999999994</v>
      </c>
      <c r="J74">
        <f>Bawana_RLNG!T74</f>
        <v>0</v>
      </c>
      <c r="K74">
        <f>Bawana_Spot!T74</f>
        <v>0</v>
      </c>
      <c r="L74">
        <f>TWOMCL!S74</f>
        <v>6.1267902481104981</v>
      </c>
      <c r="M74">
        <f>EDWPCL!W74</f>
        <v>0</v>
      </c>
      <c r="N74">
        <f>'MSW BWN'!W74</f>
        <v>5.8306559999999994</v>
      </c>
      <c r="O74">
        <f>TPDDL_ISGS_exbus!BB74</f>
        <v>902.31582116497259</v>
      </c>
      <c r="P74" s="77">
        <v>64.322871172216765</v>
      </c>
      <c r="Q74" s="77">
        <v>26.493067747539087</v>
      </c>
      <c r="R74" s="80">
        <v>0</v>
      </c>
      <c r="S74" s="80">
        <v>0</v>
      </c>
      <c r="T74" s="78">
        <f>SUMPRODUCT(LTA!F74:AJ74,LTA!F$101:AJ$101,LTA!F$105:AJ$105)</f>
        <v>1.33</v>
      </c>
      <c r="U74" s="78">
        <f>SUMPRODUCT(LTA!F74:AJ74,LTA!F$102:AJ$102,LTA!F$105:AJ$105)</f>
        <v>368.68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3.3</v>
      </c>
      <c r="Z74" s="75">
        <f>IEX!P74</f>
        <v>0</v>
      </c>
      <c r="AA74" s="117">
        <f>STOA!J74</f>
        <v>2.81</v>
      </c>
      <c r="AB74" s="117">
        <f>-STOA!P74</f>
        <v>0</v>
      </c>
      <c r="AC74">
        <f t="shared" si="3"/>
        <v>14.021138300670247</v>
      </c>
      <c r="AD74">
        <f t="shared" si="4"/>
        <v>1358.313438202598</v>
      </c>
      <c r="AE74">
        <f>'IDT-1'!F74</f>
        <v>0</v>
      </c>
      <c r="AF74" s="26"/>
      <c r="AG74">
        <f t="shared" si="5"/>
        <v>1358.313438202598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-110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11.901428956592072</v>
      </c>
      <c r="F75">
        <f>GT_Spot!T75</f>
        <v>0</v>
      </c>
      <c r="G75">
        <f>PPCL_NG!T75</f>
        <v>26.581067168568403</v>
      </c>
      <c r="H75">
        <f>PPCL_Spot!T75</f>
        <v>0</v>
      </c>
      <c r="I75">
        <f>Bawana_NG!T75</f>
        <v>69.599999999999994</v>
      </c>
      <c r="J75">
        <f>Bawana_RLNG!T75</f>
        <v>0</v>
      </c>
      <c r="K75">
        <f>Bawana_Spot!T75</f>
        <v>0</v>
      </c>
      <c r="L75">
        <f>TWOMCL!S75</f>
        <v>6.1267902481104981</v>
      </c>
      <c r="M75">
        <f>EDWPCL!W75</f>
        <v>0</v>
      </c>
      <c r="N75">
        <f>'MSW BWN'!W75</f>
        <v>5.858687999999999</v>
      </c>
      <c r="O75">
        <f>TPDDL_ISGS_exbus!BB75</f>
        <v>892.96040563072597</v>
      </c>
      <c r="P75" s="77">
        <v>64.322871172216765</v>
      </c>
      <c r="Q75" s="77">
        <v>26.493067747539087</v>
      </c>
      <c r="R75" s="80">
        <v>0</v>
      </c>
      <c r="S75" s="80">
        <v>0</v>
      </c>
      <c r="T75" s="78">
        <f>SUMPRODUCT(LTA!F75:AJ75,LTA!F$101:AJ$101,LTA!F$105:AJ$105)</f>
        <v>0</v>
      </c>
      <c r="U75" s="78">
        <f>SUMPRODUCT(LTA!F75:AJ75,LTA!F$102:AJ$102,LTA!F$105:AJ$105)</f>
        <v>369.77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6.01</v>
      </c>
      <c r="Z75" s="75">
        <f>IEX!P75</f>
        <v>0</v>
      </c>
      <c r="AA75" s="117">
        <f>STOA!J75</f>
        <v>2.81</v>
      </c>
      <c r="AB75" s="117">
        <f>-STOA!P75</f>
        <v>0</v>
      </c>
      <c r="AC75">
        <f t="shared" si="3"/>
        <v>13.888844121137581</v>
      </c>
      <c r="AD75">
        <f t="shared" si="4"/>
        <v>1373.5454748026152</v>
      </c>
      <c r="AE75">
        <f>'IDT-1'!F75</f>
        <v>0</v>
      </c>
      <c r="AF75" s="26"/>
      <c r="AG75">
        <f t="shared" si="5"/>
        <v>1373.5454748026152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-95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11.901428956592072</v>
      </c>
      <c r="F76">
        <f>GT_Spot!T76</f>
        <v>0</v>
      </c>
      <c r="G76">
        <f>PPCL_NG!T76</f>
        <v>25.682615221738622</v>
      </c>
      <c r="H76">
        <f>PPCL_Spot!T76</f>
        <v>0</v>
      </c>
      <c r="I76">
        <f>Bawana_NG!T76</f>
        <v>69.599999999999994</v>
      </c>
      <c r="J76">
        <f>Bawana_RLNG!T76</f>
        <v>0</v>
      </c>
      <c r="K76">
        <f>Bawana_Spot!T76</f>
        <v>0</v>
      </c>
      <c r="L76">
        <f>TWOMCL!S76</f>
        <v>6.124886877828053</v>
      </c>
      <c r="M76">
        <f>EDWPCL!W76</f>
        <v>0</v>
      </c>
      <c r="N76">
        <f>'MSW BWN'!W76</f>
        <v>5.808463999999999</v>
      </c>
      <c r="O76">
        <f>TPDDL_ISGS_exbus!BB76</f>
        <v>891.08550869997271</v>
      </c>
      <c r="P76" s="77">
        <v>64.322871172216765</v>
      </c>
      <c r="Q76" s="77">
        <v>26.493067747539087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367.44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8.66</v>
      </c>
      <c r="Z76" s="75">
        <f>IEX!P76</f>
        <v>0</v>
      </c>
      <c r="AA76" s="117">
        <f>STOA!J76</f>
        <v>2.81</v>
      </c>
      <c r="AB76" s="117">
        <f>-STOA!P76</f>
        <v>0</v>
      </c>
      <c r="AC76">
        <f t="shared" si="3"/>
        <v>13.866795930156366</v>
      </c>
      <c r="AD76">
        <f t="shared" si="4"/>
        <v>1371.0620467457311</v>
      </c>
      <c r="AE76">
        <f>'IDT-1'!F76</f>
        <v>0</v>
      </c>
      <c r="AF76" s="26"/>
      <c r="AG76">
        <f t="shared" si="5"/>
        <v>1371.0620467457311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-95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11.901428956592072</v>
      </c>
      <c r="F77">
        <f>GT_Spot!T77</f>
        <v>0</v>
      </c>
      <c r="G77">
        <f>PPCL_NG!T77</f>
        <v>26.61114410069403</v>
      </c>
      <c r="H77">
        <f>PPCL_Spot!T77</f>
        <v>0</v>
      </c>
      <c r="I77">
        <f>Bawana_NG!T77</f>
        <v>69.599999999999994</v>
      </c>
      <c r="J77">
        <f>Bawana_RLNG!T77</f>
        <v>0</v>
      </c>
      <c r="K77">
        <f>Bawana_Spot!T77</f>
        <v>0</v>
      </c>
      <c r="L77">
        <f>TWOMCL!S77</f>
        <v>6.1267902481104981</v>
      </c>
      <c r="M77">
        <f>EDWPCL!W77</f>
        <v>0</v>
      </c>
      <c r="N77">
        <f>'MSW BWN'!W77</f>
        <v>5.6063999999999989</v>
      </c>
      <c r="O77">
        <f>TPDDL_ISGS_exbus!BB77</f>
        <v>887.09504283838396</v>
      </c>
      <c r="P77" s="77">
        <v>64.322871172216765</v>
      </c>
      <c r="Q77" s="77">
        <v>26.493067747539087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367.33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11.88</v>
      </c>
      <c r="Z77" s="75">
        <f>IEX!P77</f>
        <v>0</v>
      </c>
      <c r="AA77" s="117">
        <f>STOA!J77</f>
        <v>2.81</v>
      </c>
      <c r="AB77" s="117">
        <f>-STOA!P77</f>
        <v>0</v>
      </c>
      <c r="AC77">
        <f t="shared" si="3"/>
        <v>13.954238746389629</v>
      </c>
      <c r="AD77">
        <f t="shared" si="4"/>
        <v>1360.8225063171467</v>
      </c>
      <c r="AE77">
        <f>'IDT-1'!F77</f>
        <v>0</v>
      </c>
      <c r="AF77" s="26"/>
      <c r="AG77">
        <f t="shared" si="5"/>
        <v>1360.8225063171467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-105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11.901428956592072</v>
      </c>
      <c r="F78">
        <f>GT_Spot!T78</f>
        <v>0</v>
      </c>
      <c r="G78">
        <f>PPCL_NG!T78</f>
        <v>28.273516033377003</v>
      </c>
      <c r="H78">
        <f>PPCL_Spot!T78</f>
        <v>0</v>
      </c>
      <c r="I78">
        <f>Bawana_NG!T78</f>
        <v>69.599999999999994</v>
      </c>
      <c r="J78">
        <f>Bawana_RLNG!T78</f>
        <v>0</v>
      </c>
      <c r="K78">
        <f>Bawana_Spot!T78</f>
        <v>0</v>
      </c>
      <c r="L78">
        <f>TWOMCL!S78</f>
        <v>6.1058823529411761</v>
      </c>
      <c r="M78">
        <f>EDWPCL!W78</f>
        <v>0</v>
      </c>
      <c r="N78">
        <f>'MSW BWN'!W78</f>
        <v>5.7967839999999997</v>
      </c>
      <c r="O78">
        <f>TPDDL_ISGS_exbus!BB78</f>
        <v>879.76018682288395</v>
      </c>
      <c r="P78" s="77">
        <v>64.322871172216765</v>
      </c>
      <c r="Q78" s="77">
        <v>26.493067747539087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367.09000000000003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16.21</v>
      </c>
      <c r="Z78" s="75">
        <f>IEX!P78</f>
        <v>0</v>
      </c>
      <c r="AA78" s="117">
        <f>STOA!J78</f>
        <v>2.81</v>
      </c>
      <c r="AB78" s="117">
        <f>-STOA!P78</f>
        <v>0</v>
      </c>
      <c r="AC78">
        <f t="shared" si="3"/>
        <v>13.986194913794327</v>
      </c>
      <c r="AD78">
        <f t="shared" si="4"/>
        <v>1354.3775421717555</v>
      </c>
      <c r="AE78">
        <f>'IDT-1'!F78</f>
        <v>0</v>
      </c>
      <c r="AF78" s="26"/>
      <c r="AG78">
        <f t="shared" si="5"/>
        <v>1354.3775421717555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-110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11.901428956592072</v>
      </c>
      <c r="F79">
        <f>GT_Spot!T79</f>
        <v>0</v>
      </c>
      <c r="G79">
        <f>PPCL_NG!T79</f>
        <v>28.359896834701054</v>
      </c>
      <c r="H79">
        <f>PPCL_Spot!T79</f>
        <v>0</v>
      </c>
      <c r="I79">
        <f>Bawana_NG!T79</f>
        <v>69.599999999999994</v>
      </c>
      <c r="J79">
        <f>Bawana_RLNG!T79</f>
        <v>0</v>
      </c>
      <c r="K79">
        <f>Bawana_Spot!T79</f>
        <v>0</v>
      </c>
      <c r="L79">
        <f>TWOMCL!S79</f>
        <v>6.1267902481104981</v>
      </c>
      <c r="M79">
        <f>EDWPCL!W79</f>
        <v>0</v>
      </c>
      <c r="N79">
        <f>'MSW BWN'!W79</f>
        <v>5.7967839999999997</v>
      </c>
      <c r="O79">
        <f>TPDDL_ISGS_exbus!BB79</f>
        <v>855.52302523148421</v>
      </c>
      <c r="P79" s="77">
        <v>64.322871172216765</v>
      </c>
      <c r="Q79" s="77">
        <v>26.493067747539087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366.79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15.61</v>
      </c>
      <c r="Z79" s="75">
        <f>IEX!P79</f>
        <v>0</v>
      </c>
      <c r="AA79" s="117">
        <f>STOA!J79</f>
        <v>2.81</v>
      </c>
      <c r="AB79" s="117">
        <f>-STOA!P79</f>
        <v>0</v>
      </c>
      <c r="AC79">
        <f t="shared" si="3"/>
        <v>13.632760119486219</v>
      </c>
      <c r="AD79">
        <f t="shared" si="4"/>
        <v>1344.7011040711573</v>
      </c>
      <c r="AE79">
        <f>'IDT-1'!F79</f>
        <v>0</v>
      </c>
      <c r="AF79" s="26"/>
      <c r="AG79">
        <f t="shared" si="5"/>
        <v>1344.7011040711573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-95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11.901428956592072</v>
      </c>
      <c r="F80">
        <f>GT_Spot!T80</f>
        <v>0</v>
      </c>
      <c r="G80">
        <f>PPCL_NG!T80</f>
        <v>28.289712433625269</v>
      </c>
      <c r="H80">
        <f>PPCL_Spot!T80</f>
        <v>0</v>
      </c>
      <c r="I80">
        <f>Bawana_NG!T80</f>
        <v>69.599999999999994</v>
      </c>
      <c r="J80">
        <f>Bawana_RLNG!T80</f>
        <v>0</v>
      </c>
      <c r="K80">
        <f>Bawana_Spot!T80</f>
        <v>0</v>
      </c>
      <c r="L80">
        <f>TWOMCL!S80</f>
        <v>5.6619909502262438</v>
      </c>
      <c r="M80">
        <f>EDWPCL!W80</f>
        <v>0</v>
      </c>
      <c r="N80">
        <f>'MSW BWN'!W80</f>
        <v>5.6402719999999995</v>
      </c>
      <c r="O80">
        <f>TPDDL_ISGS_exbus!BB80</f>
        <v>836.1644053915843</v>
      </c>
      <c r="P80" s="77">
        <v>64.322871172216765</v>
      </c>
      <c r="Q80" s="77">
        <v>26.493067747539087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366.53000000000003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16.059999999999999</v>
      </c>
      <c r="Z80" s="75">
        <f>IEX!P80</f>
        <v>0</v>
      </c>
      <c r="AA80" s="117">
        <f>STOA!J80</f>
        <v>2.81</v>
      </c>
      <c r="AB80" s="117">
        <f>-STOA!P80</f>
        <v>0</v>
      </c>
      <c r="AC80">
        <f t="shared" si="3"/>
        <v>13.413600465133275</v>
      </c>
      <c r="AD80">
        <f t="shared" si="4"/>
        <v>1330.0601481866504</v>
      </c>
      <c r="AE80">
        <f>'IDT-1'!F80</f>
        <v>0</v>
      </c>
      <c r="AF80" s="26"/>
      <c r="AG80">
        <f t="shared" si="5"/>
        <v>1330.0601481866504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-90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11.901428956592072</v>
      </c>
      <c r="F81">
        <f>GT_Spot!T81</f>
        <v>0</v>
      </c>
      <c r="G81">
        <f>PPCL_NG!T81</f>
        <v>28.31362140542031</v>
      </c>
      <c r="H81">
        <f>PPCL_Spot!T81</f>
        <v>0</v>
      </c>
      <c r="I81">
        <f>Bawana_NG!T81</f>
        <v>69.599999999999994</v>
      </c>
      <c r="J81">
        <f>Bawana_RLNG!T81</f>
        <v>0</v>
      </c>
      <c r="K81">
        <f>Bawana_Spot!T81</f>
        <v>0</v>
      </c>
      <c r="L81">
        <f>TWOMCL!S81</f>
        <v>5.5384615384615374</v>
      </c>
      <c r="M81">
        <f>EDWPCL!W81</f>
        <v>0</v>
      </c>
      <c r="N81">
        <f>'MSW BWN'!W81</f>
        <v>5.5223039999999983</v>
      </c>
      <c r="O81">
        <f>TPDDL_ISGS_exbus!BB81</f>
        <v>810.75965080388403</v>
      </c>
      <c r="P81" s="77">
        <v>64.322871172216765</v>
      </c>
      <c r="Q81" s="77">
        <v>26.493067747539087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357.75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19.920000000000002</v>
      </c>
      <c r="Z81" s="75">
        <f>IEX!P81</f>
        <v>0</v>
      </c>
      <c r="AA81" s="117">
        <f>STOA!J81</f>
        <v>2.81</v>
      </c>
      <c r="AB81" s="117">
        <f>-STOA!P81</f>
        <v>0</v>
      </c>
      <c r="AC81">
        <f t="shared" si="3"/>
        <v>12.967265296045875</v>
      </c>
      <c r="AD81">
        <f t="shared" si="4"/>
        <v>1319.9641403280677</v>
      </c>
      <c r="AE81">
        <f>'IDT-1'!F81</f>
        <v>0</v>
      </c>
      <c r="AF81" s="26"/>
      <c r="AG81">
        <f t="shared" si="5"/>
        <v>1319.9641403280677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-70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11.901428956592072</v>
      </c>
      <c r="F82">
        <f>GT_Spot!T82</f>
        <v>0</v>
      </c>
      <c r="G82">
        <f>PPCL_NG!T82</f>
        <v>28.379949520722704</v>
      </c>
      <c r="H82">
        <f>PPCL_Spot!T82</f>
        <v>0</v>
      </c>
      <c r="I82">
        <f>Bawana_NG!T82</f>
        <v>69.599999999999994</v>
      </c>
      <c r="J82">
        <f>Bawana_RLNG!T82</f>
        <v>0</v>
      </c>
      <c r="K82">
        <f>Bawana_Spot!T82</f>
        <v>0</v>
      </c>
      <c r="L82">
        <f>TWOMCL!S82</f>
        <v>5.3361990950226241</v>
      </c>
      <c r="M82">
        <f>EDWPCL!W82</f>
        <v>0</v>
      </c>
      <c r="N82">
        <f>'MSW BWN'!W82</f>
        <v>5.562015999999999</v>
      </c>
      <c r="O82">
        <f>TPDDL_ISGS_exbus!BB82</f>
        <v>800.57512103018416</v>
      </c>
      <c r="P82" s="77">
        <v>64.322871172216765</v>
      </c>
      <c r="Q82" s="77">
        <v>26.493067747539087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357.89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22</v>
      </c>
      <c r="Z82" s="75">
        <f>IEX!P82</f>
        <v>0</v>
      </c>
      <c r="AA82" s="117">
        <f>STOA!J82</f>
        <v>2.81</v>
      </c>
      <c r="AB82" s="117">
        <f>-STOA!P82</f>
        <v>0</v>
      </c>
      <c r="AC82">
        <f t="shared" si="3"/>
        <v>12.940721315160689</v>
      </c>
      <c r="AD82">
        <f t="shared" si="4"/>
        <v>1306.9299322071165</v>
      </c>
      <c r="AE82">
        <f>'IDT-1'!F82</f>
        <v>0</v>
      </c>
      <c r="AF82" s="26"/>
      <c r="AG82">
        <f t="shared" si="5"/>
        <v>1306.9299322071165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-75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11.901428956592072</v>
      </c>
      <c r="F83">
        <f>GT_Spot!T83</f>
        <v>0</v>
      </c>
      <c r="G83">
        <f>PPCL_NG!T83</f>
        <v>28.377635749258665</v>
      </c>
      <c r="H83">
        <f>PPCL_Spot!T83</f>
        <v>0</v>
      </c>
      <c r="I83">
        <f>Bawana_NG!T83</f>
        <v>69.599999999999994</v>
      </c>
      <c r="J83">
        <f>Bawana_RLNG!T83</f>
        <v>0</v>
      </c>
      <c r="K83">
        <f>Bawana_Spot!T83</f>
        <v>0</v>
      </c>
      <c r="L83">
        <f>TWOMCL!S83</f>
        <v>5.6104072398190041</v>
      </c>
      <c r="M83">
        <f>EDWPCL!W83</f>
        <v>0</v>
      </c>
      <c r="N83">
        <f>'MSW BWN'!W83</f>
        <v>5.562015999999999</v>
      </c>
      <c r="O83">
        <f>TPDDL_ISGS_exbus!BB83</f>
        <v>787.36593791968403</v>
      </c>
      <c r="P83" s="77">
        <v>64.322871172216765</v>
      </c>
      <c r="Q83" s="77">
        <v>26.493067747539087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355.91999999999996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12.12</v>
      </c>
      <c r="Z83" s="75">
        <f>IEX!P83</f>
        <v>0</v>
      </c>
      <c r="AA83" s="117">
        <f>STOA!J83</f>
        <v>2.81</v>
      </c>
      <c r="AB83" s="117">
        <f>-STOA!P83</f>
        <v>0</v>
      </c>
      <c r="AC83">
        <f t="shared" si="3"/>
        <v>13.033327637550451</v>
      </c>
      <c r="AD83">
        <f t="shared" si="4"/>
        <v>1247.0500371475591</v>
      </c>
      <c r="AE83">
        <f>'IDT-1'!F83</f>
        <v>0</v>
      </c>
      <c r="AF83" s="26"/>
      <c r="AG83">
        <f t="shared" si="5"/>
        <v>1247.0500371475591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-110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11.901428956592072</v>
      </c>
      <c r="F84">
        <f>GT_Spot!T84</f>
        <v>0</v>
      </c>
      <c r="G84">
        <f>PPCL_NG!T84</f>
        <v>28.407714778291147</v>
      </c>
      <c r="H84">
        <f>PPCL_Spot!T84</f>
        <v>0</v>
      </c>
      <c r="I84">
        <f>Bawana_NG!T84</f>
        <v>69.599999999999994</v>
      </c>
      <c r="J84">
        <f>Bawana_RLNG!T84</f>
        <v>0</v>
      </c>
      <c r="K84">
        <f>Bawana_Spot!T84</f>
        <v>0</v>
      </c>
      <c r="L84">
        <f>TWOMCL!S84</f>
        <v>6.0733031674208142</v>
      </c>
      <c r="M84">
        <f>EDWPCL!W84</f>
        <v>0</v>
      </c>
      <c r="N84">
        <f>'MSW BWN'!W84</f>
        <v>5.6566239999999981</v>
      </c>
      <c r="O84">
        <f>TPDDL_ISGS_exbus!BB84</f>
        <v>783.27791274588401</v>
      </c>
      <c r="P84" s="77">
        <v>64.322871172216765</v>
      </c>
      <c r="Q84" s="77">
        <v>26.493067747539087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356.53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5.16</v>
      </c>
      <c r="Z84" s="75">
        <f>IEX!P84</f>
        <v>0</v>
      </c>
      <c r="AA84" s="117">
        <f>STOA!J84</f>
        <v>2.81</v>
      </c>
      <c r="AB84" s="117">
        <f>-STOA!P84</f>
        <v>0</v>
      </c>
      <c r="AC84">
        <f t="shared" si="3"/>
        <v>13.035425021261347</v>
      </c>
      <c r="AD84">
        <f t="shared" si="4"/>
        <v>1227.1974975466826</v>
      </c>
      <c r="AE84">
        <f>'IDT-1'!F84</f>
        <v>0</v>
      </c>
      <c r="AF84" s="26"/>
      <c r="AG84">
        <f t="shared" si="5"/>
        <v>1227.1974975466826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-120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11.901428956592072</v>
      </c>
      <c r="F85">
        <f>GT_Spot!T85</f>
        <v>0</v>
      </c>
      <c r="G85">
        <f>PPCL_NG!T85</f>
        <v>28.498723122543272</v>
      </c>
      <c r="H85">
        <f>PPCL_Spot!T85</f>
        <v>0</v>
      </c>
      <c r="I85">
        <f>Bawana_NG!T85</f>
        <v>69.599999999999994</v>
      </c>
      <c r="J85">
        <f>Bawana_RLNG!T85</f>
        <v>0</v>
      </c>
      <c r="K85">
        <f>Bawana_Spot!T85</f>
        <v>0</v>
      </c>
      <c r="L85">
        <f>TWOMCL!S85</f>
        <v>5.6823529411764699</v>
      </c>
      <c r="M85">
        <f>EDWPCL!W85</f>
        <v>0</v>
      </c>
      <c r="N85">
        <f>'MSW BWN'!W85</f>
        <v>5.6180799999999991</v>
      </c>
      <c r="O85">
        <f>TPDDL_ISGS_exbus!BB85</f>
        <v>779.34745866488413</v>
      </c>
      <c r="P85" s="77">
        <v>64.322871172216765</v>
      </c>
      <c r="Q85" s="77">
        <v>26.493067747539087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357.18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2.81</v>
      </c>
      <c r="AB85" s="117">
        <f>-STOA!P85</f>
        <v>0</v>
      </c>
      <c r="AC85">
        <f t="shared" si="3"/>
        <v>13.00256098719799</v>
      </c>
      <c r="AD85">
        <f t="shared" si="4"/>
        <v>1213.4514216177538</v>
      </c>
      <c r="AE85">
        <f>'IDT-1'!F85</f>
        <v>0</v>
      </c>
      <c r="AF85" s="26"/>
      <c r="AG85">
        <f t="shared" si="5"/>
        <v>1213.4514216177538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-125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11.901428956592072</v>
      </c>
      <c r="F86">
        <f>GT_Spot!T86</f>
        <v>0</v>
      </c>
      <c r="G86">
        <f>PPCL_NG!T86</f>
        <v>28.455532721881244</v>
      </c>
      <c r="H86">
        <f>PPCL_Spot!T86</f>
        <v>0</v>
      </c>
      <c r="I86">
        <f>Bawana_NG!T86</f>
        <v>69.599999999999994</v>
      </c>
      <c r="J86">
        <f>Bawana_RLNG!T86</f>
        <v>0</v>
      </c>
      <c r="K86">
        <f>Bawana_Spot!T86</f>
        <v>0</v>
      </c>
      <c r="L86">
        <f>TWOMCL!S86</f>
        <v>6.1267902481104981</v>
      </c>
      <c r="M86">
        <f>EDWPCL!W86</f>
        <v>0</v>
      </c>
      <c r="N86">
        <f>'MSW BWN'!W86</f>
        <v>5.7745919999999993</v>
      </c>
      <c r="O86">
        <f>TPDDL_ISGS_exbus!BB86</f>
        <v>770.88434788588415</v>
      </c>
      <c r="P86" s="77">
        <v>64.322871172216765</v>
      </c>
      <c r="Q86" s="77">
        <v>26.493067747539087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358.09999999999997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2.81</v>
      </c>
      <c r="AB86" s="117">
        <f>-STOA!P86</f>
        <v>0</v>
      </c>
      <c r="AC86">
        <f t="shared" si="3"/>
        <v>12.98548052832896</v>
      </c>
      <c r="AD86">
        <f t="shared" si="4"/>
        <v>1201.4831502038946</v>
      </c>
      <c r="AE86">
        <f>'IDT-1'!F86</f>
        <v>-29.242999999999999</v>
      </c>
      <c r="AF86" s="26"/>
      <c r="AG86">
        <f t="shared" si="5"/>
        <v>1172.2401502038947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-130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11.901428956592072</v>
      </c>
      <c r="F87">
        <f>GT_Spot!T87</f>
        <v>0</v>
      </c>
      <c r="G87">
        <f>PPCL_NG!T87</f>
        <v>28.44704889317978</v>
      </c>
      <c r="H87">
        <f>PPCL_Spot!T87</f>
        <v>0</v>
      </c>
      <c r="I87">
        <f>Bawana_NG!T87</f>
        <v>69.600000000000009</v>
      </c>
      <c r="J87">
        <f>Bawana_RLNG!T87</f>
        <v>0</v>
      </c>
      <c r="K87">
        <f>Bawana_Spot!T87</f>
        <v>0</v>
      </c>
      <c r="L87">
        <f>TWOMCL!S87</f>
        <v>5.9945701357466064</v>
      </c>
      <c r="M87">
        <f>EDWPCL!W87</f>
        <v>0</v>
      </c>
      <c r="N87">
        <f>'MSW BWN'!W87</f>
        <v>5.7745919999999993</v>
      </c>
      <c r="O87">
        <f>TPDDL_ISGS_exbus!BB87</f>
        <v>768.54449068628423</v>
      </c>
      <c r="P87" s="77">
        <v>64.322871172216765</v>
      </c>
      <c r="Q87" s="77">
        <v>26.493067747539087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359.4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2.85</v>
      </c>
      <c r="AB87" s="117">
        <f>-STOA!P87</f>
        <v>0</v>
      </c>
      <c r="AC87">
        <f t="shared" si="3"/>
        <v>12.66470912701427</v>
      </c>
      <c r="AD87">
        <f t="shared" si="4"/>
        <v>1235.663360464544</v>
      </c>
      <c r="AE87">
        <f>'IDT-1'!F87</f>
        <v>-81.972999999999999</v>
      </c>
      <c r="AF87" s="26"/>
      <c r="AG87">
        <f t="shared" si="5"/>
        <v>1153.690360464544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-95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11.901428956592072</v>
      </c>
      <c r="F88">
        <f>GT_Spot!T88</f>
        <v>0</v>
      </c>
      <c r="G88">
        <f>PPCL_NG!T88</f>
        <v>28.420054892766011</v>
      </c>
      <c r="H88">
        <f>PPCL_Spot!T88</f>
        <v>0</v>
      </c>
      <c r="I88">
        <f>Bawana_NG!T88</f>
        <v>69.600000000000009</v>
      </c>
      <c r="J88">
        <f>Bawana_RLNG!T88</f>
        <v>0</v>
      </c>
      <c r="K88">
        <f>Bawana_Spot!T88</f>
        <v>0</v>
      </c>
      <c r="L88">
        <f>TWOMCL!S88</f>
        <v>5.6755656108597279</v>
      </c>
      <c r="M88">
        <f>EDWPCL!W88</f>
        <v>0</v>
      </c>
      <c r="N88">
        <f>'MSW BWN'!W88</f>
        <v>5.9147519999999991</v>
      </c>
      <c r="O88">
        <f>TPDDL_ISGS_exbus!BB88</f>
        <v>768.54449068628423</v>
      </c>
      <c r="P88" s="77">
        <v>64.322871172216765</v>
      </c>
      <c r="Q88" s="77">
        <v>26.493067747539087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357.68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2.85</v>
      </c>
      <c r="AB88" s="117">
        <f>-STOA!P88</f>
        <v>0</v>
      </c>
      <c r="AC88">
        <f t="shared" si="3"/>
        <v>12.692152385602601</v>
      </c>
      <c r="AD88">
        <f t="shared" si="4"/>
        <v>1228.7100786806552</v>
      </c>
      <c r="AE88">
        <f>'IDT-1'!F88</f>
        <v>-81.366</v>
      </c>
      <c r="AF88" s="26"/>
      <c r="AG88">
        <f t="shared" si="5"/>
        <v>1147.3440786806552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-100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11.901428956592072</v>
      </c>
      <c r="F89">
        <f>GT_Spot!T89</f>
        <v>0</v>
      </c>
      <c r="G89">
        <f>PPCL_NG!T89</f>
        <v>28.684596096820908</v>
      </c>
      <c r="H89">
        <f>PPCL_Spot!T89</f>
        <v>0</v>
      </c>
      <c r="I89">
        <f>Bawana_NG!T89</f>
        <v>63.31</v>
      </c>
      <c r="J89">
        <f>Bawana_RLNG!T89</f>
        <v>0</v>
      </c>
      <c r="K89">
        <f>Bawana_Spot!T89</f>
        <v>0</v>
      </c>
      <c r="L89">
        <f>TWOMCL!S89</f>
        <v>6.1267902481104981</v>
      </c>
      <c r="M89">
        <f>EDWPCL!W89</f>
        <v>0</v>
      </c>
      <c r="N89">
        <f>'MSW BWN'!W89</f>
        <v>5.9427839999999996</v>
      </c>
      <c r="O89">
        <f>TPDDL_ISGS_exbus!BB89</f>
        <v>769.29895640706923</v>
      </c>
      <c r="P89" s="77">
        <v>64.322871172216765</v>
      </c>
      <c r="Q89" s="77">
        <v>26.493067747539087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358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2.85</v>
      </c>
      <c r="AB89" s="117">
        <f>-STOA!P89</f>
        <v>0</v>
      </c>
      <c r="AC89">
        <f t="shared" si="3"/>
        <v>12.608410467338024</v>
      </c>
      <c r="AD89">
        <f t="shared" si="4"/>
        <v>1229.3220841610105</v>
      </c>
      <c r="AE89">
        <f>'IDT-1'!F89</f>
        <v>-87.635999999999996</v>
      </c>
      <c r="AF89" s="26"/>
      <c r="AG89">
        <f t="shared" si="5"/>
        <v>1141.6860841610105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-95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11.901428956592072</v>
      </c>
      <c r="F90">
        <f>GT_Spot!T90</f>
        <v>0</v>
      </c>
      <c r="G90">
        <f>PPCL_NG!T90</f>
        <v>28.399230949589683</v>
      </c>
      <c r="H90">
        <f>PPCL_Spot!T90</f>
        <v>0</v>
      </c>
      <c r="I90">
        <f>Bawana_NG!T90</f>
        <v>63.31</v>
      </c>
      <c r="J90">
        <f>Bawana_RLNG!T90</f>
        <v>0</v>
      </c>
      <c r="K90">
        <f>Bawana_Spot!T90</f>
        <v>0</v>
      </c>
      <c r="L90">
        <f>TWOMCL!S90</f>
        <v>5.6619909502262438</v>
      </c>
      <c r="M90">
        <f>EDWPCL!W90</f>
        <v>0</v>
      </c>
      <c r="N90">
        <f>'MSW BWN'!W90</f>
        <v>5.9311039999999995</v>
      </c>
      <c r="O90">
        <f>TPDDL_ISGS_exbus!BB90</f>
        <v>769.19872214106272</v>
      </c>
      <c r="P90" s="77">
        <v>64.322871172216765</v>
      </c>
      <c r="Q90" s="77">
        <v>26.493067747539087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358.3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-20</v>
      </c>
      <c r="AA90" s="117">
        <f>STOA!J90</f>
        <v>2.85</v>
      </c>
      <c r="AB90" s="117">
        <f>-STOA!P90</f>
        <v>0</v>
      </c>
      <c r="AC90">
        <f t="shared" si="3"/>
        <v>12.781026725124056</v>
      </c>
      <c r="AD90">
        <f t="shared" si="4"/>
        <v>1208.5873891921024</v>
      </c>
      <c r="AE90">
        <f>'IDT-1'!F90</f>
        <v>-76.646000000000001</v>
      </c>
      <c r="AF90" s="26"/>
      <c r="AG90">
        <f t="shared" si="5"/>
        <v>1131.9413891921024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-95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11.901428956592072</v>
      </c>
      <c r="F91">
        <f>GT_Spot!T91</f>
        <v>0</v>
      </c>
      <c r="G91">
        <f>PPCL_NG!T91</f>
        <v>28.602071581270248</v>
      </c>
      <c r="H91">
        <f>PPCL_Spot!T91</f>
        <v>0</v>
      </c>
      <c r="I91">
        <f>Bawana_NG!T91</f>
        <v>64.92</v>
      </c>
      <c r="J91">
        <f>Bawana_RLNG!T91</f>
        <v>0</v>
      </c>
      <c r="K91">
        <f>Bawana_Spot!T91</f>
        <v>0</v>
      </c>
      <c r="L91">
        <f>TWOMCL!S91</f>
        <v>6.1267902481104981</v>
      </c>
      <c r="M91">
        <f>EDWPCL!W91</f>
        <v>0</v>
      </c>
      <c r="N91">
        <f>'MSW BWN'!W91</f>
        <v>5.6285919999999994</v>
      </c>
      <c r="O91">
        <f>TPDDL_ISGS_exbus!BB91</f>
        <v>765.91725760477448</v>
      </c>
      <c r="P91" s="77">
        <v>64.322871172216765</v>
      </c>
      <c r="Q91" s="77">
        <v>26.493067747539087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335.49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2.75</v>
      </c>
      <c r="AB91" s="117">
        <f>-STOA!P91</f>
        <v>0</v>
      </c>
      <c r="AC91">
        <f t="shared" si="3"/>
        <v>12.345969774930008</v>
      </c>
      <c r="AD91">
        <f t="shared" si="4"/>
        <v>1209.8061095355733</v>
      </c>
      <c r="AE91">
        <f>'IDT-1'!F91</f>
        <v>-102.25</v>
      </c>
      <c r="AF91" s="26"/>
      <c r="AG91">
        <f t="shared" si="5"/>
        <v>1107.5561095355733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-90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11.901428956592072</v>
      </c>
      <c r="F92">
        <f>GT_Spot!T92</f>
        <v>0</v>
      </c>
      <c r="G92">
        <f>PPCL_NG!T92</f>
        <v>28.433166264395549</v>
      </c>
      <c r="H92">
        <f>PPCL_Spot!T92</f>
        <v>0</v>
      </c>
      <c r="I92">
        <f>Bawana_NG!T92</f>
        <v>65.410000000000011</v>
      </c>
      <c r="J92">
        <f>Bawana_RLNG!T92</f>
        <v>0</v>
      </c>
      <c r="K92">
        <f>Bawana_Spot!T92</f>
        <v>0</v>
      </c>
      <c r="L92">
        <f>TWOMCL!S92</f>
        <v>6.0271493212669682</v>
      </c>
      <c r="M92">
        <f>EDWPCL!W92</f>
        <v>0</v>
      </c>
      <c r="N92">
        <f>'MSW BWN'!W92</f>
        <v>5.4265279999999985</v>
      </c>
      <c r="O92">
        <f>TPDDL_ISGS_exbus!BB92</f>
        <v>765.91725312056872</v>
      </c>
      <c r="P92" s="77">
        <v>64.322871172216765</v>
      </c>
      <c r="Q92" s="77">
        <v>26.493067747539087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335.94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2.75</v>
      </c>
      <c r="AB92" s="117">
        <f>-STOA!P92</f>
        <v>0</v>
      </c>
      <c r="AC92">
        <f t="shared" si="3"/>
        <v>12.438881640546228</v>
      </c>
      <c r="AD92">
        <f t="shared" si="4"/>
        <v>1200.1825829420329</v>
      </c>
      <c r="AE92">
        <f>'IDT-1'!F92</f>
        <v>-137.31299999999999</v>
      </c>
      <c r="AF92" s="26"/>
      <c r="AG92">
        <f t="shared" si="5"/>
        <v>1062.869582942033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-100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11.901428956592072</v>
      </c>
      <c r="F93">
        <f>GT_Spot!T93</f>
        <v>0</v>
      </c>
      <c r="G93">
        <f>PPCL_NG!T93</f>
        <v>27.842383283911452</v>
      </c>
      <c r="H93">
        <f>PPCL_Spot!T93</f>
        <v>0</v>
      </c>
      <c r="I93">
        <f>Bawana_NG!T93</f>
        <v>63.1175628402641</v>
      </c>
      <c r="J93">
        <f>Bawana_RLNG!T93</f>
        <v>0</v>
      </c>
      <c r="K93">
        <f>Bawana_Spot!T93</f>
        <v>0</v>
      </c>
      <c r="L93">
        <f>TWOMCL!S93</f>
        <v>5.3565610859728503</v>
      </c>
      <c r="M93">
        <f>EDWPCL!W93</f>
        <v>0</v>
      </c>
      <c r="N93">
        <f>'MSW BWN'!W93</f>
        <v>5.6227519999999993</v>
      </c>
      <c r="O93">
        <f>TPDDL_ISGS_exbus!BB93</f>
        <v>765.20604247528411</v>
      </c>
      <c r="P93" s="77">
        <v>64.322871172216765</v>
      </c>
      <c r="Q93" s="77">
        <v>26.493067747539087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336.19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2.75</v>
      </c>
      <c r="AB93" s="117">
        <f>-STOA!P93</f>
        <v>0</v>
      </c>
      <c r="AC93">
        <f t="shared" si="3"/>
        <v>12.405276244363201</v>
      </c>
      <c r="AD93">
        <f t="shared" si="4"/>
        <v>1196.3973933174173</v>
      </c>
      <c r="AE93">
        <f>'IDT-1'!F93</f>
        <v>-172.96299999999999</v>
      </c>
      <c r="AF93" s="26"/>
      <c r="AG93">
        <f t="shared" si="5"/>
        <v>1023.4343933174173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-100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11.901428956592072</v>
      </c>
      <c r="F94">
        <f>GT_Spot!T94</f>
        <v>0</v>
      </c>
      <c r="G94">
        <f>PPCL_NG!T94</f>
        <v>27.747518653885933</v>
      </c>
      <c r="H94">
        <f>PPCL_Spot!T94</f>
        <v>0</v>
      </c>
      <c r="I94">
        <f>Bawana_NG!T94</f>
        <v>63.88</v>
      </c>
      <c r="J94">
        <f>Bawana_RLNG!T94</f>
        <v>0</v>
      </c>
      <c r="K94">
        <f>Bawana_Spot!T94</f>
        <v>0</v>
      </c>
      <c r="L94">
        <f>TWOMCL!S94</f>
        <v>5.9755656108597286</v>
      </c>
      <c r="M94">
        <f>EDWPCL!W94</f>
        <v>0</v>
      </c>
      <c r="N94">
        <f>'MSW BWN'!W94</f>
        <v>5.8808799999999986</v>
      </c>
      <c r="O94">
        <f>TPDDL_ISGS_exbus!BB94</f>
        <v>764.95610448197488</v>
      </c>
      <c r="P94" s="77">
        <v>64.322871172216765</v>
      </c>
      <c r="Q94" s="77">
        <v>26.493067747539087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336.48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-138</v>
      </c>
      <c r="AA94" s="117">
        <f>STOA!J94</f>
        <v>2.75</v>
      </c>
      <c r="AB94" s="117">
        <f>-STOA!P94</f>
        <v>0</v>
      </c>
      <c r="AC94">
        <f t="shared" si="3"/>
        <v>13.644403792565489</v>
      </c>
      <c r="AD94">
        <f t="shared" si="4"/>
        <v>1058.7430328305029</v>
      </c>
      <c r="AE94">
        <f>'IDT-1'!F94</f>
        <v>-75.539000000000001</v>
      </c>
      <c r="AF94" s="26"/>
      <c r="AG94">
        <f t="shared" si="5"/>
        <v>983.20403283050291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-100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11.901428956592072</v>
      </c>
      <c r="F95">
        <f>GT_Spot!T95</f>
        <v>0</v>
      </c>
      <c r="G95">
        <f>PPCL_NG!T95</f>
        <v>27.739034825184469</v>
      </c>
      <c r="H95">
        <f>PPCL_Spot!T95</f>
        <v>0</v>
      </c>
      <c r="I95">
        <f>Bawana_NG!T95</f>
        <v>65.15749471336845</v>
      </c>
      <c r="J95">
        <f>Bawana_RLNG!T95</f>
        <v>0</v>
      </c>
      <c r="K95">
        <f>Bawana_Spot!T95</f>
        <v>0</v>
      </c>
      <c r="L95">
        <f>TWOMCL!S95</f>
        <v>6.1267902481104981</v>
      </c>
      <c r="M95">
        <f>EDWPCL!W95</f>
        <v>0</v>
      </c>
      <c r="N95">
        <f>'MSW BWN'!W95</f>
        <v>5.6344319999999986</v>
      </c>
      <c r="O95">
        <f>TPDDL_ISGS_exbus!BB95</f>
        <v>714.76154629722078</v>
      </c>
      <c r="P95" s="77">
        <v>64.322871172216765</v>
      </c>
      <c r="Q95" s="77">
        <v>26.493067747539087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337.19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-260</v>
      </c>
      <c r="AA95" s="117">
        <f>STOA!J95</f>
        <v>2.75</v>
      </c>
      <c r="AB95" s="117">
        <f>-STOA!P95</f>
        <v>0</v>
      </c>
      <c r="AC95">
        <f t="shared" si="3"/>
        <v>13.814103554719615</v>
      </c>
      <c r="AD95">
        <f t="shared" si="4"/>
        <v>943.26256240551243</v>
      </c>
      <c r="AE95">
        <f>'IDT-1'!F95</f>
        <v>0</v>
      </c>
      <c r="AF95" s="26"/>
      <c r="AG95">
        <f t="shared" si="5"/>
        <v>943.26256240551243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-45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11.901428956592072</v>
      </c>
      <c r="F96">
        <f>GT_Spot!T96</f>
        <v>0</v>
      </c>
      <c r="G96">
        <f>PPCL_NG!T96</f>
        <v>27.763715054134199</v>
      </c>
      <c r="H96">
        <f>PPCL_Spot!T96</f>
        <v>0</v>
      </c>
      <c r="I96">
        <f>Bawana_NG!T96</f>
        <v>65.710000000000008</v>
      </c>
      <c r="J96">
        <f>Bawana_RLNG!T96</f>
        <v>0</v>
      </c>
      <c r="K96">
        <f>Bawana_Spot!T96</f>
        <v>0</v>
      </c>
      <c r="L96">
        <f>TWOMCL!S96</f>
        <v>6.1267902481104981</v>
      </c>
      <c r="M96">
        <f>EDWPCL!W96</f>
        <v>0</v>
      </c>
      <c r="N96">
        <f>'MSW BWN'!W96</f>
        <v>5.6180799999999991</v>
      </c>
      <c r="O96">
        <f>TPDDL_ISGS_exbus!BB96</f>
        <v>619.02136111235109</v>
      </c>
      <c r="P96" s="77">
        <v>64.322871172216765</v>
      </c>
      <c r="Q96" s="77">
        <v>26.493067747539087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338.03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-23</v>
      </c>
      <c r="AA96" s="117">
        <f>STOA!J96</f>
        <v>2.75</v>
      </c>
      <c r="AB96" s="117">
        <f>-STOA!P96</f>
        <v>0</v>
      </c>
      <c r="AC96">
        <f t="shared" si="3"/>
        <v>12.477863991264744</v>
      </c>
      <c r="AD96">
        <f t="shared" si="4"/>
        <v>907.25945029967897</v>
      </c>
      <c r="AE96">
        <f>'IDT-1'!F96</f>
        <v>-6.92</v>
      </c>
      <c r="AF96" s="26"/>
      <c r="AG96">
        <f t="shared" si="5"/>
        <v>900.33945029967902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-225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11.901428956592072</v>
      </c>
      <c r="F97">
        <f>GT_Spot!T97</f>
        <v>0</v>
      </c>
      <c r="G97">
        <f>PPCL_NG!T97</f>
        <v>27.846239569684844</v>
      </c>
      <c r="H97">
        <f>PPCL_Spot!T97</f>
        <v>0</v>
      </c>
      <c r="I97">
        <f>Bawana_NG!T97</f>
        <v>66.03</v>
      </c>
      <c r="J97">
        <f>Bawana_RLNG!T97</f>
        <v>0</v>
      </c>
      <c r="K97">
        <f>Bawana_Spot!T97</f>
        <v>0</v>
      </c>
      <c r="L97">
        <f>TWOMCL!S97</f>
        <v>5.9687782805429856</v>
      </c>
      <c r="M97">
        <f>EDWPCL!W97</f>
        <v>0</v>
      </c>
      <c r="N97">
        <f>'MSW BWN'!W97</f>
        <v>5.5783679999999984</v>
      </c>
      <c r="O97">
        <f>TPDDL_ISGS_exbus!BB97</f>
        <v>539.61598628233355</v>
      </c>
      <c r="P97" s="77">
        <v>64.322871172216765</v>
      </c>
      <c r="Q97" s="77">
        <v>26.493067747539087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338.92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-40</v>
      </c>
      <c r="AA97" s="117">
        <f>STOA!J97</f>
        <v>2.75</v>
      </c>
      <c r="AB97" s="117">
        <f>-STOA!P97</f>
        <v>0</v>
      </c>
      <c r="AC97">
        <f t="shared" si="3"/>
        <v>11.540143366961372</v>
      </c>
      <c r="AD97">
        <f t="shared" si="4"/>
        <v>857.8865966419479</v>
      </c>
      <c r="AE97">
        <f>'IDT-1'!F97</f>
        <v>0</v>
      </c>
      <c r="AF97" s="26"/>
      <c r="AG97">
        <f t="shared" si="5"/>
        <v>857.8865966419479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-180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11.901428956592072</v>
      </c>
      <c r="F98">
        <f>GT_Spot!T98</f>
        <v>0</v>
      </c>
      <c r="G98">
        <f>PPCL_NG!T98</f>
        <v>27.798421626094747</v>
      </c>
      <c r="H98">
        <f>PPCL_Spot!T98</f>
        <v>0</v>
      </c>
      <c r="I98">
        <f>Bawana_NG!T98</f>
        <v>66.03</v>
      </c>
      <c r="J98">
        <f>Bawana_RLNG!T98</f>
        <v>0</v>
      </c>
      <c r="K98">
        <f>Bawana_Spot!T98</f>
        <v>0</v>
      </c>
      <c r="L98">
        <f>TWOMCL!S98</f>
        <v>5.8832579185520357</v>
      </c>
      <c r="M98">
        <f>EDWPCL!W98</f>
        <v>0</v>
      </c>
      <c r="N98">
        <f>'MSW BWN'!W98</f>
        <v>5.3704639999999984</v>
      </c>
      <c r="O98">
        <f>TPDDL_ISGS_exbus!BB98</f>
        <v>541.42634086958333</v>
      </c>
      <c r="P98" s="77">
        <v>64.322871172216765</v>
      </c>
      <c r="Q98" s="77">
        <v>26.493067747539087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340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-116</v>
      </c>
      <c r="AA98" s="117">
        <f>STOA!J98</f>
        <v>2.75</v>
      </c>
      <c r="AB98" s="117">
        <f>-STOA!P98</f>
        <v>0</v>
      </c>
      <c r="AC98">
        <f t="shared" si="3"/>
        <v>11.970969421061042</v>
      </c>
      <c r="AD98">
        <f t="shared" si="4"/>
        <v>814.00488286951713</v>
      </c>
      <c r="AE98">
        <f>'IDT-1'!F98</f>
        <v>0</v>
      </c>
      <c r="AF98" s="26"/>
      <c r="AG98">
        <f t="shared" si="5"/>
        <v>814.00488286951713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-150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0.28526288688577034</v>
      </c>
      <c r="F99">
        <f t="shared" si="6"/>
        <v>0</v>
      </c>
      <c r="G99">
        <f t="shared" si="6"/>
        <v>0.23200457904181032</v>
      </c>
      <c r="H99">
        <f t="shared" si="6"/>
        <v>0</v>
      </c>
      <c r="I99">
        <f t="shared" si="6"/>
        <v>1.6288806435233705</v>
      </c>
      <c r="J99">
        <f t="shared" si="6"/>
        <v>0</v>
      </c>
      <c r="K99">
        <f t="shared" si="6"/>
        <v>0</v>
      </c>
      <c r="L99">
        <f t="shared" si="6"/>
        <v>0.13456733687024539</v>
      </c>
      <c r="M99">
        <f t="shared" si="6"/>
        <v>0</v>
      </c>
      <c r="N99">
        <f t="shared" si="6"/>
        <v>0.13295577599999991</v>
      </c>
      <c r="O99">
        <f t="shared" si="6"/>
        <v>17.421895322620141</v>
      </c>
      <c r="P99" s="77">
        <f t="shared" si="6"/>
        <v>1.45652181848049</v>
      </c>
      <c r="Q99" s="77">
        <f t="shared" si="6"/>
        <v>0.55108328720324196</v>
      </c>
      <c r="R99" s="80">
        <f>SUM(R3:R98)/4000</f>
        <v>0.19393372641208043</v>
      </c>
      <c r="S99" s="80">
        <f t="shared" si="6"/>
        <v>0</v>
      </c>
      <c r="T99" s="78">
        <f t="shared" si="6"/>
        <v>0.77672249999999998</v>
      </c>
      <c r="U99" s="78">
        <f t="shared" si="6"/>
        <v>8.5262099999999972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0.45442750000000004</v>
      </c>
      <c r="Z99" s="75">
        <f t="shared" si="6"/>
        <v>-1.20475</v>
      </c>
      <c r="AA99" s="117">
        <f t="shared" si="6"/>
        <v>6.6860000000000044E-2</v>
      </c>
      <c r="AB99" s="117">
        <f t="shared" si="6"/>
        <v>0</v>
      </c>
      <c r="AC99">
        <f t="shared" si="6"/>
        <v>0.31166751230582046</v>
      </c>
      <c r="AD99">
        <f t="shared" si="6"/>
        <v>28.39443786473133</v>
      </c>
      <c r="AE99">
        <f t="shared" si="6"/>
        <v>-0.59601325000000005</v>
      </c>
      <c r="AG99">
        <f t="shared" si="6"/>
        <v>27.798424614731328</v>
      </c>
      <c r="AI99">
        <f t="shared" si="6"/>
        <v>0</v>
      </c>
      <c r="AJ99">
        <f t="shared" si="6"/>
        <v>0</v>
      </c>
      <c r="AK99">
        <f t="shared" si="6"/>
        <v>0.18528000000000003</v>
      </c>
      <c r="AL99">
        <f t="shared" si="6"/>
        <v>-2.1357499999999998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K3" activePane="bottomRight" state="frozen"/>
      <selection activeCell="M3" sqref="M3:M98"/>
      <selection pane="topRight" activeCell="M3" sqref="M3:M98"/>
      <selection pane="bottomLeft" activeCell="M3" sqref="M3:M98"/>
      <selection pane="bottomRight" activeCell="U4" sqref="U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44937</v>
      </c>
      <c r="B1" s="220"/>
      <c r="C1" s="220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196</v>
      </c>
      <c r="K1" s="220" t="s">
        <v>300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9" t="s">
        <v>143</v>
      </c>
      <c r="Q1" s="229" t="s">
        <v>144</v>
      </c>
      <c r="R1" s="79"/>
      <c r="S1" s="79"/>
      <c r="T1" s="82" t="s">
        <v>302</v>
      </c>
      <c r="U1" s="230" t="s">
        <v>303</v>
      </c>
      <c r="V1" s="107" t="s">
        <v>316</v>
      </c>
      <c r="W1" s="107" t="s">
        <v>302</v>
      </c>
      <c r="X1" s="220" t="s">
        <v>335</v>
      </c>
      <c r="Y1" s="227" t="s">
        <v>223</v>
      </c>
      <c r="Z1" s="227" t="s">
        <v>224</v>
      </c>
      <c r="AA1" s="231" t="s">
        <v>198</v>
      </c>
      <c r="AB1" s="231" t="s">
        <v>199</v>
      </c>
      <c r="AC1" s="27" t="s">
        <v>189</v>
      </c>
      <c r="AD1" s="220" t="s">
        <v>142</v>
      </c>
      <c r="AG1" s="220" t="s">
        <v>278</v>
      </c>
      <c r="AI1" s="227" t="s">
        <v>384</v>
      </c>
      <c r="AJ1" s="227" t="s">
        <v>385</v>
      </c>
      <c r="AK1" s="227" t="s">
        <v>386</v>
      </c>
      <c r="AL1" s="227" t="s">
        <v>387</v>
      </c>
      <c r="AM1" s="227" t="s">
        <v>388</v>
      </c>
      <c r="AN1" s="227" t="s">
        <v>389</v>
      </c>
      <c r="AO1" s="226" t="s">
        <v>412</v>
      </c>
      <c r="AP1" s="226" t="s">
        <v>413</v>
      </c>
      <c r="AQ1" s="226" t="s">
        <v>414</v>
      </c>
      <c r="AR1" s="226" t="s">
        <v>415</v>
      </c>
      <c r="AT1" s="197" t="s">
        <v>149</v>
      </c>
    </row>
    <row r="2" spans="1:46">
      <c r="A2" s="27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9"/>
      <c r="Q2" s="229"/>
      <c r="R2" s="79"/>
      <c r="S2" s="79"/>
      <c r="T2" s="82" t="s">
        <v>315</v>
      </c>
      <c r="U2" s="230"/>
      <c r="V2" s="107" t="s">
        <v>304</v>
      </c>
      <c r="W2" s="107" t="s">
        <v>304</v>
      </c>
      <c r="X2" s="220"/>
      <c r="Y2" s="227"/>
      <c r="Z2" s="227"/>
      <c r="AA2" s="231"/>
      <c r="AB2" s="231"/>
      <c r="AC2" s="27">
        <f>Allocation!J1/100</f>
        <v>8.8000000000000005E-3</v>
      </c>
      <c r="AD2" s="220"/>
      <c r="AE2" t="s">
        <v>276</v>
      </c>
      <c r="AG2" s="220"/>
      <c r="AI2" s="227"/>
      <c r="AJ2" s="227"/>
      <c r="AK2" s="227"/>
      <c r="AL2" s="227"/>
      <c r="AM2" s="227"/>
      <c r="AN2" s="227"/>
      <c r="AO2" s="226"/>
      <c r="AP2" s="226"/>
      <c r="AQ2" s="226"/>
      <c r="AR2" s="226"/>
      <c r="AT2" s="197" t="s">
        <v>152</v>
      </c>
    </row>
    <row r="3" spans="1:46">
      <c r="A3" t="s">
        <v>45</v>
      </c>
      <c r="E3">
        <f>GT_NG!S3</f>
        <v>2.0988179669030731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23.360000000000003</v>
      </c>
      <c r="J3">
        <f>Bawana_RLNG!S3</f>
        <v>0</v>
      </c>
      <c r="K3">
        <f>Bawana_Spot!S3</f>
        <v>15.002164189871589</v>
      </c>
      <c r="L3">
        <f>TWOMCL!R3</f>
        <v>0</v>
      </c>
      <c r="M3">
        <f>EDWPCL!V3</f>
        <v>0</v>
      </c>
      <c r="N3">
        <f>'MSW BWN'!V3</f>
        <v>0.99478959999999983</v>
      </c>
      <c r="O3">
        <f>NDMC_ISGS_exbus!BB3</f>
        <v>88.058251187458083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1.95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1.1568834019092482</v>
      </c>
      <c r="AD3">
        <f>SUM(B3:AB3,AI3:AR3)-AC3</f>
        <v>130.30713954232348</v>
      </c>
      <c r="AE3">
        <f>'IDT-1'!E3</f>
        <v>0</v>
      </c>
      <c r="AF3" s="26"/>
      <c r="AG3">
        <f>SUM(AD3:AF3)+AT3</f>
        <v>130.30713954232348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2.0988179669030731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23.360000000000003</v>
      </c>
      <c r="J4">
        <f>Bawana_RLNG!S4</f>
        <v>0</v>
      </c>
      <c r="K4">
        <f>Bawana_Spot!S4</f>
        <v>15.002164189871589</v>
      </c>
      <c r="L4">
        <f>TWOMCL!R4</f>
        <v>0</v>
      </c>
      <c r="M4">
        <f>EDWPCL!V4</f>
        <v>0</v>
      </c>
      <c r="N4">
        <f>'MSW BWN'!V4</f>
        <v>1.0104667999999999</v>
      </c>
      <c r="O4">
        <f>NDMC_ISGS_exbus!BB4</f>
        <v>87.598246606246249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1.95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1.1529733209545838</v>
      </c>
      <c r="AD4">
        <f t="shared" ref="AD4:AD67" si="1">SUM(B4:AB4,AI4:AR4)-AC4</f>
        <v>129.86672224206632</v>
      </c>
      <c r="AE4">
        <f>'IDT-1'!E4</f>
        <v>0</v>
      </c>
      <c r="AF4" s="26"/>
      <c r="AG4">
        <f t="shared" ref="AG4:AG67" si="2">SUM(AD4:AF4)+AT4</f>
        <v>129.86672224206632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2.0988179669030731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23.360000000000003</v>
      </c>
      <c r="J5">
        <f>Bawana_RLNG!S5</f>
        <v>0</v>
      </c>
      <c r="K5">
        <f>Bawana_Spot!S5</f>
        <v>14.998892089519169</v>
      </c>
      <c r="L5">
        <f>TWOMCL!R5</f>
        <v>0</v>
      </c>
      <c r="M5">
        <f>EDWPCL!V5</f>
        <v>0</v>
      </c>
      <c r="N5">
        <f>'MSW BWN'!V5</f>
        <v>1.0202395999999998</v>
      </c>
      <c r="O5">
        <f>NDMC_ISGS_exbus!BB5</f>
        <v>86.138247542848589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1.95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1.1401825353535833</v>
      </c>
      <c r="AD5">
        <f t="shared" si="1"/>
        <v>128.42601466391724</v>
      </c>
      <c r="AE5">
        <f>'IDT-1'!E5</f>
        <v>0</v>
      </c>
      <c r="AF5" s="26"/>
      <c r="AG5">
        <f t="shared" si="2"/>
        <v>128.42601466391724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2.0988179669030731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23.360000000000003</v>
      </c>
      <c r="J6">
        <f>Bawana_RLNG!S6</f>
        <v>0</v>
      </c>
      <c r="K6">
        <f>Bawana_Spot!S6</f>
        <v>14.998892089519169</v>
      </c>
      <c r="L6">
        <f>TWOMCL!R6</f>
        <v>0</v>
      </c>
      <c r="M6">
        <f>EDWPCL!V6</f>
        <v>0</v>
      </c>
      <c r="N6">
        <f>'MSW BWN'!V6</f>
        <v>1.0104667999999999</v>
      </c>
      <c r="O6">
        <f>NDMC_ISGS_exbus!BB6</f>
        <v>86.538379721851129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1.95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1.1436176978888057</v>
      </c>
      <c r="AD6">
        <f t="shared" si="1"/>
        <v>128.81293888038456</v>
      </c>
      <c r="AE6">
        <f>'IDT-1'!E6</f>
        <v>0</v>
      </c>
      <c r="AF6" s="26"/>
      <c r="AG6">
        <f t="shared" si="2"/>
        <v>128.81293888038456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2.0988179669030731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23.360000000000003</v>
      </c>
      <c r="J7">
        <f>Bawana_RLNG!S7</f>
        <v>0</v>
      </c>
      <c r="K7">
        <f>Bawana_Spot!S7</f>
        <v>14.998892089519169</v>
      </c>
      <c r="L7">
        <f>TWOMCL!R7</f>
        <v>0</v>
      </c>
      <c r="M7">
        <f>EDWPCL!V7</f>
        <v>0</v>
      </c>
      <c r="N7">
        <f>'MSW BWN'!V7</f>
        <v>0.9499976</v>
      </c>
      <c r="O7">
        <f>NDMC_ISGS_exbus!BB7</f>
        <v>86.228391782338534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1.95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1.1403576750610949</v>
      </c>
      <c r="AD7">
        <f t="shared" si="1"/>
        <v>128.44574176369969</v>
      </c>
      <c r="AE7">
        <f>'IDT-1'!E7</f>
        <v>0</v>
      </c>
      <c r="AF7" s="26"/>
      <c r="AG7">
        <f t="shared" si="2"/>
        <v>128.44574176369969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2.0988179669030731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23.360000000000003</v>
      </c>
      <c r="J8">
        <f>Bawana_RLNG!S8</f>
        <v>0</v>
      </c>
      <c r="K8">
        <f>Bawana_Spot!S8</f>
        <v>14.998892089519169</v>
      </c>
      <c r="L8">
        <f>TWOMCL!R8</f>
        <v>0</v>
      </c>
      <c r="M8">
        <f>EDWPCL!V8</f>
        <v>0</v>
      </c>
      <c r="N8">
        <f>'MSW BWN'!V8</f>
        <v>0.91375679999999992</v>
      </c>
      <c r="O8">
        <f>NDMC_ISGS_exbus!BB8</f>
        <v>86.228391782338534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1.95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1.1400387560210949</v>
      </c>
      <c r="AD8">
        <f t="shared" si="1"/>
        <v>128.4098198827397</v>
      </c>
      <c r="AE8">
        <f>'IDT-1'!E8</f>
        <v>0</v>
      </c>
      <c r="AF8" s="26"/>
      <c r="AG8">
        <f t="shared" si="2"/>
        <v>128.4098198827397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2.0988179669030731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23.360000000000003</v>
      </c>
      <c r="J9">
        <f>Bawana_RLNG!S9</f>
        <v>0</v>
      </c>
      <c r="K9">
        <f>Bawana_Spot!S9</f>
        <v>14.998966443877903</v>
      </c>
      <c r="L9">
        <f>TWOMCL!R9</f>
        <v>0</v>
      </c>
      <c r="M9">
        <f>EDWPCL!V9</f>
        <v>0</v>
      </c>
      <c r="N9">
        <f>'MSW BWN'!V9</f>
        <v>0.8824023999999997</v>
      </c>
      <c r="O9">
        <f>NDMC_ISGS_exbus!BB9</f>
        <v>86.258338415492034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1.95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1.1400270219912025</v>
      </c>
      <c r="AD9">
        <f t="shared" si="1"/>
        <v>128.40849820428178</v>
      </c>
      <c r="AE9">
        <f>'IDT-1'!E9</f>
        <v>0</v>
      </c>
      <c r="AF9" s="26"/>
      <c r="AG9">
        <f t="shared" si="2"/>
        <v>128.40849820428178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2.0988179669030731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23.360000000000003</v>
      </c>
      <c r="J10">
        <f>Bawana_RLNG!S10</f>
        <v>0</v>
      </c>
      <c r="K10">
        <f>Bawana_Spot!S10</f>
        <v>14.998966443877903</v>
      </c>
      <c r="L10">
        <f>TWOMCL!R10</f>
        <v>0</v>
      </c>
      <c r="M10">
        <f>EDWPCL!V10</f>
        <v>0</v>
      </c>
      <c r="N10">
        <f>'MSW BWN'!V10</f>
        <v>0.73295999999999994</v>
      </c>
      <c r="O10">
        <f>NDMC_ISGS_exbus!BB10</f>
        <v>86.258338415492034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1.95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1.1387119288712024</v>
      </c>
      <c r="AD10">
        <f t="shared" si="1"/>
        <v>128.2603708974018</v>
      </c>
      <c r="AE10">
        <f>'IDT-1'!E10</f>
        <v>0</v>
      </c>
      <c r="AF10" s="26"/>
      <c r="AG10">
        <f t="shared" si="2"/>
        <v>128.2603708974018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2.0986175115207373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23.360000000000003</v>
      </c>
      <c r="J11">
        <f>Bawana_RLNG!S11</f>
        <v>0</v>
      </c>
      <c r="K11">
        <f>Bawana_Spot!S11</f>
        <v>14.998966443877903</v>
      </c>
      <c r="L11">
        <f>TWOMCL!R11</f>
        <v>0</v>
      </c>
      <c r="M11">
        <f>EDWPCL!V11</f>
        <v>0</v>
      </c>
      <c r="N11">
        <f>'MSW BWN'!V11</f>
        <v>0.72033679999999978</v>
      </c>
      <c r="O11">
        <f>NDMC_ISGS_exbus!BB11</f>
        <v>86.636247965576246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1.95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1.141924684744579</v>
      </c>
      <c r="AD11">
        <f t="shared" si="1"/>
        <v>128.62224403623031</v>
      </c>
      <c r="AE11">
        <f>'IDT-1'!E11</f>
        <v>0</v>
      </c>
      <c r="AF11" s="26"/>
      <c r="AG11">
        <f t="shared" si="2"/>
        <v>128.62224403623031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2.0986175115207373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23.360000000000003</v>
      </c>
      <c r="J12">
        <f>Bawana_RLNG!S12</f>
        <v>0</v>
      </c>
      <c r="K12">
        <f>Bawana_Spot!S12</f>
        <v>14.998966443877903</v>
      </c>
      <c r="L12">
        <f>TWOMCL!R12</f>
        <v>0</v>
      </c>
      <c r="M12">
        <f>EDWPCL!V12</f>
        <v>0</v>
      </c>
      <c r="N12">
        <f>'MSW BWN'!V12</f>
        <v>0.7700151999999999</v>
      </c>
      <c r="O12">
        <f>NDMC_ISGS_exbus!BB12</f>
        <v>86.636247965576246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1.95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1.1423618546645791</v>
      </c>
      <c r="AD12">
        <f t="shared" si="1"/>
        <v>128.6714852663103</v>
      </c>
      <c r="AE12">
        <f>'IDT-1'!E12</f>
        <v>0</v>
      </c>
      <c r="AF12" s="26"/>
      <c r="AG12">
        <f t="shared" si="2"/>
        <v>128.6714852663103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2.0986175115207373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20.18</v>
      </c>
      <c r="J13">
        <f>Bawana_RLNG!S13</f>
        <v>0</v>
      </c>
      <c r="K13">
        <f>Bawana_Spot!S13</f>
        <v>14.998966443877903</v>
      </c>
      <c r="L13">
        <f>TWOMCL!R13</f>
        <v>0</v>
      </c>
      <c r="M13">
        <f>EDWPCL!V13</f>
        <v>0</v>
      </c>
      <c r="N13">
        <f>'MSW BWN'!V13</f>
        <v>0.87466559999999993</v>
      </c>
      <c r="O13">
        <f>NDMC_ISGS_exbus!BB13</f>
        <v>86.635765287158065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1.95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1.115294530614499</v>
      </c>
      <c r="AD13">
        <f t="shared" si="1"/>
        <v>125.6227203119422</v>
      </c>
      <c r="AE13">
        <f>'IDT-1'!E13</f>
        <v>0</v>
      </c>
      <c r="AF13" s="26"/>
      <c r="AG13">
        <f t="shared" si="2"/>
        <v>125.6227203119422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2.0986175115207373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20.18</v>
      </c>
      <c r="J14">
        <f>Bawana_RLNG!S14</f>
        <v>0</v>
      </c>
      <c r="K14">
        <f>Bawana_Spot!S14</f>
        <v>14.998966443877903</v>
      </c>
      <c r="L14">
        <f>TWOMCL!R14</f>
        <v>0</v>
      </c>
      <c r="M14">
        <f>EDWPCL!V14</f>
        <v>0</v>
      </c>
      <c r="N14">
        <f>'MSW BWN'!V14</f>
        <v>0.9489795999999997</v>
      </c>
      <c r="O14">
        <f>NDMC_ISGS_exbus!BB14</f>
        <v>86.635765287158065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1.95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1.115948493814499</v>
      </c>
      <c r="AD14">
        <f t="shared" si="1"/>
        <v>125.69638034874221</v>
      </c>
      <c r="AE14">
        <f>'IDT-1'!E14</f>
        <v>0</v>
      </c>
      <c r="AF14" s="26"/>
      <c r="AG14">
        <f t="shared" si="2"/>
        <v>125.69638034874221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2.0986175115207373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20.18</v>
      </c>
      <c r="J15">
        <f>Bawana_RLNG!S15</f>
        <v>0</v>
      </c>
      <c r="K15">
        <f>Bawana_Spot!S15</f>
        <v>14.998966443877903</v>
      </c>
      <c r="L15">
        <f>TWOMCL!R15</f>
        <v>0</v>
      </c>
      <c r="M15">
        <f>EDWPCL!V15</f>
        <v>0</v>
      </c>
      <c r="N15">
        <f>'MSW BWN'!V15</f>
        <v>0.97727999999999982</v>
      </c>
      <c r="O15">
        <f>NDMC_ISGS_exbus!BB15</f>
        <v>86.665247287158067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1.95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1.1164569789344991</v>
      </c>
      <c r="AD15">
        <f t="shared" si="1"/>
        <v>125.75365426362222</v>
      </c>
      <c r="AE15">
        <f>'IDT-1'!E15</f>
        <v>0</v>
      </c>
      <c r="AF15" s="26"/>
      <c r="AG15">
        <f t="shared" si="2"/>
        <v>125.75365426362222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2.0986175115207373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20.18</v>
      </c>
      <c r="J16">
        <f>Bawana_RLNG!S16</f>
        <v>0</v>
      </c>
      <c r="K16">
        <f>Bawana_Spot!S16</f>
        <v>14.998966443877903</v>
      </c>
      <c r="L16">
        <f>TWOMCL!R16</f>
        <v>0</v>
      </c>
      <c r="M16">
        <f>EDWPCL!V16</f>
        <v>0</v>
      </c>
      <c r="N16">
        <f>'MSW BWN'!V16</f>
        <v>0.94796159999999974</v>
      </c>
      <c r="O16">
        <f>NDMC_ISGS_exbus!BB16</f>
        <v>86.666756287158066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1.95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1.1162122562144992</v>
      </c>
      <c r="AD16">
        <f t="shared" si="1"/>
        <v>125.72608958634221</v>
      </c>
      <c r="AE16">
        <f>'IDT-1'!E16</f>
        <v>0</v>
      </c>
      <c r="AF16" s="26"/>
      <c r="AG16">
        <f t="shared" si="2"/>
        <v>125.72608958634221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2.0986175115207373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20.18</v>
      </c>
      <c r="J17">
        <f>Bawana_RLNG!S17</f>
        <v>0</v>
      </c>
      <c r="K17">
        <f>Bawana_Spot!S17</f>
        <v>14.998966443877903</v>
      </c>
      <c r="L17">
        <f>TWOMCL!R17</f>
        <v>0</v>
      </c>
      <c r="M17">
        <f>EDWPCL!V17</f>
        <v>0</v>
      </c>
      <c r="N17">
        <f>'MSW BWN'!V17</f>
        <v>0.95386599999999977</v>
      </c>
      <c r="O17">
        <f>NDMC_ISGS_exbus!BB17</f>
        <v>86.666756287158066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1.95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1.1162642149344992</v>
      </c>
      <c r="AD17">
        <f t="shared" si="1"/>
        <v>125.73194202762221</v>
      </c>
      <c r="AE17">
        <f>'IDT-1'!E17</f>
        <v>0</v>
      </c>
      <c r="AF17" s="26"/>
      <c r="AG17">
        <f t="shared" si="2"/>
        <v>125.73194202762221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2.0986175115207373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20.18</v>
      </c>
      <c r="J18">
        <f>Bawana_RLNG!S18</f>
        <v>0</v>
      </c>
      <c r="K18">
        <f>Bawana_Spot!S18</f>
        <v>14.998966443877903</v>
      </c>
      <c r="L18">
        <f>TWOMCL!R18</f>
        <v>0</v>
      </c>
      <c r="M18">
        <f>EDWPCL!V18</f>
        <v>0</v>
      </c>
      <c r="N18">
        <f>'MSW BWN'!V18</f>
        <v>0.95773439999999976</v>
      </c>
      <c r="O18">
        <f>NDMC_ISGS_exbus!BB18</f>
        <v>86.656718879089226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1.95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1.1162099276634934</v>
      </c>
      <c r="AD18">
        <f t="shared" si="1"/>
        <v>125.72582730682439</v>
      </c>
      <c r="AE18">
        <f>'IDT-1'!E18</f>
        <v>0</v>
      </c>
      <c r="AF18" s="26"/>
      <c r="AG18">
        <f t="shared" si="2"/>
        <v>125.72582730682439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2.0988179669030731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20.18</v>
      </c>
      <c r="J19">
        <f>Bawana_RLNG!S19</f>
        <v>0</v>
      </c>
      <c r="K19">
        <f>Bawana_Spot!S19</f>
        <v>14.998966443877903</v>
      </c>
      <c r="L19">
        <f>TWOMCL!R19</f>
        <v>0</v>
      </c>
      <c r="M19">
        <f>EDWPCL!V19</f>
        <v>0</v>
      </c>
      <c r="N19">
        <f>'MSW BWN'!V19</f>
        <v>1.0076163999999999</v>
      </c>
      <c r="O19">
        <f>NDMC_ISGS_exbus!BB19</f>
        <v>86.656718879089226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2.02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1.1172666532708577</v>
      </c>
      <c r="AD19">
        <f t="shared" si="1"/>
        <v>125.84485303659933</v>
      </c>
      <c r="AE19">
        <f>'IDT-1'!E19</f>
        <v>0</v>
      </c>
      <c r="AF19" s="26"/>
      <c r="AG19">
        <f t="shared" si="2"/>
        <v>125.84485303659933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2.0988179669030731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20.18</v>
      </c>
      <c r="J20">
        <f>Bawana_RLNG!S20</f>
        <v>0</v>
      </c>
      <c r="K20">
        <f>Bawana_Spot!S20</f>
        <v>14.998966443877903</v>
      </c>
      <c r="L20">
        <f>TWOMCL!R20</f>
        <v>0</v>
      </c>
      <c r="M20">
        <f>EDWPCL!V20</f>
        <v>0</v>
      </c>
      <c r="N20">
        <f>'MSW BWN'!V20</f>
        <v>1.0173891999999998</v>
      </c>
      <c r="O20">
        <f>NDMC_ISGS_exbus!BB20</f>
        <v>86.657201557507406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2.02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1.1173569014809377</v>
      </c>
      <c r="AD20">
        <f t="shared" si="1"/>
        <v>125.85501826680743</v>
      </c>
      <c r="AE20">
        <f>'IDT-1'!E20</f>
        <v>0</v>
      </c>
      <c r="AF20" s="26"/>
      <c r="AG20">
        <f t="shared" si="2"/>
        <v>125.85501826680743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2.0988179669030731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20.18</v>
      </c>
      <c r="J21">
        <f>Bawana_RLNG!S21</f>
        <v>0</v>
      </c>
      <c r="K21">
        <f>Bawana_Spot!S21</f>
        <v>14.998966443877903</v>
      </c>
      <c r="L21">
        <f>TWOMCL!R21</f>
        <v>0</v>
      </c>
      <c r="M21">
        <f>EDWPCL!V21</f>
        <v>0</v>
      </c>
      <c r="N21">
        <f>'MSW BWN'!V21</f>
        <v>1.0202395999999998</v>
      </c>
      <c r="O21">
        <f>NDMC_ISGS_exbus!BB21</f>
        <v>86.276823723716177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2.02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1.1140346600635751</v>
      </c>
      <c r="AD21">
        <f t="shared" si="1"/>
        <v>125.48081307443357</v>
      </c>
      <c r="AE21">
        <f>'IDT-1'!E21</f>
        <v>0</v>
      </c>
      <c r="AF21" s="26"/>
      <c r="AG21">
        <f t="shared" si="2"/>
        <v>125.48081307443357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2.0988179669030731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20.18</v>
      </c>
      <c r="J22">
        <f>Bawana_RLNG!S22</f>
        <v>0</v>
      </c>
      <c r="K22">
        <f>Bawana_Spot!S22</f>
        <v>14.998966443877903</v>
      </c>
      <c r="L22">
        <f>TWOMCL!R22</f>
        <v>0</v>
      </c>
      <c r="M22">
        <f>EDWPCL!V22</f>
        <v>0</v>
      </c>
      <c r="N22">
        <f>'MSW BWN'!V22</f>
        <v>1.0135207999999998</v>
      </c>
      <c r="O22">
        <f>NDMC_ISGS_exbus!BB22</f>
        <v>86.276823723716177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2.02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1.1139755346235749</v>
      </c>
      <c r="AD22">
        <f t="shared" si="1"/>
        <v>125.47415339987357</v>
      </c>
      <c r="AE22">
        <f>'IDT-1'!E22</f>
        <v>0</v>
      </c>
      <c r="AF22" s="26"/>
      <c r="AG22">
        <f t="shared" si="2"/>
        <v>125.47415339987357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2.0988179669030731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19.629248238357842</v>
      </c>
      <c r="J23">
        <f>Bawana_RLNG!S23</f>
        <v>0</v>
      </c>
      <c r="K23">
        <f>Bawana_Spot!S23</f>
        <v>14.998966443877903</v>
      </c>
      <c r="L23">
        <f>TWOMCL!R23</f>
        <v>0</v>
      </c>
      <c r="M23">
        <f>EDWPCL!V23</f>
        <v>0</v>
      </c>
      <c r="N23">
        <f>'MSW BWN'!V23</f>
        <v>0.9919391999999998</v>
      </c>
      <c r="O23">
        <f>NDMC_ISGS_exbus!BB23</f>
        <v>85.916761668725982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2.02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1.1057704549572103</v>
      </c>
      <c r="AD23">
        <f t="shared" si="1"/>
        <v>124.54996306290758</v>
      </c>
      <c r="AE23">
        <f>'IDT-1'!E23</f>
        <v>0</v>
      </c>
      <c r="AF23" s="26"/>
      <c r="AG23">
        <f t="shared" si="2"/>
        <v>124.54996306290758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2.0988179669030731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19.629248238357842</v>
      </c>
      <c r="J24">
        <f>Bawana_RLNG!S24</f>
        <v>0</v>
      </c>
      <c r="K24">
        <f>Bawana_Spot!S24</f>
        <v>14.998966443877903</v>
      </c>
      <c r="L24">
        <f>TWOMCL!R24</f>
        <v>0</v>
      </c>
      <c r="M24">
        <f>EDWPCL!V24</f>
        <v>0</v>
      </c>
      <c r="N24">
        <f>'MSW BWN'!V24</f>
        <v>0.95773439999999976</v>
      </c>
      <c r="O24">
        <f>NDMC_ISGS_exbus!BB24</f>
        <v>85.916772978910004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2.02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1.1054695522468296</v>
      </c>
      <c r="AD24">
        <f t="shared" si="1"/>
        <v>124.51607047580198</v>
      </c>
      <c r="AE24">
        <f>'IDT-1'!E24</f>
        <v>0</v>
      </c>
      <c r="AF24" s="26"/>
      <c r="AG24">
        <f t="shared" si="2"/>
        <v>124.51607047580198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2.0988179669030731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17.96</v>
      </c>
      <c r="J25">
        <f>Bawana_RLNG!S25</f>
        <v>0</v>
      </c>
      <c r="K25">
        <f>Bawana_Spot!S25</f>
        <v>14.998966443877903</v>
      </c>
      <c r="L25">
        <f>TWOMCL!R25</f>
        <v>0</v>
      </c>
      <c r="M25">
        <f>EDWPCL!V25</f>
        <v>0</v>
      </c>
      <c r="N25">
        <f>'MSW BWN'!V25</f>
        <v>0.96262079999999983</v>
      </c>
      <c r="O25">
        <f>NDMC_ISGS_exbus!BB25</f>
        <v>85.916765019137756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2.02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1.0908230980232849</v>
      </c>
      <c r="AD25">
        <f t="shared" si="1"/>
        <v>122.86634713189545</v>
      </c>
      <c r="AE25">
        <f>'IDT-1'!E25</f>
        <v>0</v>
      </c>
      <c r="AF25" s="26"/>
      <c r="AG25">
        <f t="shared" si="2"/>
        <v>122.86634713189545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2.0988179669030731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17.96</v>
      </c>
      <c r="J26">
        <f>Bawana_RLNG!S26</f>
        <v>0</v>
      </c>
      <c r="K26">
        <f>Bawana_Spot!S26</f>
        <v>14.998966443877903</v>
      </c>
      <c r="L26">
        <f>TWOMCL!R26</f>
        <v>0</v>
      </c>
      <c r="M26">
        <f>EDWPCL!V26</f>
        <v>0</v>
      </c>
      <c r="N26">
        <f>'MSW BWN'!V26</f>
        <v>0.94796159999999974</v>
      </c>
      <c r="O26">
        <f>NDMC_ISGS_exbus!BB26</f>
        <v>86.072825868083726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2.02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1.0920674325340094</v>
      </c>
      <c r="AD26">
        <f t="shared" si="1"/>
        <v>123.00650444633068</v>
      </c>
      <c r="AE26">
        <f>'IDT-1'!E26</f>
        <v>0</v>
      </c>
      <c r="AF26" s="26"/>
      <c r="AG26">
        <f t="shared" si="2"/>
        <v>123.00650444633068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2.0986175115207373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17.96</v>
      </c>
      <c r="J27">
        <f>Bawana_RLNG!S27</f>
        <v>0</v>
      </c>
      <c r="K27">
        <f>Bawana_Spot!S27</f>
        <v>14.998966443877903</v>
      </c>
      <c r="L27">
        <f>TWOMCL!R27</f>
        <v>0</v>
      </c>
      <c r="M27">
        <f>EDWPCL!V27</f>
        <v>0</v>
      </c>
      <c r="N27">
        <f>'MSW BWN'!V27</f>
        <v>0.92637999999999976</v>
      </c>
      <c r="O27">
        <f>NDMC_ISGS_exbus!BB27</f>
        <v>87.319977382083749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2.02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1.1028506837698451</v>
      </c>
      <c r="AD27">
        <f t="shared" si="1"/>
        <v>124.22109065371255</v>
      </c>
      <c r="AE27">
        <f>'IDT-1'!E27</f>
        <v>0</v>
      </c>
      <c r="AF27" s="26"/>
      <c r="AG27">
        <f t="shared" si="2"/>
        <v>124.22109065371255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2.0986175115207373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17.96</v>
      </c>
      <c r="J28">
        <f>Bawana_RLNG!S28</f>
        <v>0</v>
      </c>
      <c r="K28">
        <f>Bawana_Spot!S28</f>
        <v>14.998966443877903</v>
      </c>
      <c r="L28">
        <f>TWOMCL!R28</f>
        <v>0</v>
      </c>
      <c r="M28">
        <f>EDWPCL!V28</f>
        <v>0</v>
      </c>
      <c r="N28">
        <f>'MSW BWN'!V28</f>
        <v>0.90683439999999982</v>
      </c>
      <c r="O28">
        <f>NDMC_ISGS_exbus!BB28</f>
        <v>88.370773543571275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2.02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1.1647256887109354</v>
      </c>
      <c r="AD28">
        <f t="shared" si="1"/>
        <v>131.19046621025896</v>
      </c>
      <c r="AE28">
        <f>'IDT-1'!E28</f>
        <v>0</v>
      </c>
      <c r="AF28" s="26"/>
      <c r="AG28">
        <f t="shared" si="2"/>
        <v>131.19046621025896</v>
      </c>
      <c r="AI28" s="75">
        <f>PXIL!K28</f>
        <v>0</v>
      </c>
      <c r="AJ28" s="75">
        <f>PXIL!Q28</f>
        <v>0</v>
      </c>
      <c r="AK28" s="75">
        <f>RTM_IEX!K28</f>
        <v>6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2.0986175115207373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17.96</v>
      </c>
      <c r="J29">
        <f>Bawana_RLNG!S29</f>
        <v>0</v>
      </c>
      <c r="K29">
        <f>Bawana_Spot!S29</f>
        <v>14.998966443877903</v>
      </c>
      <c r="L29">
        <f>TWOMCL!R29</f>
        <v>0</v>
      </c>
      <c r="M29">
        <f>EDWPCL!V29</f>
        <v>0</v>
      </c>
      <c r="N29">
        <f>'MSW BWN'!V29</f>
        <v>0.89034279999999988</v>
      </c>
      <c r="O29">
        <f>NDMC_ISGS_exbus!BB29</f>
        <v>90.752939322171258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2.02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1.2119436214826151</v>
      </c>
      <c r="AD29">
        <f t="shared" si="1"/>
        <v>136.50892245608728</v>
      </c>
      <c r="AE29">
        <f>'IDT-1'!E29</f>
        <v>0</v>
      </c>
      <c r="AF29" s="26"/>
      <c r="AG29">
        <f t="shared" si="2"/>
        <v>136.50892245608728</v>
      </c>
      <c r="AI29" s="75">
        <f>PXIL!K29</f>
        <v>0</v>
      </c>
      <c r="AJ29" s="75">
        <f>PXIL!Q29</f>
        <v>0</v>
      </c>
      <c r="AK29" s="75">
        <f>RTM_IEX!K29</f>
        <v>9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2.0986175115207373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17.96</v>
      </c>
      <c r="J30">
        <f>Bawana_RLNG!S30</f>
        <v>0</v>
      </c>
      <c r="K30">
        <f>Bawana_Spot!S30</f>
        <v>14.998966443877903</v>
      </c>
      <c r="L30">
        <f>TWOMCL!R30</f>
        <v>0</v>
      </c>
      <c r="M30">
        <f>EDWPCL!V30</f>
        <v>0</v>
      </c>
      <c r="N30">
        <f>'MSW BWN'!V30</f>
        <v>0.94511119999999993</v>
      </c>
      <c r="O30">
        <f>NDMC_ISGS_exbus!BB30</f>
        <v>93.586522858971279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2.02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1.3065291185264556</v>
      </c>
      <c r="AD30">
        <f t="shared" si="1"/>
        <v>147.16268889584347</v>
      </c>
      <c r="AE30">
        <f>'IDT-1'!E30</f>
        <v>0</v>
      </c>
      <c r="AF30" s="26"/>
      <c r="AG30">
        <f t="shared" si="2"/>
        <v>147.16268889584347</v>
      </c>
      <c r="AI30" s="75">
        <f>PXIL!K30</f>
        <v>0</v>
      </c>
      <c r="AJ30" s="75">
        <f>PXIL!Q30</f>
        <v>0</v>
      </c>
      <c r="AK30" s="75">
        <f>RTM_IEX!K30</f>
        <v>16.86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2.0986175115207373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17.96</v>
      </c>
      <c r="J31">
        <f>Bawana_RLNG!S31</f>
        <v>0</v>
      </c>
      <c r="K31">
        <f>Bawana_Spot!S31</f>
        <v>14.998966443877903</v>
      </c>
      <c r="L31">
        <f>TWOMCL!R31</f>
        <v>0</v>
      </c>
      <c r="M31">
        <f>EDWPCL!V31</f>
        <v>0</v>
      </c>
      <c r="N31">
        <f>'MSW BWN'!V31</f>
        <v>0.89706159999999979</v>
      </c>
      <c r="O31">
        <f>NDMC_ISGS_exbus!BB31</f>
        <v>97.136492472871268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2.02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1.3173700146487755</v>
      </c>
      <c r="AD31">
        <f t="shared" si="1"/>
        <v>148.38376801362114</v>
      </c>
      <c r="AE31">
        <f>'IDT-1'!E31</f>
        <v>0</v>
      </c>
      <c r="AF31" s="26"/>
      <c r="AG31">
        <f t="shared" si="2"/>
        <v>148.38376801362114</v>
      </c>
      <c r="AI31" s="75">
        <f>PXIL!K31</f>
        <v>0</v>
      </c>
      <c r="AJ31" s="75">
        <f>PXIL!Q31</f>
        <v>0</v>
      </c>
      <c r="AK31" s="75">
        <f>RTM_IEX!K31</f>
        <v>14.59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2.0986175115207373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17.96</v>
      </c>
      <c r="J32">
        <f>Bawana_RLNG!S32</f>
        <v>0</v>
      </c>
      <c r="K32">
        <f>Bawana_Spot!S32</f>
        <v>14.998966443877903</v>
      </c>
      <c r="L32">
        <f>TWOMCL!R32</f>
        <v>0</v>
      </c>
      <c r="M32">
        <f>EDWPCL!V32</f>
        <v>0</v>
      </c>
      <c r="N32">
        <f>'MSW BWN'!V32</f>
        <v>0.84819759999999988</v>
      </c>
      <c r="O32">
        <f>NDMC_ISGS_exbus!BB32</f>
        <v>97.515908167971276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2.02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1.3019748695656554</v>
      </c>
      <c r="AD32">
        <f t="shared" si="1"/>
        <v>146.64971485380426</v>
      </c>
      <c r="AE32">
        <f>'IDT-1'!E32</f>
        <v>0</v>
      </c>
      <c r="AF32" s="26"/>
      <c r="AG32">
        <f t="shared" si="2"/>
        <v>146.64971485380426</v>
      </c>
      <c r="AI32" s="75">
        <f>PXIL!K32</f>
        <v>0</v>
      </c>
      <c r="AJ32" s="75">
        <f>PXIL!Q32</f>
        <v>0</v>
      </c>
      <c r="AK32" s="75">
        <f>RTM_IEX!K32</f>
        <v>12.51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2.0986175115207373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17.96</v>
      </c>
      <c r="J33">
        <f>Bawana_RLNG!S33</f>
        <v>0</v>
      </c>
      <c r="K33">
        <f>Bawana_Spot!S33</f>
        <v>15</v>
      </c>
      <c r="L33">
        <f>TWOMCL!R33</f>
        <v>0</v>
      </c>
      <c r="M33">
        <f>EDWPCL!V33</f>
        <v>0</v>
      </c>
      <c r="N33">
        <f>'MSW BWN'!V33</f>
        <v>0.87751599999999985</v>
      </c>
      <c r="O33">
        <f>NDMC_ISGS_exbus!BB33</f>
        <v>97.370005167971271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2.02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1.2949740203795297</v>
      </c>
      <c r="AD33">
        <f t="shared" si="1"/>
        <v>145.86116465911249</v>
      </c>
      <c r="AE33">
        <f>'IDT-1'!E33</f>
        <v>0</v>
      </c>
      <c r="AF33" s="26"/>
      <c r="AG33">
        <f t="shared" si="2"/>
        <v>145.86116465911249</v>
      </c>
      <c r="AI33" s="75">
        <f>PXIL!K33</f>
        <v>0</v>
      </c>
      <c r="AJ33" s="75">
        <f>PXIL!Q33</f>
        <v>0</v>
      </c>
      <c r="AK33" s="75">
        <f>RTM_IEX!K33</f>
        <v>11.83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2.0986175115207373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17.96</v>
      </c>
      <c r="J34">
        <f>Bawana_RLNG!S34</f>
        <v>0</v>
      </c>
      <c r="K34">
        <f>Bawana_Spot!S34</f>
        <v>15</v>
      </c>
      <c r="L34">
        <f>TWOMCL!R34</f>
        <v>0</v>
      </c>
      <c r="M34">
        <f>EDWPCL!V34</f>
        <v>0</v>
      </c>
      <c r="N34">
        <f>'MSW BWN'!V34</f>
        <v>0.89421119999999987</v>
      </c>
      <c r="O34">
        <f>NDMC_ISGS_exbus!BB34</f>
        <v>97.370005167971271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2.02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0.78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1.4116329381395298</v>
      </c>
      <c r="AD34">
        <f t="shared" si="1"/>
        <v>159.00120094135249</v>
      </c>
      <c r="AE34">
        <f>'IDT-1'!E34</f>
        <v>0</v>
      </c>
      <c r="AF34" s="26"/>
      <c r="AG34">
        <f t="shared" si="2"/>
        <v>159.00120094135249</v>
      </c>
      <c r="AI34" s="75">
        <f>PXIL!K34</f>
        <v>0</v>
      </c>
      <c r="AJ34" s="75">
        <f>PXIL!Q34</f>
        <v>0</v>
      </c>
      <c r="AK34" s="75">
        <f>RTM_IEX!K34</f>
        <v>12.41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11.88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2.0986175115207373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17.96</v>
      </c>
      <c r="J35">
        <f>Bawana_RLNG!S35</f>
        <v>0</v>
      </c>
      <c r="K35">
        <f>Bawana_Spot!S35</f>
        <v>15</v>
      </c>
      <c r="L35">
        <f>TWOMCL!R35</f>
        <v>0</v>
      </c>
      <c r="M35">
        <f>EDWPCL!V35</f>
        <v>0</v>
      </c>
      <c r="N35">
        <f>'MSW BWN'!V35</f>
        <v>0.86774319999999971</v>
      </c>
      <c r="O35">
        <f>NDMC_ISGS_exbus!BB35</f>
        <v>97.030355001171273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2.02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1.44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1.4198510982716899</v>
      </c>
      <c r="AD35">
        <f t="shared" si="1"/>
        <v>159.92686461442034</v>
      </c>
      <c r="AE35">
        <f>'IDT-1'!E35</f>
        <v>0</v>
      </c>
      <c r="AF35" s="26"/>
      <c r="AG35">
        <f t="shared" si="2"/>
        <v>159.92686461442034</v>
      </c>
      <c r="AI35" s="75">
        <f>PXIL!K35</f>
        <v>0</v>
      </c>
      <c r="AJ35" s="75">
        <f>PXIL!Q35</f>
        <v>0</v>
      </c>
      <c r="AK35" s="75">
        <f>RTM_IEX!K35</f>
        <v>9.52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15.41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2.0986175115207373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17.96</v>
      </c>
      <c r="J36">
        <f>Bawana_RLNG!S36</f>
        <v>0</v>
      </c>
      <c r="K36">
        <f>Bawana_Spot!S36</f>
        <v>15</v>
      </c>
      <c r="L36">
        <f>TWOMCL!R36</f>
        <v>0</v>
      </c>
      <c r="M36">
        <f>EDWPCL!V36</f>
        <v>0</v>
      </c>
      <c r="N36">
        <f>'MSW BWN'!V36</f>
        <v>0.90113359999999987</v>
      </c>
      <c r="O36">
        <f>NDMC_ISGS_exbus!BB36</f>
        <v>96.470400544771266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2.02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1.56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1.4463693345753699</v>
      </c>
      <c r="AD36">
        <f t="shared" si="1"/>
        <v>162.91378232171667</v>
      </c>
      <c r="AE36">
        <f>'IDT-1'!E36</f>
        <v>0</v>
      </c>
      <c r="AF36" s="26"/>
      <c r="AG36">
        <f t="shared" si="2"/>
        <v>162.91378232171667</v>
      </c>
      <c r="AI36" s="75">
        <f>PXIL!K36</f>
        <v>0</v>
      </c>
      <c r="AJ36" s="75">
        <f>PXIL!Q36</f>
        <v>0</v>
      </c>
      <c r="AK36" s="75">
        <f>RTM_IEX!K36</f>
        <v>9.24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19.11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2.0986175115207373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17.96</v>
      </c>
      <c r="J37">
        <f>Bawana_RLNG!S37</f>
        <v>0</v>
      </c>
      <c r="K37">
        <f>Bawana_Spot!S37</f>
        <v>15</v>
      </c>
      <c r="L37">
        <f>TWOMCL!R37</f>
        <v>0</v>
      </c>
      <c r="M37">
        <f>EDWPCL!V37</f>
        <v>0</v>
      </c>
      <c r="N37">
        <f>'MSW BWN'!V37</f>
        <v>0.9850167999999998</v>
      </c>
      <c r="O37">
        <f>NDMC_ISGS_exbus!BB37</f>
        <v>94.179715659071277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2.02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2.1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1.5071174797412099</v>
      </c>
      <c r="AD37">
        <f t="shared" si="1"/>
        <v>169.75623249085081</v>
      </c>
      <c r="AE37">
        <f>'IDT-1'!E37</f>
        <v>0</v>
      </c>
      <c r="AF37" s="26"/>
      <c r="AG37">
        <f t="shared" si="2"/>
        <v>169.75623249085081</v>
      </c>
      <c r="AI37" s="75">
        <f>PXIL!K37</f>
        <v>0</v>
      </c>
      <c r="AJ37" s="75">
        <f>PXIL!Q37</f>
        <v>0</v>
      </c>
      <c r="AK37" s="75">
        <f>RTM_IEX!K37</f>
        <v>10.66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26.26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2.0988179669030731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17.96</v>
      </c>
      <c r="J38">
        <f>Bawana_RLNG!S38</f>
        <v>0</v>
      </c>
      <c r="K38">
        <f>Bawana_Spot!S38</f>
        <v>15</v>
      </c>
      <c r="L38">
        <f>TWOMCL!R38</f>
        <v>0</v>
      </c>
      <c r="M38">
        <f>EDWPCL!V38</f>
        <v>0</v>
      </c>
      <c r="N38">
        <f>'MSW BWN'!V38</f>
        <v>0.9489795999999997</v>
      </c>
      <c r="O38">
        <f>NDMC_ISGS_exbus!BB38</f>
        <v>92.652435329571276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2.02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2.15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1.5195860494889746</v>
      </c>
      <c r="AD38">
        <f t="shared" si="1"/>
        <v>171.1606468469854</v>
      </c>
      <c r="AE38">
        <f>'IDT-1'!E38</f>
        <v>0</v>
      </c>
      <c r="AF38" s="26"/>
      <c r="AG38">
        <f t="shared" si="2"/>
        <v>171.1606468469854</v>
      </c>
      <c r="AI38" s="75">
        <f>PXIL!K38</f>
        <v>0</v>
      </c>
      <c r="AJ38" s="75">
        <f>PXIL!Q38</f>
        <v>0</v>
      </c>
      <c r="AK38" s="75">
        <f>RTM_IEX!K38</f>
        <v>12.24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27.61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1.3675006515506907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17.96</v>
      </c>
      <c r="J39">
        <f>Bawana_RLNG!S39</f>
        <v>0</v>
      </c>
      <c r="K39">
        <f>Bawana_Spot!S39</f>
        <v>14.998966443877903</v>
      </c>
      <c r="L39">
        <f>TWOMCL!R39</f>
        <v>0</v>
      </c>
      <c r="M39">
        <f>EDWPCL!V39</f>
        <v>0</v>
      </c>
      <c r="N39">
        <f>'MSW BWN'!V39</f>
        <v>0.9499976</v>
      </c>
      <c r="O39">
        <f>NDMC_ISGS_exbus!BB39</f>
        <v>91.255985268471278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2.02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1.67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1.5196055596823188</v>
      </c>
      <c r="AD39">
        <f t="shared" si="1"/>
        <v>171.16284440421754</v>
      </c>
      <c r="AE39">
        <f>'IDT-1'!E39</f>
        <v>0</v>
      </c>
      <c r="AF39" s="26"/>
      <c r="AG39">
        <f t="shared" si="2"/>
        <v>171.16284440421754</v>
      </c>
      <c r="AI39" s="75">
        <f>PXIL!K39</f>
        <v>0</v>
      </c>
      <c r="AJ39" s="75">
        <f>PXIL!Q39</f>
        <v>0</v>
      </c>
      <c r="AK39" s="75">
        <f>RTM_IEX!K39</f>
        <v>12.05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30.41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1.3675006515506907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17.96</v>
      </c>
      <c r="J40">
        <f>Bawana_RLNG!S40</f>
        <v>0</v>
      </c>
      <c r="K40">
        <f>Bawana_Spot!S40</f>
        <v>14.998966443877903</v>
      </c>
      <c r="L40">
        <f>TWOMCL!R40</f>
        <v>0</v>
      </c>
      <c r="M40">
        <f>EDWPCL!V40</f>
        <v>0</v>
      </c>
      <c r="N40">
        <f>'MSW BWN'!V40</f>
        <v>0.93330239999999975</v>
      </c>
      <c r="O40">
        <f>NDMC_ISGS_exbus!BB40</f>
        <v>90.29384045347129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2.02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1.97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1.5351917675503193</v>
      </c>
      <c r="AD40">
        <f t="shared" si="1"/>
        <v>172.91841818134958</v>
      </c>
      <c r="AE40">
        <f>'IDT-1'!E40</f>
        <v>0</v>
      </c>
      <c r="AF40" s="26"/>
      <c r="AG40">
        <f t="shared" si="2"/>
        <v>172.91841818134958</v>
      </c>
      <c r="AI40" s="75">
        <f>PXIL!K40</f>
        <v>0</v>
      </c>
      <c r="AJ40" s="75">
        <f>PXIL!Q40</f>
        <v>0</v>
      </c>
      <c r="AK40" s="75">
        <f>RTM_IEX!K40</f>
        <v>11.44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33.47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2.0825059101654841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17.96</v>
      </c>
      <c r="J41">
        <f>Bawana_RLNG!S41</f>
        <v>0</v>
      </c>
      <c r="K41">
        <f>Bawana_Spot!S41</f>
        <v>15</v>
      </c>
      <c r="L41">
        <f>TWOMCL!R41</f>
        <v>0</v>
      </c>
      <c r="M41">
        <f>EDWPCL!V41</f>
        <v>0</v>
      </c>
      <c r="N41">
        <f>'MSW BWN'!V41</f>
        <v>0.93228439999999979</v>
      </c>
      <c r="O41">
        <f>NDMC_ISGS_exbus!BB41</f>
        <v>90.090767875871293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2.02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2.67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1.4201929120371237</v>
      </c>
      <c r="AD41">
        <f t="shared" si="1"/>
        <v>159.96536527399965</v>
      </c>
      <c r="AE41">
        <f>'IDT-1'!E41</f>
        <v>0</v>
      </c>
      <c r="AF41" s="26"/>
      <c r="AG41">
        <f t="shared" si="2"/>
        <v>159.96536527399965</v>
      </c>
      <c r="AI41" s="75">
        <f>PXIL!K41</f>
        <v>0</v>
      </c>
      <c r="AJ41" s="75">
        <f>PXIL!Q41</f>
        <v>0</v>
      </c>
      <c r="AK41" s="75">
        <f>RTM_IEX!K41</f>
        <v>14.25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16.38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2.0825059101654841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17.96</v>
      </c>
      <c r="J42">
        <f>Bawana_RLNG!S42</f>
        <v>0</v>
      </c>
      <c r="K42">
        <f>Bawana_Spot!S42</f>
        <v>15</v>
      </c>
      <c r="L42">
        <f>TWOMCL!R42</f>
        <v>0</v>
      </c>
      <c r="M42">
        <f>EDWPCL!V42</f>
        <v>0</v>
      </c>
      <c r="N42">
        <f>'MSW BWN'!V42</f>
        <v>0.9880707999999998</v>
      </c>
      <c r="O42">
        <f>NDMC_ISGS_exbus!BB42</f>
        <v>89.156929892871261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2.02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4.33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1.4343780581067234</v>
      </c>
      <c r="AD42">
        <f t="shared" si="1"/>
        <v>161.56312854493001</v>
      </c>
      <c r="AE42">
        <f>'IDT-1'!E42</f>
        <v>0</v>
      </c>
      <c r="AF42" s="26"/>
      <c r="AG42">
        <f t="shared" si="2"/>
        <v>161.56312854493001</v>
      </c>
      <c r="AI42" s="75">
        <f>PXIL!K42</f>
        <v>0</v>
      </c>
      <c r="AJ42" s="75">
        <f>PXIL!Q42</f>
        <v>0</v>
      </c>
      <c r="AK42" s="75">
        <f>RTM_IEX!K42</f>
        <v>15.54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15.92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2.0825059101654841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17.96</v>
      </c>
      <c r="J43">
        <f>Bawana_RLNG!S43</f>
        <v>0</v>
      </c>
      <c r="K43">
        <f>Bawana_Spot!S43</f>
        <v>15</v>
      </c>
      <c r="L43">
        <f>TWOMCL!R43</f>
        <v>0</v>
      </c>
      <c r="M43">
        <f>EDWPCL!V43</f>
        <v>0</v>
      </c>
      <c r="N43">
        <f>'MSW BWN'!V43</f>
        <v>0.97341159999999971</v>
      </c>
      <c r="O43">
        <f>NDMC_ISGS_exbus!BB43</f>
        <v>89.042041892871268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2.02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9.4600000000000009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1.5563500427467234</v>
      </c>
      <c r="AD43">
        <f t="shared" si="1"/>
        <v>175.30160936029003</v>
      </c>
      <c r="AE43">
        <f>'IDT-1'!E43</f>
        <v>0</v>
      </c>
      <c r="AF43" s="26"/>
      <c r="AG43">
        <f t="shared" si="2"/>
        <v>175.30160936029003</v>
      </c>
      <c r="AI43" s="75">
        <f>PXIL!K43</f>
        <v>0</v>
      </c>
      <c r="AJ43" s="75">
        <f>PXIL!Q43</f>
        <v>0</v>
      </c>
      <c r="AK43" s="75">
        <f>RTM_IEX!K43</f>
        <v>20.88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19.440000000000001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2.0825059101654841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17.96</v>
      </c>
      <c r="J44">
        <f>Bawana_RLNG!S44</f>
        <v>0</v>
      </c>
      <c r="K44">
        <f>Bawana_Spot!S44</f>
        <v>15</v>
      </c>
      <c r="L44">
        <f>TWOMCL!R44</f>
        <v>0</v>
      </c>
      <c r="M44">
        <f>EDWPCL!V44</f>
        <v>0</v>
      </c>
      <c r="N44">
        <f>'MSW BWN'!V44</f>
        <v>1.0027299999999999</v>
      </c>
      <c r="O44">
        <f>NDMC_ISGS_exbus!BB44</f>
        <v>88.753955372871275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2.02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11.49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1.5950808832907237</v>
      </c>
      <c r="AD44">
        <f t="shared" si="1"/>
        <v>179.66411039974602</v>
      </c>
      <c r="AE44">
        <f>'IDT-1'!E44</f>
        <v>0</v>
      </c>
      <c r="AF44" s="26"/>
      <c r="AG44">
        <f t="shared" si="2"/>
        <v>179.66411039974602</v>
      </c>
      <c r="AI44" s="75">
        <f>PXIL!K44</f>
        <v>0</v>
      </c>
      <c r="AJ44" s="75">
        <f>PXIL!Q44</f>
        <v>0</v>
      </c>
      <c r="AK44" s="75">
        <f>RTM_IEX!K44</f>
        <v>22.36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20.59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2.0825059101654841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17.96</v>
      </c>
      <c r="J45">
        <f>Bawana_RLNG!S45</f>
        <v>0</v>
      </c>
      <c r="K45">
        <f>Bawana_Spot!S45</f>
        <v>15</v>
      </c>
      <c r="L45">
        <f>TWOMCL!R45</f>
        <v>0</v>
      </c>
      <c r="M45">
        <f>EDWPCL!V45</f>
        <v>0</v>
      </c>
      <c r="N45">
        <f>'MSW BWN'!V45</f>
        <v>0.99784359999999983</v>
      </c>
      <c r="O45">
        <f>NDMC_ISGS_exbus!BB45</f>
        <v>88.097378488871271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2.02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14.03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1.6477800063915236</v>
      </c>
      <c r="AD45">
        <f t="shared" si="1"/>
        <v>185.59994799264524</v>
      </c>
      <c r="AE45">
        <f>'IDT-1'!E45</f>
        <v>0</v>
      </c>
      <c r="AF45" s="26"/>
      <c r="AG45">
        <f t="shared" si="2"/>
        <v>185.59994799264524</v>
      </c>
      <c r="AI45" s="75">
        <f>PXIL!K45</f>
        <v>0</v>
      </c>
      <c r="AJ45" s="75">
        <f>PXIL!Q45</f>
        <v>0</v>
      </c>
      <c r="AK45" s="75">
        <f>RTM_IEX!K45</f>
        <v>26.35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20.71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2.0825059101654841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17.96</v>
      </c>
      <c r="J46">
        <f>Bawana_RLNG!S46</f>
        <v>0</v>
      </c>
      <c r="K46">
        <f>Bawana_Spot!S46</f>
        <v>15</v>
      </c>
      <c r="L46">
        <f>TWOMCL!R46</f>
        <v>0</v>
      </c>
      <c r="M46">
        <f>EDWPCL!V46</f>
        <v>0</v>
      </c>
      <c r="N46">
        <f>'MSW BWN'!V46</f>
        <v>0.9880707999999998</v>
      </c>
      <c r="O46">
        <f>NDMC_ISGS_exbus!BB46</f>
        <v>87.925046488871274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2.02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17.93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1.6936974841515235</v>
      </c>
      <c r="AD46">
        <f t="shared" si="1"/>
        <v>190.77192571488524</v>
      </c>
      <c r="AE46">
        <f>'IDT-1'!E46</f>
        <v>0</v>
      </c>
      <c r="AF46" s="26"/>
      <c r="AG46">
        <f t="shared" si="2"/>
        <v>190.77192571488524</v>
      </c>
      <c r="AI46" s="75">
        <f>PXIL!K46</f>
        <v>0</v>
      </c>
      <c r="AJ46" s="75">
        <f>PXIL!Q46</f>
        <v>0</v>
      </c>
      <c r="AK46" s="75">
        <f>RTM_IEX!K46</f>
        <v>27.29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21.27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2.0825059101654841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17.96</v>
      </c>
      <c r="J47">
        <f>Bawana_RLNG!S47</f>
        <v>0</v>
      </c>
      <c r="K47">
        <f>Bawana_Spot!S47</f>
        <v>15</v>
      </c>
      <c r="L47">
        <f>TWOMCL!R47</f>
        <v>0</v>
      </c>
      <c r="M47">
        <f>EDWPCL!V47</f>
        <v>0</v>
      </c>
      <c r="N47">
        <f>'MSW BWN'!V47</f>
        <v>1.0045623999999997</v>
      </c>
      <c r="O47">
        <f>NDMC_ISGS_exbus!BB47</f>
        <v>87.446549618471266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2.02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0.45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1.9091038377720038</v>
      </c>
      <c r="AD47">
        <f t="shared" si="1"/>
        <v>215.03451409086475</v>
      </c>
      <c r="AE47">
        <f>'IDT-1'!E47</f>
        <v>0</v>
      </c>
      <c r="AF47" s="26"/>
      <c r="AG47">
        <f t="shared" si="2"/>
        <v>215.03451409086475</v>
      </c>
      <c r="AI47" s="75">
        <f>PXIL!K47</f>
        <v>0</v>
      </c>
      <c r="AJ47" s="75">
        <f>PXIL!Q47</f>
        <v>0</v>
      </c>
      <c r="AK47" s="75">
        <f>RTM_IEX!K47</f>
        <v>6.17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84.81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2.0825059101654841</v>
      </c>
      <c r="F48">
        <f>GT_Spot!S48</f>
        <v>0</v>
      </c>
      <c r="G48">
        <f>PPCL_NG!S48</f>
        <v>8.1381949999999978</v>
      </c>
      <c r="H48">
        <f>PPCL_Spot!S48</f>
        <v>0</v>
      </c>
      <c r="I48">
        <f>Bawana_NG!S48</f>
        <v>17.96</v>
      </c>
      <c r="J48">
        <f>Bawana_RLNG!S48</f>
        <v>0</v>
      </c>
      <c r="K48">
        <f>Bawana_Spot!S48</f>
        <v>15</v>
      </c>
      <c r="L48">
        <f>TWOMCL!R48</f>
        <v>0</v>
      </c>
      <c r="M48">
        <f>EDWPCL!V48</f>
        <v>0</v>
      </c>
      <c r="N48">
        <f>'MSW BWN'!V48</f>
        <v>1.0495579999999998</v>
      </c>
      <c r="O48">
        <f>NDMC_ISGS_exbus!BB48</f>
        <v>87.386549618471278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2.02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1.9908839150520037</v>
      </c>
      <c r="AD48">
        <f t="shared" si="1"/>
        <v>224.2459246135848</v>
      </c>
      <c r="AE48">
        <f>'IDT-1'!E48</f>
        <v>0</v>
      </c>
      <c r="AF48" s="26"/>
      <c r="AG48">
        <f t="shared" si="2"/>
        <v>224.2459246135848</v>
      </c>
      <c r="AI48" s="75">
        <f>PXIL!K48</f>
        <v>0</v>
      </c>
      <c r="AJ48" s="75">
        <f>PXIL!Q48</f>
        <v>0</v>
      </c>
      <c r="AK48" s="75">
        <f>RTM_IEX!K48</f>
        <v>6.43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86.17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2.0825059101654841</v>
      </c>
      <c r="F49">
        <f>GT_Spot!S49</f>
        <v>0</v>
      </c>
      <c r="G49">
        <f>PPCL_NG!S49</f>
        <v>15.200903999999998</v>
      </c>
      <c r="H49">
        <f>PPCL_Spot!S49</f>
        <v>0</v>
      </c>
      <c r="I49">
        <f>Bawana_NG!S49</f>
        <v>17.96</v>
      </c>
      <c r="J49">
        <f>Bawana_RLNG!S49</f>
        <v>0</v>
      </c>
      <c r="K49">
        <f>Bawana_Spot!S49</f>
        <v>15</v>
      </c>
      <c r="L49">
        <f>TWOMCL!R49</f>
        <v>0</v>
      </c>
      <c r="M49">
        <f>EDWPCL!V49</f>
        <v>0</v>
      </c>
      <c r="N49">
        <f>'MSW BWN'!V49</f>
        <v>1.0338807999999999</v>
      </c>
      <c r="O49">
        <f>NDMC_ISGS_exbus!BB49</f>
        <v>86.809998938471267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2.08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2.0539841489080035</v>
      </c>
      <c r="AD49">
        <f t="shared" si="1"/>
        <v>231.35330549972878</v>
      </c>
      <c r="AE49">
        <f>'IDT-1'!E49</f>
        <v>0</v>
      </c>
      <c r="AF49" s="26"/>
      <c r="AG49">
        <f t="shared" si="2"/>
        <v>231.35330549972878</v>
      </c>
      <c r="AI49" s="75">
        <f>PXIL!K49</f>
        <v>0</v>
      </c>
      <c r="AJ49" s="75">
        <f>PXIL!Q49</f>
        <v>0</v>
      </c>
      <c r="AK49" s="75">
        <f>RTM_IEX!K49</f>
        <v>7.08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86.16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2.0825059101654841</v>
      </c>
      <c r="F50">
        <f>GT_Spot!S50</f>
        <v>0</v>
      </c>
      <c r="G50">
        <f>PPCL_NG!S50</f>
        <v>17.601875999999997</v>
      </c>
      <c r="H50">
        <f>PPCL_Spot!S50</f>
        <v>0</v>
      </c>
      <c r="I50">
        <f>Bawana_NG!S50</f>
        <v>17.96</v>
      </c>
      <c r="J50">
        <f>Bawana_RLNG!S50</f>
        <v>0</v>
      </c>
      <c r="K50">
        <f>Bawana_Spot!S50</f>
        <v>15</v>
      </c>
      <c r="L50">
        <f>TWOMCL!R50</f>
        <v>0</v>
      </c>
      <c r="M50">
        <f>EDWPCL!V50</f>
        <v>0</v>
      </c>
      <c r="N50">
        <f>'MSW BWN'!V50</f>
        <v>1.0428391999999997</v>
      </c>
      <c r="O50">
        <f>NDMC_ISGS_exbus!BB50</f>
        <v>86.262910285671268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2.14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2.0786491562833636</v>
      </c>
      <c r="AD50">
        <f t="shared" si="1"/>
        <v>234.13148223955338</v>
      </c>
      <c r="AE50">
        <f>'IDT-1'!E50</f>
        <v>0</v>
      </c>
      <c r="AF50" s="26"/>
      <c r="AG50">
        <f t="shared" si="2"/>
        <v>234.13148223955338</v>
      </c>
      <c r="AI50" s="75">
        <f>PXIL!K50</f>
        <v>0</v>
      </c>
      <c r="AJ50" s="75">
        <f>PXIL!Q50</f>
        <v>0</v>
      </c>
      <c r="AK50" s="75">
        <f>RTM_IEX!K50</f>
        <v>7.95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86.17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2.0825059101654841</v>
      </c>
      <c r="F51">
        <f>GT_Spot!S51</f>
        <v>0</v>
      </c>
      <c r="G51">
        <f>PPCL_NG!S51</f>
        <v>18.313319999999997</v>
      </c>
      <c r="H51">
        <f>PPCL_Spot!S51</f>
        <v>0</v>
      </c>
      <c r="I51">
        <f>Bawana_NG!S51</f>
        <v>17.96</v>
      </c>
      <c r="J51">
        <f>Bawana_RLNG!S51</f>
        <v>0</v>
      </c>
      <c r="K51">
        <f>Bawana_Spot!S51</f>
        <v>15</v>
      </c>
      <c r="L51">
        <f>TWOMCL!R51</f>
        <v>0</v>
      </c>
      <c r="M51">
        <f>EDWPCL!V51</f>
        <v>0</v>
      </c>
      <c r="N51">
        <f>'MSW BWN'!V51</f>
        <v>1.0330663999999998</v>
      </c>
      <c r="O51">
        <f>NDMC_ISGS_exbus!BB51</f>
        <v>85.999941967171281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2.14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2.0937737416405637</v>
      </c>
      <c r="AD51">
        <f t="shared" si="1"/>
        <v>235.83506053569619</v>
      </c>
      <c r="AE51">
        <f>'IDT-1'!E51</f>
        <v>0</v>
      </c>
      <c r="AF51" s="26"/>
      <c r="AG51">
        <f t="shared" si="2"/>
        <v>235.83506053569619</v>
      </c>
      <c r="AI51" s="75">
        <f>PXIL!K51</f>
        <v>0</v>
      </c>
      <c r="AJ51" s="75">
        <f>PXIL!Q51</f>
        <v>0</v>
      </c>
      <c r="AK51" s="75">
        <f>RTM_IEX!K51</f>
        <v>9.23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86.17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2.0825059101654841</v>
      </c>
      <c r="F52">
        <f>GT_Spot!S52</f>
        <v>0</v>
      </c>
      <c r="G52">
        <f>PPCL_NG!S52</f>
        <v>18.36786</v>
      </c>
      <c r="H52">
        <f>PPCL_Spot!S52</f>
        <v>0</v>
      </c>
      <c r="I52">
        <f>Bawana_NG!S52</f>
        <v>17.96</v>
      </c>
      <c r="J52">
        <f>Bawana_RLNG!S52</f>
        <v>0</v>
      </c>
      <c r="K52">
        <f>Bawana_Spot!S52</f>
        <v>15</v>
      </c>
      <c r="L52">
        <f>TWOMCL!R52</f>
        <v>0</v>
      </c>
      <c r="M52">
        <f>EDWPCL!V52</f>
        <v>0</v>
      </c>
      <c r="N52">
        <f>'MSW BWN'!V52</f>
        <v>1.0359167999999999</v>
      </c>
      <c r="O52">
        <f>NDMC_ISGS_exbus!BB52</f>
        <v>85.919941967171283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2.14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2.1212067771605634</v>
      </c>
      <c r="AD52">
        <f t="shared" si="1"/>
        <v>238.92501790017619</v>
      </c>
      <c r="AE52">
        <f>'IDT-1'!E52</f>
        <v>0</v>
      </c>
      <c r="AF52" s="26"/>
      <c r="AG52">
        <f t="shared" si="2"/>
        <v>238.92501790017619</v>
      </c>
      <c r="AI52" s="75">
        <f>PXIL!K52</f>
        <v>0</v>
      </c>
      <c r="AJ52" s="75">
        <f>PXIL!Q52</f>
        <v>0</v>
      </c>
      <c r="AK52" s="75">
        <f>RTM_IEX!K52</f>
        <v>12.37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86.17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2.0825059101654841</v>
      </c>
      <c r="F53">
        <f>GT_Spot!S53</f>
        <v>0</v>
      </c>
      <c r="G53">
        <f>PPCL_NG!S53</f>
        <v>18.553295999999996</v>
      </c>
      <c r="H53">
        <f>PPCL_Spot!S53</f>
        <v>0</v>
      </c>
      <c r="I53">
        <f>Bawana_NG!S53</f>
        <v>17.96</v>
      </c>
      <c r="J53">
        <f>Bawana_RLNG!S53</f>
        <v>0</v>
      </c>
      <c r="K53">
        <f>Bawana_Spot!S53</f>
        <v>15</v>
      </c>
      <c r="L53">
        <f>TWOMCL!R53</f>
        <v>0</v>
      </c>
      <c r="M53">
        <f>EDWPCL!V53</f>
        <v>0</v>
      </c>
      <c r="N53">
        <f>'MSW BWN'!V53</f>
        <v>1.0369347999999998</v>
      </c>
      <c r="O53">
        <f>NDMC_ISGS_exbus!BB53</f>
        <v>85.839941967171285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2.14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2.0974155723605636</v>
      </c>
      <c r="AD53">
        <f t="shared" si="1"/>
        <v>236.24526310497617</v>
      </c>
      <c r="AE53">
        <f>'IDT-1'!E53</f>
        <v>0</v>
      </c>
      <c r="AF53" s="26"/>
      <c r="AG53">
        <f t="shared" si="2"/>
        <v>236.24526310497617</v>
      </c>
      <c r="AI53" s="75">
        <f>PXIL!K53</f>
        <v>0</v>
      </c>
      <c r="AJ53" s="75">
        <f>PXIL!Q53</f>
        <v>0</v>
      </c>
      <c r="AK53" s="75">
        <f>RTM_IEX!K53</f>
        <v>9.57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86.16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2.0825059101654841</v>
      </c>
      <c r="F54">
        <f>GT_Spot!S54</f>
        <v>0</v>
      </c>
      <c r="G54">
        <f>PPCL_NG!S54</f>
        <v>18.339983999999998</v>
      </c>
      <c r="H54">
        <f>PPCL_Spot!S54</f>
        <v>0</v>
      </c>
      <c r="I54">
        <f>Bawana_NG!S54</f>
        <v>17.96</v>
      </c>
      <c r="J54">
        <f>Bawana_RLNG!S54</f>
        <v>0</v>
      </c>
      <c r="K54">
        <f>Bawana_Spot!S54</f>
        <v>15</v>
      </c>
      <c r="L54">
        <f>TWOMCL!R54</f>
        <v>0</v>
      </c>
      <c r="M54">
        <f>EDWPCL!V54</f>
        <v>0</v>
      </c>
      <c r="N54">
        <f>'MSW BWN'!V54</f>
        <v>1.0212575999999998</v>
      </c>
      <c r="O54">
        <f>NDMC_ISGS_exbus!BB54</f>
        <v>85.679941967171274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2.14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2.0939924674005632</v>
      </c>
      <c r="AD54">
        <f t="shared" si="1"/>
        <v>235.85969700993616</v>
      </c>
      <c r="AE54">
        <f>'IDT-1'!E54</f>
        <v>0</v>
      </c>
      <c r="AF54" s="26"/>
      <c r="AG54">
        <f t="shared" si="2"/>
        <v>235.85969700993616</v>
      </c>
      <c r="AI54" s="75">
        <f>PXIL!K54</f>
        <v>0</v>
      </c>
      <c r="AJ54" s="75">
        <f>PXIL!Q54</f>
        <v>0</v>
      </c>
      <c r="AK54" s="75">
        <f>RTM_IEX!K54</f>
        <v>9.57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86.16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2.0825059101654841</v>
      </c>
      <c r="F55">
        <f>GT_Spot!S55</f>
        <v>0</v>
      </c>
      <c r="G55">
        <f>PPCL_NG!S55</f>
        <v>18.626016</v>
      </c>
      <c r="H55">
        <f>PPCL_Spot!S55</f>
        <v>0</v>
      </c>
      <c r="I55">
        <f>Bawana_NG!S55</f>
        <v>17.96</v>
      </c>
      <c r="J55">
        <f>Bawana_RLNG!S55</f>
        <v>0</v>
      </c>
      <c r="K55">
        <f>Bawana_Spot!S55</f>
        <v>14.998984496648838</v>
      </c>
      <c r="L55">
        <f>TWOMCL!R55</f>
        <v>0</v>
      </c>
      <c r="M55">
        <f>EDWPCL!V55</f>
        <v>0</v>
      </c>
      <c r="N55">
        <f>'MSW BWN'!V55</f>
        <v>1.0330663999999998</v>
      </c>
      <c r="O55">
        <f>NDMC_ISGS_exbus!BB55</f>
        <v>85.589941967171271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2.14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2.0959005300110736</v>
      </c>
      <c r="AD55">
        <f t="shared" si="1"/>
        <v>236.07461424397451</v>
      </c>
      <c r="AE55">
        <f>'IDT-1'!E55</f>
        <v>0</v>
      </c>
      <c r="AF55" s="26"/>
      <c r="AG55">
        <f t="shared" si="2"/>
        <v>236.07461424397451</v>
      </c>
      <c r="AI55" s="75">
        <f>PXIL!K55</f>
        <v>0</v>
      </c>
      <c r="AJ55" s="75">
        <f>PXIL!Q55</f>
        <v>0</v>
      </c>
      <c r="AK55" s="75">
        <f>RTM_IEX!K55</f>
        <v>9.57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86.17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2.0825059101654841</v>
      </c>
      <c r="F56">
        <f>GT_Spot!S56</f>
        <v>0</v>
      </c>
      <c r="G56">
        <f>PPCL_NG!S56</f>
        <v>18.493908000000001</v>
      </c>
      <c r="H56">
        <f>PPCL_Spot!S56</f>
        <v>0</v>
      </c>
      <c r="I56">
        <f>Bawana_NG!S56</f>
        <v>17.96</v>
      </c>
      <c r="J56">
        <f>Bawana_RLNG!S56</f>
        <v>0</v>
      </c>
      <c r="K56">
        <f>Bawana_Spot!S56</f>
        <v>14.998984496648838</v>
      </c>
      <c r="L56">
        <f>TWOMCL!R56</f>
        <v>0</v>
      </c>
      <c r="M56">
        <f>EDWPCL!V56</f>
        <v>0</v>
      </c>
      <c r="N56">
        <f>'MSW BWN'!V56</f>
        <v>1.0574983999999998</v>
      </c>
      <c r="O56">
        <f>NDMC_ISGS_exbus!BB56</f>
        <v>85.589941967171271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2.14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2.0949529812110734</v>
      </c>
      <c r="AD56">
        <f t="shared" si="1"/>
        <v>235.9678857927745</v>
      </c>
      <c r="AE56">
        <f>'IDT-1'!E56</f>
        <v>0</v>
      </c>
      <c r="AF56" s="26"/>
      <c r="AG56">
        <f t="shared" si="2"/>
        <v>235.9678857927745</v>
      </c>
      <c r="AI56" s="75">
        <f>PXIL!K56</f>
        <v>0</v>
      </c>
      <c r="AJ56" s="75">
        <f>PXIL!Q56</f>
        <v>0</v>
      </c>
      <c r="AK56" s="75">
        <f>RTM_IEX!K56</f>
        <v>9.57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86.17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2.0825059101654841</v>
      </c>
      <c r="F57">
        <f>GT_Spot!S57</f>
        <v>0</v>
      </c>
      <c r="G57">
        <f>PPCL_NG!S57</f>
        <v>18.292715999999999</v>
      </c>
      <c r="H57">
        <f>PPCL_Spot!S57</f>
        <v>0</v>
      </c>
      <c r="I57">
        <f>Bawana_NG!S57</f>
        <v>17.96</v>
      </c>
      <c r="J57">
        <f>Bawana_RLNG!S57</f>
        <v>0</v>
      </c>
      <c r="K57">
        <f>Bawana_Spot!S57</f>
        <v>14.998984496648838</v>
      </c>
      <c r="L57">
        <f>TWOMCL!R57</f>
        <v>0</v>
      </c>
      <c r="M57">
        <f>EDWPCL!V57</f>
        <v>0</v>
      </c>
      <c r="N57">
        <f>'MSW BWN'!V57</f>
        <v>1.0379527999999998</v>
      </c>
      <c r="O57">
        <f>NDMC_ISGS_exbus!BB57</f>
        <v>85.589941967171271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2.14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2.0087064903310732</v>
      </c>
      <c r="AD57">
        <f t="shared" si="1"/>
        <v>226.25339468365451</v>
      </c>
      <c r="AE57">
        <f>'IDT-1'!E57</f>
        <v>0</v>
      </c>
      <c r="AF57" s="26"/>
      <c r="AG57">
        <f t="shared" si="2"/>
        <v>226.25339468365451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86.16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2.0825059101654841</v>
      </c>
      <c r="F58">
        <f>GT_Spot!S58</f>
        <v>0</v>
      </c>
      <c r="G58">
        <f>PPCL_NG!S58</f>
        <v>15.242112000000001</v>
      </c>
      <c r="H58">
        <f>PPCL_Spot!S58</f>
        <v>0</v>
      </c>
      <c r="I58">
        <f>Bawana_NG!S58</f>
        <v>17.96</v>
      </c>
      <c r="J58">
        <f>Bawana_RLNG!S58</f>
        <v>0</v>
      </c>
      <c r="K58">
        <f>Bawana_Spot!S58</f>
        <v>14.998984496648838</v>
      </c>
      <c r="L58">
        <f>TWOMCL!R58</f>
        <v>0</v>
      </c>
      <c r="M58">
        <f>EDWPCL!V58</f>
        <v>0</v>
      </c>
      <c r="N58">
        <f>'MSW BWN'!V58</f>
        <v>1.0310303999999997</v>
      </c>
      <c r="O58">
        <f>NDMC_ISGS_exbus!BB58</f>
        <v>85.589941967171271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2.14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1.9818882580110733</v>
      </c>
      <c r="AD58">
        <f t="shared" si="1"/>
        <v>223.23268651597451</v>
      </c>
      <c r="AE58">
        <f>'IDT-1'!E58</f>
        <v>0</v>
      </c>
      <c r="AF58" s="26"/>
      <c r="AG58">
        <f t="shared" si="2"/>
        <v>223.23268651597451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86.17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2.0825059101654841</v>
      </c>
      <c r="F59">
        <f>GT_Spot!S59</f>
        <v>0</v>
      </c>
      <c r="G59">
        <f>PPCL_NG!S59</f>
        <v>10.745591999999998</v>
      </c>
      <c r="H59">
        <f>PPCL_Spot!S59</f>
        <v>0</v>
      </c>
      <c r="I59">
        <f>Bawana_NG!S59</f>
        <v>17.96</v>
      </c>
      <c r="J59">
        <f>Bawana_RLNG!S59</f>
        <v>0</v>
      </c>
      <c r="K59">
        <f>Bawana_Spot!S59</f>
        <v>14.998984496648838</v>
      </c>
      <c r="L59">
        <f>TWOMCL!R59</f>
        <v>0</v>
      </c>
      <c r="M59">
        <f>EDWPCL!V59</f>
        <v>0</v>
      </c>
      <c r="N59">
        <f>'MSW BWN'!V59</f>
        <v>1.0359167999999999</v>
      </c>
      <c r="O59">
        <f>NDMC_ISGS_exbus!BB59</f>
        <v>85.989941967171276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2.14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1.9457938823310732</v>
      </c>
      <c r="AD59">
        <f t="shared" si="1"/>
        <v>219.16714729165452</v>
      </c>
      <c r="AE59">
        <f>'IDT-1'!E59</f>
        <v>0</v>
      </c>
      <c r="AF59" s="26"/>
      <c r="AG59">
        <f t="shared" si="2"/>
        <v>219.16714729165452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86.16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2.0825059101654841</v>
      </c>
      <c r="F60">
        <f>GT_Spot!S60</f>
        <v>0</v>
      </c>
      <c r="G60">
        <f>PPCL_NG!S60</f>
        <v>10.872852</v>
      </c>
      <c r="H60">
        <f>PPCL_Spot!S60</f>
        <v>0</v>
      </c>
      <c r="I60">
        <f>Bawana_NG!S60</f>
        <v>17.96</v>
      </c>
      <c r="J60">
        <f>Bawana_RLNG!S60</f>
        <v>0</v>
      </c>
      <c r="K60">
        <f>Bawana_Spot!S60</f>
        <v>14.998984496648838</v>
      </c>
      <c r="L60">
        <f>TWOMCL!R60</f>
        <v>0</v>
      </c>
      <c r="M60">
        <f>EDWPCL!V60</f>
        <v>0</v>
      </c>
      <c r="N60">
        <f>'MSW BWN'!V60</f>
        <v>1.024108</v>
      </c>
      <c r="O60">
        <f>NDMC_ISGS_exbus!BB60</f>
        <v>86.717030619971268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2.14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1.9532962330357133</v>
      </c>
      <c r="AD60">
        <f t="shared" si="1"/>
        <v>220.0121847937499</v>
      </c>
      <c r="AE60">
        <f>'IDT-1'!E60</f>
        <v>0</v>
      </c>
      <c r="AF60" s="26"/>
      <c r="AG60">
        <f t="shared" si="2"/>
        <v>220.0121847937499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86.17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2.0825059101654841</v>
      </c>
      <c r="F61">
        <f>GT_Spot!S61</f>
        <v>0</v>
      </c>
      <c r="G61">
        <f>PPCL_NG!S61</f>
        <v>8.6480239999999995</v>
      </c>
      <c r="H61">
        <f>PPCL_Spot!S61</f>
        <v>0</v>
      </c>
      <c r="I61">
        <f>Bawana_NG!S61</f>
        <v>19.819240205474202</v>
      </c>
      <c r="J61">
        <f>Bawana_RLNG!S61</f>
        <v>0</v>
      </c>
      <c r="K61">
        <f>Bawana_Spot!S61</f>
        <v>14.998984496648838</v>
      </c>
      <c r="L61">
        <f>TWOMCL!R61</f>
        <v>0</v>
      </c>
      <c r="M61">
        <f>EDWPCL!V61</f>
        <v>0</v>
      </c>
      <c r="N61">
        <f>'MSW BWN'!V61</f>
        <v>0.98705279999999973</v>
      </c>
      <c r="O61">
        <f>NDMC_ISGS_exbus!BB61</f>
        <v>86.709994045171257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2.14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1.9496910528256461</v>
      </c>
      <c r="AD61">
        <f t="shared" si="1"/>
        <v>219.60611040463414</v>
      </c>
      <c r="AE61">
        <f>'IDT-1'!E61</f>
        <v>0</v>
      </c>
      <c r="AF61" s="26"/>
      <c r="AG61">
        <f t="shared" si="2"/>
        <v>219.60611040463414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86.17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1.3675006515506907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19.819240205474202</v>
      </c>
      <c r="J62">
        <f>Bawana_RLNG!S62</f>
        <v>0</v>
      </c>
      <c r="K62">
        <f>Bawana_Spot!S62</f>
        <v>14.998984496648838</v>
      </c>
      <c r="L62">
        <f>TWOMCL!R62</f>
        <v>0</v>
      </c>
      <c r="M62">
        <f>EDWPCL!V62</f>
        <v>0</v>
      </c>
      <c r="N62">
        <f>'MSW BWN'!V62</f>
        <v>0.96465679999999987</v>
      </c>
      <c r="O62">
        <f>NDMC_ISGS_exbus!BB62</f>
        <v>87.14070612317127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2.14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1.8708895768362361</v>
      </c>
      <c r="AD62">
        <f t="shared" si="1"/>
        <v>210.73019870000877</v>
      </c>
      <c r="AE62">
        <f>'IDT-1'!E62</f>
        <v>0</v>
      </c>
      <c r="AF62" s="26"/>
      <c r="AG62">
        <f t="shared" si="2"/>
        <v>210.73019870000877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86.17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2.096225397681315</v>
      </c>
      <c r="F63">
        <f>GT_Spot!S63</f>
        <v>0</v>
      </c>
      <c r="G63">
        <f>PPCL_NG!S63</f>
        <v>11.127371999999998</v>
      </c>
      <c r="H63">
        <f>PPCL_Spot!S63</f>
        <v>0</v>
      </c>
      <c r="I63">
        <f>Bawana_NG!S63</f>
        <v>19.819240205474202</v>
      </c>
      <c r="J63">
        <f>Bawana_RLNG!S63</f>
        <v>0</v>
      </c>
      <c r="K63">
        <f>Bawana_Spot!S63</f>
        <v>14.998984496648838</v>
      </c>
      <c r="L63">
        <f>TWOMCL!R63</f>
        <v>0</v>
      </c>
      <c r="M63">
        <f>EDWPCL!V63</f>
        <v>0</v>
      </c>
      <c r="N63">
        <f>'MSW BWN'!V63</f>
        <v>0.87853399999999993</v>
      </c>
      <c r="O63">
        <f>NDMC_ISGS_exbus!BB63</f>
        <v>87.339612170371268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2.14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1.9340637207775453</v>
      </c>
      <c r="AD63">
        <f t="shared" si="1"/>
        <v>217.84590454939806</v>
      </c>
      <c r="AE63">
        <f>'IDT-1'!E63</f>
        <v>0</v>
      </c>
      <c r="AF63" s="26"/>
      <c r="AG63">
        <f t="shared" si="2"/>
        <v>217.84590454939806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81.38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1.9803655497092216</v>
      </c>
      <c r="F64">
        <f>GT_Spot!S64</f>
        <v>0</v>
      </c>
      <c r="G64">
        <f>PPCL_NG!S64</f>
        <v>11.076467999999998</v>
      </c>
      <c r="H64">
        <f>PPCL_Spot!S64</f>
        <v>0</v>
      </c>
      <c r="I64">
        <f>Bawana_NG!S64</f>
        <v>20.66</v>
      </c>
      <c r="J64">
        <f>Bawana_RLNG!S64</f>
        <v>0</v>
      </c>
      <c r="K64">
        <f>Bawana_Spot!S64</f>
        <v>14.998984496648838</v>
      </c>
      <c r="L64">
        <f>TWOMCL!R64</f>
        <v>0</v>
      </c>
      <c r="M64">
        <f>EDWPCL!V64</f>
        <v>0</v>
      </c>
      <c r="N64">
        <f>'MSW BWN'!V64</f>
        <v>0.81012439999999986</v>
      </c>
      <c r="O64">
        <f>NDMC_ISGS_exbus!BB64</f>
        <v>87.339612170371268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2.14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1.939392880627218</v>
      </c>
      <c r="AD64">
        <f t="shared" si="1"/>
        <v>218.44616173610208</v>
      </c>
      <c r="AE64">
        <f>'IDT-1'!E64</f>
        <v>0</v>
      </c>
      <c r="AF64" s="26"/>
      <c r="AG64">
        <f t="shared" si="2"/>
        <v>218.44616173610208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81.38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1.9803655497092216</v>
      </c>
      <c r="F65">
        <f>GT_Spot!S65</f>
        <v>0</v>
      </c>
      <c r="G65">
        <f>PPCL_NG!S65</f>
        <v>11.175851999999999</v>
      </c>
      <c r="H65">
        <f>PPCL_Spot!S65</f>
        <v>0</v>
      </c>
      <c r="I65">
        <f>Bawana_NG!S65</f>
        <v>20.239999999999998</v>
      </c>
      <c r="J65">
        <f>Bawana_RLNG!S65</f>
        <v>0</v>
      </c>
      <c r="K65">
        <f>Bawana_Spot!S65</f>
        <v>14.998984496648838</v>
      </c>
      <c r="L65">
        <f>TWOMCL!R65</f>
        <v>0</v>
      </c>
      <c r="M65">
        <f>EDWPCL!V65</f>
        <v>0</v>
      </c>
      <c r="N65">
        <f>'MSW BWN'!V65</f>
        <v>0.81806479999999981</v>
      </c>
      <c r="O65">
        <f>NDMC_ISGS_exbus!BB65</f>
        <v>87.684421248371279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2.14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1.9396756552336183</v>
      </c>
      <c r="AD65">
        <f t="shared" si="1"/>
        <v>218.4780124394957</v>
      </c>
      <c r="AE65">
        <f>'IDT-1'!E65</f>
        <v>0</v>
      </c>
      <c r="AF65" s="26"/>
      <c r="AG65">
        <f t="shared" si="2"/>
        <v>218.4780124394957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81.38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1.9803655497092216</v>
      </c>
      <c r="F66">
        <f>GT_Spot!S66</f>
        <v>0</v>
      </c>
      <c r="G66">
        <f>PPCL_NG!S66</f>
        <v>11.04738</v>
      </c>
      <c r="H66">
        <f>PPCL_Spot!S66</f>
        <v>0</v>
      </c>
      <c r="I66">
        <f>Bawana_NG!S66</f>
        <v>17.96</v>
      </c>
      <c r="J66">
        <f>Bawana_RLNG!S66</f>
        <v>0</v>
      </c>
      <c r="K66">
        <f>Bawana_Spot!S66</f>
        <v>14.998984496648838</v>
      </c>
      <c r="L66">
        <f>TWOMCL!R66</f>
        <v>0</v>
      </c>
      <c r="M66">
        <f>EDWPCL!V66</f>
        <v>0</v>
      </c>
      <c r="N66">
        <f>'MSW BWN'!V66</f>
        <v>0.85797040000000002</v>
      </c>
      <c r="O66">
        <f>NDMC_ISGS_exbus!BB66</f>
        <v>87.684421248371279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2.14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1.9188322709136179</v>
      </c>
      <c r="AD66">
        <f t="shared" si="1"/>
        <v>216.1302894238157</v>
      </c>
      <c r="AE66">
        <f>'IDT-1'!E66</f>
        <v>0</v>
      </c>
      <c r="AF66" s="26"/>
      <c r="AG66">
        <f t="shared" si="2"/>
        <v>216.1302894238157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81.38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1.9803655497092216</v>
      </c>
      <c r="F67">
        <f>GT_Spot!S67</f>
        <v>0</v>
      </c>
      <c r="G67">
        <f>PPCL_NG!S67</f>
        <v>11.166156000000001</v>
      </c>
      <c r="H67">
        <f>PPCL_Spot!S67</f>
        <v>0</v>
      </c>
      <c r="I67">
        <f>Bawana_NG!S67</f>
        <v>17.96</v>
      </c>
      <c r="J67">
        <f>Bawana_RLNG!S67</f>
        <v>0</v>
      </c>
      <c r="K67">
        <f>Bawana_Spot!S67</f>
        <v>14.998984496648838</v>
      </c>
      <c r="L67">
        <f>TWOMCL!R67</f>
        <v>0</v>
      </c>
      <c r="M67">
        <f>EDWPCL!V67</f>
        <v>0</v>
      </c>
      <c r="N67">
        <f>'MSW BWN'!V67</f>
        <v>0.96465679999999987</v>
      </c>
      <c r="O67">
        <f>NDMC_ISGS_exbus!BB67</f>
        <v>87.887389566871263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2.14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18.09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1.8210504612364182</v>
      </c>
      <c r="AD67">
        <f t="shared" si="1"/>
        <v>205.11650195199292</v>
      </c>
      <c r="AE67">
        <f>'IDT-1'!E67</f>
        <v>0</v>
      </c>
      <c r="AF67" s="26"/>
      <c r="AG67">
        <f t="shared" si="2"/>
        <v>205.11650195199292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51.75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1.9803655497092216</v>
      </c>
      <c r="F68">
        <f>GT_Spot!S68</f>
        <v>0</v>
      </c>
      <c r="G68">
        <f>PPCL_NG!S68</f>
        <v>11.074043999999997</v>
      </c>
      <c r="H68">
        <f>PPCL_Spot!S68</f>
        <v>0</v>
      </c>
      <c r="I68">
        <f>Bawana_NG!S68</f>
        <v>17.96</v>
      </c>
      <c r="J68">
        <f>Bawana_RLNG!S68</f>
        <v>0</v>
      </c>
      <c r="K68">
        <f>Bawana_Spot!S68</f>
        <v>14.998984496648838</v>
      </c>
      <c r="L68">
        <f>TWOMCL!R68</f>
        <v>0</v>
      </c>
      <c r="M68">
        <f>EDWPCL!V68</f>
        <v>0</v>
      </c>
      <c r="N68">
        <f>'MSW BWN'!V68</f>
        <v>0.97239359999999975</v>
      </c>
      <c r="O68">
        <f>NDMC_ISGS_exbus!BB68</f>
        <v>88.380113800771255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2.14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19.149999999999999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1.7728999327347381</v>
      </c>
      <c r="AD68">
        <f t="shared" ref="AD68:AD98" si="4">SUM(B68:AB68,AI68:AR68)-AC68</f>
        <v>199.69300151439458</v>
      </c>
      <c r="AE68">
        <f>'IDT-1'!E68</f>
        <v>0</v>
      </c>
      <c r="AF68" s="26"/>
      <c r="AG68">
        <f t="shared" ref="AG68:AG98" si="5">SUM(AD68:AF68)+AT68</f>
        <v>199.69300151439458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44.81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1.9803655497092216</v>
      </c>
      <c r="F69">
        <f>GT_Spot!S69</f>
        <v>0</v>
      </c>
      <c r="G69">
        <f>PPCL_NG!S69</f>
        <v>12.383003999999998</v>
      </c>
      <c r="H69">
        <f>PPCL_Spot!S69</f>
        <v>0</v>
      </c>
      <c r="I69">
        <f>Bawana_NG!S69</f>
        <v>17.96</v>
      </c>
      <c r="J69">
        <f>Bawana_RLNG!S69</f>
        <v>0</v>
      </c>
      <c r="K69">
        <f>Bawana_Spot!S69</f>
        <v>14.998984496648838</v>
      </c>
      <c r="L69">
        <f>TWOMCL!R69</f>
        <v>0</v>
      </c>
      <c r="M69">
        <f>EDWPCL!V69</f>
        <v>0</v>
      </c>
      <c r="N69">
        <f>'MSW BWN'!V69</f>
        <v>0.98013039999999985</v>
      </c>
      <c r="O69">
        <f>NDMC_ISGS_exbus!BB69</f>
        <v>89.391832655271273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2.14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11.84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1.8021899904943379</v>
      </c>
      <c r="AD69">
        <f t="shared" si="4"/>
        <v>202.99212711113501</v>
      </c>
      <c r="AE69">
        <f>'IDT-1'!E69</f>
        <v>0</v>
      </c>
      <c r="AF69" s="26"/>
      <c r="AG69">
        <f t="shared" si="5"/>
        <v>202.99212711113501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53.12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2.0414936640603929</v>
      </c>
      <c r="F70">
        <f>GT_Spot!S70</f>
        <v>0</v>
      </c>
      <c r="G70">
        <f>PPCL_NG!S70</f>
        <v>18.356952</v>
      </c>
      <c r="H70">
        <f>PPCL_Spot!S70</f>
        <v>0</v>
      </c>
      <c r="I70">
        <f>Bawana_NG!S70</f>
        <v>17.96</v>
      </c>
      <c r="J70">
        <f>Bawana_RLNG!S70</f>
        <v>0</v>
      </c>
      <c r="K70">
        <f>Bawana_Spot!S70</f>
        <v>14.998984496648838</v>
      </c>
      <c r="L70">
        <f>TWOMCL!R70</f>
        <v>0</v>
      </c>
      <c r="M70">
        <f>EDWPCL!V70</f>
        <v>0</v>
      </c>
      <c r="N70">
        <f>'MSW BWN'!V70</f>
        <v>0.9880707999999998</v>
      </c>
      <c r="O70">
        <f>NDMC_ISGS_exbus!BB70</f>
        <v>91.013733115971263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2.14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8.6199999999999992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1.7653612598747885</v>
      </c>
      <c r="AD70">
        <f t="shared" si="4"/>
        <v>198.84387281680571</v>
      </c>
      <c r="AE70">
        <f>'IDT-1'!E70</f>
        <v>0</v>
      </c>
      <c r="AF70" s="26"/>
      <c r="AG70">
        <f t="shared" si="5"/>
        <v>198.84387281680571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44.49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2.0414936640603929</v>
      </c>
      <c r="F71">
        <f>GT_Spot!S71</f>
        <v>0</v>
      </c>
      <c r="G71">
        <f>PPCL_NG!S71</f>
        <v>19.584707999999999</v>
      </c>
      <c r="H71">
        <f>PPCL_Spot!S71</f>
        <v>0</v>
      </c>
      <c r="I71">
        <f>Bawana_NG!S71</f>
        <v>17.96</v>
      </c>
      <c r="J71">
        <f>Bawana_RLNG!S71</f>
        <v>0</v>
      </c>
      <c r="K71">
        <f>Bawana_Spot!S71</f>
        <v>14.998984496648838</v>
      </c>
      <c r="L71">
        <f>TWOMCL!R71</f>
        <v>0</v>
      </c>
      <c r="M71">
        <f>EDWPCL!V71</f>
        <v>0</v>
      </c>
      <c r="N71">
        <f>'MSW BWN'!V71</f>
        <v>0.99295719999999976</v>
      </c>
      <c r="O71">
        <f>NDMC_ISGS_exbus!BB71</f>
        <v>92.426873243071256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2.14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10.46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1.6685241461132685</v>
      </c>
      <c r="AD71">
        <f t="shared" si="4"/>
        <v>187.93649245766721</v>
      </c>
      <c r="AE71">
        <f>'IDT-1'!E71</f>
        <v>0</v>
      </c>
      <c r="AF71" s="26"/>
      <c r="AG71">
        <f t="shared" si="5"/>
        <v>187.93649245766721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29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2.0414936640603929</v>
      </c>
      <c r="F72">
        <f>GT_Spot!S72</f>
        <v>0</v>
      </c>
      <c r="G72">
        <f>PPCL_NG!S72</f>
        <v>19.413816000000001</v>
      </c>
      <c r="H72">
        <f>PPCL_Spot!S72</f>
        <v>0</v>
      </c>
      <c r="I72">
        <f>Bawana_NG!S72</f>
        <v>17.96</v>
      </c>
      <c r="J72">
        <f>Bawana_RLNG!S72</f>
        <v>0</v>
      </c>
      <c r="K72">
        <f>Bawana_Spot!S72</f>
        <v>14.998984496648838</v>
      </c>
      <c r="L72">
        <f>TWOMCL!R72</f>
        <v>0</v>
      </c>
      <c r="M72">
        <f>EDWPCL!V72</f>
        <v>0</v>
      </c>
      <c r="N72">
        <f>'MSW BWN'!V72</f>
        <v>0.98013039999999985</v>
      </c>
      <c r="O72">
        <f>NDMC_ISGS_exbus!BB72</f>
        <v>94.121258556671265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2.14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9.1999999999999993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1.7070740114329481</v>
      </c>
      <c r="AD72">
        <f t="shared" si="4"/>
        <v>192.27860910594751</v>
      </c>
      <c r="AE72">
        <f>'IDT-1'!E72</f>
        <v>0</v>
      </c>
      <c r="AF72" s="26"/>
      <c r="AG72">
        <f t="shared" si="5"/>
        <v>192.27860910594751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33.130000000000003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2.0414936640603929</v>
      </c>
      <c r="F73">
        <f>GT_Spot!S73</f>
        <v>0</v>
      </c>
      <c r="G73">
        <f>PPCL_NG!S73</f>
        <v>19.590768000000004</v>
      </c>
      <c r="H73">
        <f>PPCL_Spot!S73</f>
        <v>0</v>
      </c>
      <c r="I73">
        <f>Bawana_NG!S73</f>
        <v>17.96</v>
      </c>
      <c r="J73">
        <f>Bawana_RLNG!S73</f>
        <v>0</v>
      </c>
      <c r="K73">
        <f>Bawana_Spot!S73</f>
        <v>2.8699999999999997</v>
      </c>
      <c r="L73">
        <f>TWOMCL!R73</f>
        <v>0</v>
      </c>
      <c r="M73">
        <f>EDWPCL!V73</f>
        <v>0</v>
      </c>
      <c r="N73">
        <f>'MSW BWN'!V73</f>
        <v>0.97829799999999978</v>
      </c>
      <c r="O73">
        <f>NDMC_ISGS_exbus!BB73</f>
        <v>96.131139050971257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2.1800000000000002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9.66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1.5481109486922788</v>
      </c>
      <c r="AD73">
        <f t="shared" si="4"/>
        <v>174.37358776633937</v>
      </c>
      <c r="AE73">
        <f>'IDT-1'!E73</f>
        <v>0</v>
      </c>
      <c r="AF73" s="26"/>
      <c r="AG73">
        <f t="shared" si="5"/>
        <v>174.37358776633937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24.51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2.0414936640603929</v>
      </c>
      <c r="F74">
        <f>GT_Spot!S74</f>
        <v>0</v>
      </c>
      <c r="G74">
        <f>PPCL_NG!S74</f>
        <v>30.991998117868491</v>
      </c>
      <c r="H74">
        <f>PPCL_Spot!S74</f>
        <v>0</v>
      </c>
      <c r="I74">
        <f>Bawana_NG!S74</f>
        <v>17.96</v>
      </c>
      <c r="J74">
        <f>Bawana_RLNG!S74</f>
        <v>0</v>
      </c>
      <c r="K74">
        <f>Bawana_Spot!S74</f>
        <v>2.8699999999999997</v>
      </c>
      <c r="L74">
        <f>TWOMCL!R74</f>
        <v>0</v>
      </c>
      <c r="M74">
        <f>EDWPCL!V74</f>
        <v>0</v>
      </c>
      <c r="N74">
        <f>'MSW BWN'!V74</f>
        <v>1.0163711999999998</v>
      </c>
      <c r="O74">
        <f>NDMC_ISGS_exbus!BB74</f>
        <v>96.711511504671265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2.21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8.75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1.6202680954820816</v>
      </c>
      <c r="AD74">
        <f t="shared" si="4"/>
        <v>182.50110639111807</v>
      </c>
      <c r="AE74">
        <f>'IDT-1'!E74</f>
        <v>0</v>
      </c>
      <c r="AF74" s="26"/>
      <c r="AG74">
        <f t="shared" si="5"/>
        <v>182.50110639111807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21.57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2.05791318414667</v>
      </c>
      <c r="F75">
        <f>GT_Spot!S75</f>
        <v>0</v>
      </c>
      <c r="G75">
        <f>PPCL_NG!S75</f>
        <v>41.777198917774378</v>
      </c>
      <c r="H75">
        <f>PPCL_Spot!S75</f>
        <v>0</v>
      </c>
      <c r="I75">
        <f>Bawana_NG!S75</f>
        <v>17.96</v>
      </c>
      <c r="J75">
        <f>Bawana_RLNG!S75</f>
        <v>0</v>
      </c>
      <c r="K75">
        <f>Bawana_Spot!S75</f>
        <v>2.8699999999999997</v>
      </c>
      <c r="L75">
        <f>TWOMCL!R75</f>
        <v>0</v>
      </c>
      <c r="M75">
        <f>EDWPCL!V75</f>
        <v>0</v>
      </c>
      <c r="N75">
        <f>'MSW BWN'!V75</f>
        <v>1.0212575999999998</v>
      </c>
      <c r="O75">
        <f>NDMC_ISGS_exbus!BB75</f>
        <v>96.721382819739745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2.21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7.19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1.754788222190615</v>
      </c>
      <c r="AD75">
        <f t="shared" si="4"/>
        <v>197.65296429947017</v>
      </c>
      <c r="AE75">
        <f>'IDT-1'!E75</f>
        <v>0</v>
      </c>
      <c r="AF75" s="26"/>
      <c r="AG75">
        <f t="shared" si="5"/>
        <v>197.65296429947017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27.6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2.05791318414667</v>
      </c>
      <c r="F76">
        <f>GT_Spot!S76</f>
        <v>0</v>
      </c>
      <c r="G76">
        <f>PPCL_NG!S76</f>
        <v>40.365110928126107</v>
      </c>
      <c r="H76">
        <f>PPCL_Spot!S76</f>
        <v>0</v>
      </c>
      <c r="I76">
        <f>Bawana_NG!S76</f>
        <v>17.96</v>
      </c>
      <c r="J76">
        <f>Bawana_RLNG!S76</f>
        <v>0</v>
      </c>
      <c r="K76">
        <f>Bawana_Spot!S76</f>
        <v>2.8699999999999997</v>
      </c>
      <c r="L76">
        <f>TWOMCL!R76</f>
        <v>0</v>
      </c>
      <c r="M76">
        <f>EDWPCL!V76</f>
        <v>0</v>
      </c>
      <c r="N76">
        <f>'MSW BWN'!V76</f>
        <v>1.0125027999999998</v>
      </c>
      <c r="O76">
        <f>NDMC_ISGS_exbus!BB76</f>
        <v>96.895255144871257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2.21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6.63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1.6914548821028679</v>
      </c>
      <c r="AD76">
        <f t="shared" si="4"/>
        <v>190.51932717504118</v>
      </c>
      <c r="AE76">
        <f>'IDT-1'!E76</f>
        <v>0</v>
      </c>
      <c r="AF76" s="26"/>
      <c r="AG76">
        <f t="shared" si="5"/>
        <v>190.51932717504118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22.21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2.05791318414667</v>
      </c>
      <c r="F77">
        <f>GT_Spot!S77</f>
        <v>0</v>
      </c>
      <c r="G77">
        <f>PPCL_NG!S77</f>
        <v>41.824470532878479</v>
      </c>
      <c r="H77">
        <f>PPCL_Spot!S77</f>
        <v>0</v>
      </c>
      <c r="I77">
        <f>Bawana_NG!S77</f>
        <v>17.96</v>
      </c>
      <c r="J77">
        <f>Bawana_RLNG!S77</f>
        <v>0</v>
      </c>
      <c r="K77">
        <f>Bawana_Spot!S77</f>
        <v>2.8699999999999997</v>
      </c>
      <c r="L77">
        <f>TWOMCL!R77</f>
        <v>0</v>
      </c>
      <c r="M77">
        <f>EDWPCL!V77</f>
        <v>0</v>
      </c>
      <c r="N77">
        <f>'MSW BWN'!V77</f>
        <v>0.97727999999999982</v>
      </c>
      <c r="O77">
        <f>NDMC_ISGS_exbus!BB77</f>
        <v>96.452462167971248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2.21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2.15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1.7364347077879687</v>
      </c>
      <c r="AD77">
        <f t="shared" si="4"/>
        <v>195.58569117720845</v>
      </c>
      <c r="AE77">
        <f>'IDT-1'!E77</f>
        <v>0</v>
      </c>
      <c r="AF77" s="26"/>
      <c r="AG77">
        <f t="shared" si="5"/>
        <v>195.58569117720845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30.82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2.05791318414667</v>
      </c>
      <c r="F78">
        <f>GT_Spot!S78</f>
        <v>0</v>
      </c>
      <c r="G78">
        <f>PPCL_NG!S78</f>
        <v>44.432700089648982</v>
      </c>
      <c r="H78">
        <f>PPCL_Spot!S78</f>
        <v>0</v>
      </c>
      <c r="I78">
        <f>Bawana_NG!S78</f>
        <v>17.96</v>
      </c>
      <c r="J78">
        <f>Bawana_RLNG!S78</f>
        <v>0</v>
      </c>
      <c r="K78">
        <f>Bawana_Spot!S78</f>
        <v>2.8699999999999997</v>
      </c>
      <c r="L78">
        <f>TWOMCL!R78</f>
        <v>0</v>
      </c>
      <c r="M78">
        <f>EDWPCL!V78</f>
        <v>0</v>
      </c>
      <c r="N78">
        <f>'MSW BWN'!V78</f>
        <v>1.0104667999999999</v>
      </c>
      <c r="O78">
        <f>NDMC_ISGS_exbus!BB78</f>
        <v>95.170785402271264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2.21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2.56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1.7415364161893894</v>
      </c>
      <c r="AD78">
        <f t="shared" si="4"/>
        <v>196.16032905987757</v>
      </c>
      <c r="AE78">
        <f>'IDT-1'!E78</f>
        <v>0</v>
      </c>
      <c r="AF78" s="26"/>
      <c r="AG78">
        <f t="shared" si="5"/>
        <v>196.16032905987757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29.63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2.05791318414667</v>
      </c>
      <c r="F79">
        <f>GT_Spot!S79</f>
        <v>0</v>
      </c>
      <c r="G79">
        <f>PPCL_NG!S79</f>
        <v>44.568450175849932</v>
      </c>
      <c r="H79">
        <f>PPCL_Spot!S79</f>
        <v>0</v>
      </c>
      <c r="I79">
        <f>Bawana_NG!S79</f>
        <v>17.96</v>
      </c>
      <c r="J79">
        <f>Bawana_RLNG!S79</f>
        <v>0</v>
      </c>
      <c r="K79">
        <f>Bawana_Spot!S79</f>
        <v>2.8699999999999997</v>
      </c>
      <c r="L79">
        <f>TWOMCL!R79</f>
        <v>0</v>
      </c>
      <c r="M79">
        <f>EDWPCL!V79</f>
        <v>0</v>
      </c>
      <c r="N79">
        <f>'MSW BWN'!V79</f>
        <v>1.0104667999999999</v>
      </c>
      <c r="O79">
        <f>NDMC_ISGS_exbus!BB79</f>
        <v>93.968152718371257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2.27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2.33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1.6775878493296374</v>
      </c>
      <c r="AD79">
        <f t="shared" si="4"/>
        <v>188.95739502903825</v>
      </c>
      <c r="AE79">
        <f>'IDT-1'!E79</f>
        <v>0</v>
      </c>
      <c r="AF79" s="26"/>
      <c r="AG79">
        <f t="shared" si="5"/>
        <v>188.95739502903825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23.6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2.05791318414667</v>
      </c>
      <c r="F80">
        <f>GT_Spot!S80</f>
        <v>0</v>
      </c>
      <c r="G80">
        <f>PPCL_NG!S80</f>
        <v>44.458153230811668</v>
      </c>
      <c r="H80">
        <f>PPCL_Spot!S80</f>
        <v>0</v>
      </c>
      <c r="I80">
        <f>Bawana_NG!S80</f>
        <v>17.96</v>
      </c>
      <c r="J80">
        <f>Bawana_RLNG!S80</f>
        <v>0</v>
      </c>
      <c r="K80">
        <f>Bawana_Spot!S80</f>
        <v>2.8699999999999997</v>
      </c>
      <c r="L80">
        <f>TWOMCL!R80</f>
        <v>0</v>
      </c>
      <c r="M80">
        <f>EDWPCL!V80</f>
        <v>0</v>
      </c>
      <c r="N80">
        <f>'MSW BWN'!V80</f>
        <v>0.98318439999999985</v>
      </c>
      <c r="O80">
        <f>NDMC_ISGS_exbus!BB80</f>
        <v>92.314396516271259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2.27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2.2999999999999998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1.6194960965148208</v>
      </c>
      <c r="AD80">
        <f t="shared" si="4"/>
        <v>182.41415123471481</v>
      </c>
      <c r="AE80">
        <f>'IDT-1'!E80</f>
        <v>0</v>
      </c>
      <c r="AF80" s="26"/>
      <c r="AG80">
        <f t="shared" si="5"/>
        <v>182.41415123471481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18.82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2.05791318414667</v>
      </c>
      <c r="F81">
        <f>GT_Spot!S81</f>
        <v>0</v>
      </c>
      <c r="G81">
        <f>PPCL_NG!S81</f>
        <v>44.495726915385134</v>
      </c>
      <c r="H81">
        <f>PPCL_Spot!S81</f>
        <v>0</v>
      </c>
      <c r="I81">
        <f>Bawana_NG!S81</f>
        <v>17.96</v>
      </c>
      <c r="J81">
        <f>Bawana_RLNG!S81</f>
        <v>0</v>
      </c>
      <c r="K81">
        <f>Bawana_Spot!S81</f>
        <v>2.8699999999999997</v>
      </c>
      <c r="L81">
        <f>TWOMCL!R81</f>
        <v>0</v>
      </c>
      <c r="M81">
        <f>EDWPCL!V81</f>
        <v>0</v>
      </c>
      <c r="N81">
        <f>'MSW BWN'!V81</f>
        <v>0.96262079999999983</v>
      </c>
      <c r="O81">
        <f>NDMC_ISGS_exbus!BB81</f>
        <v>89.992917333871262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2.27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2.66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1.5605847684539471</v>
      </c>
      <c r="AD81">
        <f t="shared" si="4"/>
        <v>175.77859346494913</v>
      </c>
      <c r="AE81">
        <f>'IDT-1'!E81</f>
        <v>0</v>
      </c>
      <c r="AF81" s="26"/>
      <c r="AG81">
        <f t="shared" si="5"/>
        <v>175.77859346494913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14.07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2.05791318414667</v>
      </c>
      <c r="F82">
        <f>GT_Spot!S82</f>
        <v>0</v>
      </c>
      <c r="G82">
        <f>PPCL_NG!S82</f>
        <v>44.599963588718005</v>
      </c>
      <c r="H82">
        <f>PPCL_Spot!S82</f>
        <v>0</v>
      </c>
      <c r="I82">
        <f>Bawana_NG!S82</f>
        <v>17.96</v>
      </c>
      <c r="J82">
        <f>Bawana_RLNG!S82</f>
        <v>0</v>
      </c>
      <c r="K82">
        <f>Bawana_Spot!S82</f>
        <v>2.8699999999999997</v>
      </c>
      <c r="L82">
        <f>TWOMCL!R82</f>
        <v>0</v>
      </c>
      <c r="M82">
        <f>EDWPCL!V82</f>
        <v>0</v>
      </c>
      <c r="N82">
        <f>'MSW BWN'!V82</f>
        <v>0.96954319999999972</v>
      </c>
      <c r="O82">
        <f>NDMC_ISGS_exbus!BB82</f>
        <v>88.821023592371276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2.27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4.09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1.5407783033740767</v>
      </c>
      <c r="AD82">
        <f t="shared" si="4"/>
        <v>173.54766526186188</v>
      </c>
      <c r="AE82">
        <f>'IDT-1'!E82</f>
        <v>0</v>
      </c>
      <c r="AF82" s="26"/>
      <c r="AG82">
        <f t="shared" si="5"/>
        <v>173.54766526186188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11.45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2.05791318414667</v>
      </c>
      <c r="F83">
        <f>GT_Spot!S83</f>
        <v>0</v>
      </c>
      <c r="G83">
        <f>PPCL_NG!S83</f>
        <v>44.596327425694767</v>
      </c>
      <c r="H83">
        <f>PPCL_Spot!S83</f>
        <v>0</v>
      </c>
      <c r="I83">
        <f>Bawana_NG!S83</f>
        <v>17.96</v>
      </c>
      <c r="J83">
        <f>Bawana_RLNG!S83</f>
        <v>0</v>
      </c>
      <c r="K83">
        <f>Bawana_Spot!S83</f>
        <v>2.8699999999999997</v>
      </c>
      <c r="L83">
        <f>TWOMCL!R83</f>
        <v>0</v>
      </c>
      <c r="M83">
        <f>EDWPCL!V83</f>
        <v>0</v>
      </c>
      <c r="N83">
        <f>'MSW BWN'!V83</f>
        <v>0.96954319999999972</v>
      </c>
      <c r="O83">
        <f>NDMC_ISGS_exbus!BB83</f>
        <v>87.041650880471252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2.27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4.09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1.501591825274752</v>
      </c>
      <c r="AD83">
        <f t="shared" si="4"/>
        <v>169.13384286503796</v>
      </c>
      <c r="AE83">
        <f>'IDT-1'!E83</f>
        <v>0</v>
      </c>
      <c r="AF83" s="26"/>
      <c r="AG83">
        <f t="shared" si="5"/>
        <v>169.13384286503796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8.7799999999999994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2.05791318414667</v>
      </c>
      <c r="F84">
        <f>GT_Spot!S84</f>
        <v>0</v>
      </c>
      <c r="G84">
        <f>PPCL_NG!S84</f>
        <v>44.643597544996886</v>
      </c>
      <c r="H84">
        <f>PPCL_Spot!S84</f>
        <v>0</v>
      </c>
      <c r="I84">
        <f>Bawana_NG!S84</f>
        <v>17.96</v>
      </c>
      <c r="J84">
        <f>Bawana_RLNG!S84</f>
        <v>0</v>
      </c>
      <c r="K84">
        <f>Bawana_Spot!S84</f>
        <v>2.8699999999999997</v>
      </c>
      <c r="L84">
        <f>TWOMCL!R84</f>
        <v>0</v>
      </c>
      <c r="M84">
        <f>EDWPCL!V84</f>
        <v>0</v>
      </c>
      <c r="N84">
        <f>'MSW BWN'!V84</f>
        <v>0.98603479999999977</v>
      </c>
      <c r="O84">
        <f>NDMC_ISGS_exbus!BB84</f>
        <v>86.196188441671254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2.27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3.55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1.4883768589431705</v>
      </c>
      <c r="AD84">
        <f t="shared" si="4"/>
        <v>167.64535711187165</v>
      </c>
      <c r="AE84">
        <f>'IDT-1'!E84</f>
        <v>0</v>
      </c>
      <c r="AF84" s="26"/>
      <c r="AG84">
        <f t="shared" si="5"/>
        <v>167.64535711187165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8.6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2.05791318414667</v>
      </c>
      <c r="F85">
        <f>GT_Spot!S85</f>
        <v>0</v>
      </c>
      <c r="G85">
        <f>PPCL_NG!S85</f>
        <v>44.786619957244319</v>
      </c>
      <c r="H85">
        <f>PPCL_Spot!S85</f>
        <v>0</v>
      </c>
      <c r="I85">
        <f>Bawana_NG!S85</f>
        <v>17.96</v>
      </c>
      <c r="J85">
        <f>Bawana_RLNG!S85</f>
        <v>0</v>
      </c>
      <c r="K85">
        <f>Bawana_Spot!S85</f>
        <v>15</v>
      </c>
      <c r="L85">
        <f>TWOMCL!R85</f>
        <v>0</v>
      </c>
      <c r="M85">
        <f>EDWPCL!V85</f>
        <v>0</v>
      </c>
      <c r="N85">
        <f>'MSW BWN'!V85</f>
        <v>0.97931599999999974</v>
      </c>
      <c r="O85">
        <f>NDMC_ISGS_exbus!BB85</f>
        <v>85.715476363671272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2.27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3.84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1.588130064444548</v>
      </c>
      <c r="AD85">
        <f t="shared" si="4"/>
        <v>178.88119544061772</v>
      </c>
      <c r="AE85">
        <f>'IDT-1'!E85</f>
        <v>0</v>
      </c>
      <c r="AF85" s="26"/>
      <c r="AG85">
        <f t="shared" si="5"/>
        <v>178.88119544061772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7.86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2.05791318414667</v>
      </c>
      <c r="F86">
        <f>GT_Spot!S86</f>
        <v>0</v>
      </c>
      <c r="G86">
        <f>PPCL_NG!S86</f>
        <v>44.718744914143841</v>
      </c>
      <c r="H86">
        <f>PPCL_Spot!S86</f>
        <v>0</v>
      </c>
      <c r="I86">
        <f>Bawana_NG!S86</f>
        <v>17.96</v>
      </c>
      <c r="J86">
        <f>Bawana_RLNG!S86</f>
        <v>0</v>
      </c>
      <c r="K86">
        <f>Bawana_Spot!S86</f>
        <v>15</v>
      </c>
      <c r="L86">
        <f>TWOMCL!R86</f>
        <v>0</v>
      </c>
      <c r="M86">
        <f>EDWPCL!V86</f>
        <v>0</v>
      </c>
      <c r="N86">
        <f>'MSW BWN'!V86</f>
        <v>1.0065983999999999</v>
      </c>
      <c r="O86">
        <f>NDMC_ISGS_exbus!BB86</f>
        <v>85.409922530471263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2.27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1.4821239754531037</v>
      </c>
      <c r="AD86">
        <f t="shared" si="4"/>
        <v>166.94105505330867</v>
      </c>
      <c r="AE86">
        <f>'IDT-1'!E86</f>
        <v>0</v>
      </c>
      <c r="AF86" s="26"/>
      <c r="AG86">
        <f t="shared" si="5"/>
        <v>166.94105505330867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2.05791318414667</v>
      </c>
      <c r="F87">
        <f>GT_Spot!S87</f>
        <v>0</v>
      </c>
      <c r="G87">
        <f>PPCL_NG!S87</f>
        <v>44.705412316391964</v>
      </c>
      <c r="H87">
        <f>PPCL_Spot!S87</f>
        <v>0</v>
      </c>
      <c r="I87">
        <f>Bawana_NG!S87</f>
        <v>23.360000000000003</v>
      </c>
      <c r="J87">
        <f>Bawana_RLNG!S87</f>
        <v>0</v>
      </c>
      <c r="K87">
        <f>Bawana_Spot!S87</f>
        <v>15</v>
      </c>
      <c r="L87">
        <f>TWOMCL!R87</f>
        <v>0</v>
      </c>
      <c r="M87">
        <f>EDWPCL!V87</f>
        <v>0</v>
      </c>
      <c r="N87">
        <f>'MSW BWN'!V87</f>
        <v>1.0065983999999999</v>
      </c>
      <c r="O87">
        <f>NDMC_ISGS_exbus!BB87</f>
        <v>84.962958285671263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2.27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1.6143746384606008</v>
      </c>
      <c r="AD87">
        <f t="shared" si="4"/>
        <v>161.74850754774934</v>
      </c>
      <c r="AE87">
        <f>'IDT-1'!E87</f>
        <v>0</v>
      </c>
      <c r="AF87" s="26"/>
      <c r="AG87">
        <f t="shared" si="5"/>
        <v>161.74850754774934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-10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2.05791318414667</v>
      </c>
      <c r="F88">
        <f>GT_Spot!S88</f>
        <v>0</v>
      </c>
      <c r="G88">
        <f>PPCL_NG!S88</f>
        <v>44.662990414454164</v>
      </c>
      <c r="H88">
        <f>PPCL_Spot!S88</f>
        <v>0</v>
      </c>
      <c r="I88">
        <f>Bawana_NG!S88</f>
        <v>23.360000000000003</v>
      </c>
      <c r="J88">
        <f>Bawana_RLNG!S88</f>
        <v>0</v>
      </c>
      <c r="K88">
        <f>Bawana_Spot!S88</f>
        <v>15</v>
      </c>
      <c r="L88">
        <f>TWOMCL!R88</f>
        <v>0</v>
      </c>
      <c r="M88">
        <f>EDWPCL!V88</f>
        <v>0</v>
      </c>
      <c r="N88">
        <f>'MSW BWN'!V88</f>
        <v>1.0310303999999997</v>
      </c>
      <c r="O88">
        <f>NDMC_ISGS_exbus!BB88</f>
        <v>84.691153285671263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2.27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1.611824443323548</v>
      </c>
      <c r="AD88">
        <f t="shared" si="4"/>
        <v>161.46126284094859</v>
      </c>
      <c r="AE88">
        <f>'IDT-1'!E88</f>
        <v>0</v>
      </c>
      <c r="AF88" s="26"/>
      <c r="AG88">
        <f t="shared" si="5"/>
        <v>161.46126284094859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-10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2.05791318414667</v>
      </c>
      <c r="F89">
        <f>GT_Spot!S89</f>
        <v>0</v>
      </c>
      <c r="G89">
        <f>PPCL_NG!S89</f>
        <v>45.078725053444579</v>
      </c>
      <c r="H89">
        <f>PPCL_Spot!S89</f>
        <v>0</v>
      </c>
      <c r="I89">
        <f>Bawana_NG!S89</f>
        <v>21.25</v>
      </c>
      <c r="J89">
        <f>Bawana_RLNG!S89</f>
        <v>0</v>
      </c>
      <c r="K89">
        <f>Bawana_Spot!S89</f>
        <v>15</v>
      </c>
      <c r="L89">
        <f>TWOMCL!R89</f>
        <v>0</v>
      </c>
      <c r="M89">
        <f>EDWPCL!V89</f>
        <v>0</v>
      </c>
      <c r="N89">
        <f>'MSW BWN'!V89</f>
        <v>1.0359167999999999</v>
      </c>
      <c r="O89">
        <f>NDMC_ISGS_exbus!BB89</f>
        <v>84.691171720183732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2.27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1.5969580706903734</v>
      </c>
      <c r="AD89">
        <f t="shared" si="4"/>
        <v>159.78676868708465</v>
      </c>
      <c r="AE89">
        <f>'IDT-1'!E89</f>
        <v>0</v>
      </c>
      <c r="AF89" s="26"/>
      <c r="AG89">
        <f t="shared" si="5"/>
        <v>159.78676868708465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-10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2.05791318414667</v>
      </c>
      <c r="F90">
        <f>GT_Spot!S90</f>
        <v>0</v>
      </c>
      <c r="G90">
        <f>PPCL_NG!S90</f>
        <v>44.63026494724501</v>
      </c>
      <c r="H90">
        <f>PPCL_Spot!S90</f>
        <v>0</v>
      </c>
      <c r="I90">
        <f>Bawana_NG!S90</f>
        <v>21.25</v>
      </c>
      <c r="J90">
        <f>Bawana_RLNG!S90</f>
        <v>0</v>
      </c>
      <c r="K90">
        <f>Bawana_Spot!S90</f>
        <v>15</v>
      </c>
      <c r="L90">
        <f>TWOMCL!R90</f>
        <v>0</v>
      </c>
      <c r="M90">
        <f>EDWPCL!V90</f>
        <v>0</v>
      </c>
      <c r="N90">
        <f>'MSW BWN'!V90</f>
        <v>1.0338807999999999</v>
      </c>
      <c r="O90">
        <f>NDMC_ISGS_exbus!BB90</f>
        <v>84.691171720183732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2.27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1.5929937049558172</v>
      </c>
      <c r="AD90">
        <f t="shared" si="4"/>
        <v>159.3402369466196</v>
      </c>
      <c r="AE90">
        <f>'IDT-1'!E90</f>
        <v>0</v>
      </c>
      <c r="AF90" s="26"/>
      <c r="AG90">
        <f t="shared" si="5"/>
        <v>159.3402369466196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-10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2.05791318414667</v>
      </c>
      <c r="F91">
        <f>GT_Spot!S91</f>
        <v>0</v>
      </c>
      <c r="G91">
        <f>PPCL_NG!S91</f>
        <v>44.949035238949023</v>
      </c>
      <c r="H91">
        <f>PPCL_Spot!S91</f>
        <v>0</v>
      </c>
      <c r="I91">
        <f>Bawana_NG!S91</f>
        <v>21.79</v>
      </c>
      <c r="J91">
        <f>Bawana_RLNG!S91</f>
        <v>0</v>
      </c>
      <c r="K91">
        <f>Bawana_Spot!S91</f>
        <v>15</v>
      </c>
      <c r="L91">
        <f>TWOMCL!R91</f>
        <v>0</v>
      </c>
      <c r="M91">
        <f>EDWPCL!V91</f>
        <v>0</v>
      </c>
      <c r="N91">
        <f>'MSW BWN'!V91</f>
        <v>0.98114839999999992</v>
      </c>
      <c r="O91">
        <f>NDMC_ISGS_exbus!BB91</f>
        <v>84.548203401683736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2.27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1.5988287172000124</v>
      </c>
      <c r="AD91">
        <f t="shared" si="4"/>
        <v>159.99747150757943</v>
      </c>
      <c r="AE91">
        <f>'IDT-1'!E91</f>
        <v>0</v>
      </c>
      <c r="AF91" s="26"/>
      <c r="AG91">
        <f t="shared" si="5"/>
        <v>159.99747150757943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-10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2.05791318414667</v>
      </c>
      <c r="F92">
        <f>GT_Spot!S92</f>
        <v>0</v>
      </c>
      <c r="G92">
        <f>PPCL_NG!S92</f>
        <v>44.683595338252516</v>
      </c>
      <c r="H92">
        <f>PPCL_Spot!S92</f>
        <v>0</v>
      </c>
      <c r="I92">
        <f>Bawana_NG!S92</f>
        <v>21.950000000000003</v>
      </c>
      <c r="J92">
        <f>Bawana_RLNG!S92</f>
        <v>0</v>
      </c>
      <c r="K92">
        <f>Bawana_Spot!S92</f>
        <v>15</v>
      </c>
      <c r="L92">
        <f>TWOMCL!R92</f>
        <v>0</v>
      </c>
      <c r="M92">
        <f>EDWPCL!V92</f>
        <v>0</v>
      </c>
      <c r="N92">
        <f>'MSW BWN'!V92</f>
        <v>0.94592559999999981</v>
      </c>
      <c r="O92">
        <f>NDMC_ISGS_exbus!BB92</f>
        <v>84.558203401683741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2.27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1.5976788854338833</v>
      </c>
      <c r="AD92">
        <f t="shared" si="4"/>
        <v>159.86795863864907</v>
      </c>
      <c r="AE92">
        <f>'IDT-1'!E92</f>
        <v>0</v>
      </c>
      <c r="AF92" s="26"/>
      <c r="AG92">
        <f t="shared" si="5"/>
        <v>159.86795863864907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-10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2.05791318414667</v>
      </c>
      <c r="F93">
        <f>GT_Spot!S93</f>
        <v>0</v>
      </c>
      <c r="G93">
        <f>PPCL_NG!S93</f>
        <v>43.755161712985306</v>
      </c>
      <c r="H93">
        <f>PPCL_Spot!S93</f>
        <v>0</v>
      </c>
      <c r="I93">
        <f>Bawana_NG!S93</f>
        <v>21.18918182169196</v>
      </c>
      <c r="J93">
        <f>Bawana_RLNG!S93</f>
        <v>0</v>
      </c>
      <c r="K93">
        <f>Bawana_Spot!S93</f>
        <v>15</v>
      </c>
      <c r="L93">
        <f>TWOMCL!R93</f>
        <v>0</v>
      </c>
      <c r="M93">
        <f>EDWPCL!V93</f>
        <v>0</v>
      </c>
      <c r="N93">
        <f>'MSW BWN'!V93</f>
        <v>0.98013039999999985</v>
      </c>
      <c r="O93">
        <f>NDMC_ISGS_exbus!BB93</f>
        <v>84.558203401683741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2.27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1.5831144718024208</v>
      </c>
      <c r="AD93">
        <f t="shared" si="4"/>
        <v>158.22747604870526</v>
      </c>
      <c r="AE93">
        <f>'IDT-1'!E93</f>
        <v>0</v>
      </c>
      <c r="AF93" s="26"/>
      <c r="AG93">
        <f t="shared" si="5"/>
        <v>158.22747604870526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-10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2.05791318414667</v>
      </c>
      <c r="F94">
        <f>GT_Spot!S94</f>
        <v>0</v>
      </c>
      <c r="G94">
        <f>PPCL_NG!S94</f>
        <v>43.606079029032472</v>
      </c>
      <c r="H94">
        <f>PPCL_Spot!S94</f>
        <v>0</v>
      </c>
      <c r="I94">
        <f>Bawana_NG!S94</f>
        <v>21.44</v>
      </c>
      <c r="J94">
        <f>Bawana_RLNG!S94</f>
        <v>0</v>
      </c>
      <c r="K94">
        <f>Bawana_Spot!S94</f>
        <v>15</v>
      </c>
      <c r="L94">
        <f>TWOMCL!R94</f>
        <v>0</v>
      </c>
      <c r="M94">
        <f>EDWPCL!V94</f>
        <v>0</v>
      </c>
      <c r="N94">
        <f>'MSW BWN'!V94</f>
        <v>1.025126</v>
      </c>
      <c r="O94">
        <f>NDMC_ISGS_exbus!BB94</f>
        <v>84.50820340168373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2.27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1.5839657054327465</v>
      </c>
      <c r="AD94">
        <f t="shared" si="4"/>
        <v>158.32335590943012</v>
      </c>
      <c r="AE94">
        <f>'IDT-1'!E94</f>
        <v>0</v>
      </c>
      <c r="AF94" s="26"/>
      <c r="AG94">
        <f t="shared" si="5"/>
        <v>158.32335590943012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-10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2.05791318414667</v>
      </c>
      <c r="F95">
        <f>GT_Spot!S95</f>
        <v>0</v>
      </c>
      <c r="G95">
        <f>PPCL_NG!S95</f>
        <v>43.592746431280595</v>
      </c>
      <c r="H95">
        <f>PPCL_Spot!S95</f>
        <v>0</v>
      </c>
      <c r="I95">
        <f>Bawana_NG!S95</f>
        <v>21.869159137221732</v>
      </c>
      <c r="J95">
        <f>Bawana_RLNG!S95</f>
        <v>0</v>
      </c>
      <c r="K95">
        <f>Bawana_Spot!S95</f>
        <v>15</v>
      </c>
      <c r="L95">
        <f>TWOMCL!R95</f>
        <v>0</v>
      </c>
      <c r="M95">
        <f>EDWPCL!V95</f>
        <v>0</v>
      </c>
      <c r="N95">
        <f>'MSW BWN'!V95</f>
        <v>0.98216639999999988</v>
      </c>
      <c r="O95">
        <f>NDMC_ISGS_exbus!BB95</f>
        <v>84.508194940036631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2.27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1.5872468600375869</v>
      </c>
      <c r="AD95">
        <f t="shared" si="4"/>
        <v>158.69293323264804</v>
      </c>
      <c r="AE95">
        <f>'IDT-1'!E95</f>
        <v>0</v>
      </c>
      <c r="AF95" s="26"/>
      <c r="AG95">
        <f t="shared" si="5"/>
        <v>158.69293323264804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-10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2.05791318414667</v>
      </c>
      <c r="F96">
        <f>GT_Spot!S96</f>
        <v>0</v>
      </c>
      <c r="G96">
        <f>PPCL_NG!S96</f>
        <v>43.631532170195158</v>
      </c>
      <c r="H96">
        <f>PPCL_Spot!S96</f>
        <v>0</v>
      </c>
      <c r="I96">
        <f>Bawana_NG!S96</f>
        <v>22.050000000000004</v>
      </c>
      <c r="J96">
        <f>Bawana_RLNG!S96</f>
        <v>0</v>
      </c>
      <c r="K96">
        <f>Bawana_Spot!S96</f>
        <v>15</v>
      </c>
      <c r="L96">
        <f>TWOMCL!R96</f>
        <v>0</v>
      </c>
      <c r="M96">
        <f>EDWPCL!V96</f>
        <v>0</v>
      </c>
      <c r="N96">
        <f>'MSW BWN'!V96</f>
        <v>0.97931599999999974</v>
      </c>
      <c r="O96">
        <f>NDMC_ISGS_exbus!BB96</f>
        <v>84.508200510351841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2.27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1.5891545396312576</v>
      </c>
      <c r="AD96">
        <f t="shared" si="4"/>
        <v>158.90780732506241</v>
      </c>
      <c r="AE96">
        <f>'IDT-1'!E96</f>
        <v>0</v>
      </c>
      <c r="AF96" s="26"/>
      <c r="AG96">
        <f t="shared" si="5"/>
        <v>158.90780732506241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-10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2.05791318414667</v>
      </c>
      <c r="F97">
        <f>GT_Spot!S97</f>
        <v>0</v>
      </c>
      <c r="G97">
        <f>PPCL_NG!S97</f>
        <v>43.7612219846907</v>
      </c>
      <c r="H97">
        <f>PPCL_Spot!S97</f>
        <v>0</v>
      </c>
      <c r="I97">
        <f>Bawana_NG!S97</f>
        <v>22.16</v>
      </c>
      <c r="J97">
        <f>Bawana_RLNG!S97</f>
        <v>0</v>
      </c>
      <c r="K97">
        <f>Bawana_Spot!S97</f>
        <v>15</v>
      </c>
      <c r="L97">
        <f>TWOMCL!R97</f>
        <v>0</v>
      </c>
      <c r="M97">
        <f>EDWPCL!V97</f>
        <v>0</v>
      </c>
      <c r="N97">
        <f>'MSW BWN'!V97</f>
        <v>0.97239359999999975</v>
      </c>
      <c r="O97">
        <f>NDMC_ISGS_exbus!BB97</f>
        <v>85.908152335415252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2.27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1.6035224689393763</v>
      </c>
      <c r="AD97">
        <f t="shared" si="4"/>
        <v>160.52615863531324</v>
      </c>
      <c r="AE97">
        <f>'IDT-1'!E97</f>
        <v>0</v>
      </c>
      <c r="AF97" s="26"/>
      <c r="AG97">
        <f t="shared" si="5"/>
        <v>160.52615863531324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-10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2.05791318414667</v>
      </c>
      <c r="F98">
        <f>GT_Spot!S98</f>
        <v>0</v>
      </c>
      <c r="G98">
        <f>PPCL_NG!S98</f>
        <v>43.686074615543745</v>
      </c>
      <c r="H98">
        <f>PPCL_Spot!S98</f>
        <v>0</v>
      </c>
      <c r="I98">
        <f>Bawana_NG!S98</f>
        <v>22.16</v>
      </c>
      <c r="J98">
        <f>Bawana_RLNG!S98</f>
        <v>0</v>
      </c>
      <c r="K98">
        <f>Bawana_Spot!S98</f>
        <v>15</v>
      </c>
      <c r="L98">
        <f>TWOMCL!R98</f>
        <v>0</v>
      </c>
      <c r="M98">
        <f>EDWPCL!V98</f>
        <v>0</v>
      </c>
      <c r="N98">
        <f>'MSW BWN'!V98</f>
        <v>0.9361527999999999</v>
      </c>
      <c r="O98">
        <f>NDMC_ISGS_exbus!BB98</f>
        <v>84.508155813079952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2.27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1.5902222836543327</v>
      </c>
      <c r="AD98">
        <f t="shared" si="4"/>
        <v>159.02807412911605</v>
      </c>
      <c r="AE98">
        <f>'IDT-1'!E98</f>
        <v>0</v>
      </c>
      <c r="AF98" s="26"/>
      <c r="AG98">
        <f t="shared" si="5"/>
        <v>159.02807412911605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-10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4.9241141915032947E-2</v>
      </c>
      <c r="F99">
        <f t="shared" si="6"/>
        <v>0</v>
      </c>
      <c r="G99">
        <f t="shared" si="6"/>
        <v>0.36460876914790152</v>
      </c>
      <c r="H99">
        <f t="shared" si="6"/>
        <v>0</v>
      </c>
      <c r="I99">
        <f t="shared" si="6"/>
        <v>0.4656411395130135</v>
      </c>
      <c r="J99">
        <f t="shared" si="6"/>
        <v>0</v>
      </c>
      <c r="K99">
        <f t="shared" si="6"/>
        <v>0.32359868630458083</v>
      </c>
      <c r="L99">
        <f t="shared" si="6"/>
        <v>0</v>
      </c>
      <c r="M99">
        <f t="shared" si="6"/>
        <v>0</v>
      </c>
      <c r="N99">
        <f t="shared" si="6"/>
        <v>2.3176195199999996E-2</v>
      </c>
      <c r="O99">
        <f t="shared" si="6"/>
        <v>2.1245712454715924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5.0432500000000033E-2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5.2297500000000011E-2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3.6926942988124531E-2</v>
      </c>
      <c r="AD99">
        <f t="shared" si="6"/>
        <v>4.0990502345639959</v>
      </c>
      <c r="AE99">
        <f t="shared" si="6"/>
        <v>0</v>
      </c>
      <c r="AG99">
        <f t="shared" si="6"/>
        <v>4.0990502345639959</v>
      </c>
      <c r="AI99">
        <f t="shared" si="6"/>
        <v>0</v>
      </c>
      <c r="AJ99">
        <f t="shared" si="6"/>
        <v>0</v>
      </c>
      <c r="AK99">
        <f t="shared" si="6"/>
        <v>9.0632499999999991E-2</v>
      </c>
      <c r="AL99">
        <f t="shared" si="6"/>
        <v>-0.03</v>
      </c>
      <c r="AM99">
        <f t="shared" si="6"/>
        <v>0</v>
      </c>
      <c r="AN99">
        <f t="shared" si="6"/>
        <v>0</v>
      </c>
      <c r="AO99">
        <f t="shared" si="6"/>
        <v>0.62177750000000043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44937</v>
      </c>
      <c r="B1" s="220"/>
      <c r="C1" s="220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196</v>
      </c>
      <c r="K1" s="220" t="s">
        <v>300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9" t="s">
        <v>143</v>
      </c>
      <c r="Q1" s="229" t="s">
        <v>144</v>
      </c>
      <c r="R1" s="79"/>
      <c r="S1" s="79"/>
      <c r="T1" s="82" t="s">
        <v>302</v>
      </c>
      <c r="U1" s="230" t="s">
        <v>303</v>
      </c>
      <c r="V1" s="107" t="s">
        <v>316</v>
      </c>
      <c r="W1" s="107" t="s">
        <v>302</v>
      </c>
      <c r="X1" s="220" t="s">
        <v>335</v>
      </c>
      <c r="Y1" s="227" t="s">
        <v>223</v>
      </c>
      <c r="Z1" s="227" t="s">
        <v>224</v>
      </c>
      <c r="AA1" s="231" t="s">
        <v>198</v>
      </c>
      <c r="AB1" s="231" t="s">
        <v>199</v>
      </c>
      <c r="AC1" s="27" t="s">
        <v>189</v>
      </c>
      <c r="AD1" s="220" t="s">
        <v>142</v>
      </c>
      <c r="AG1" s="220" t="s">
        <v>278</v>
      </c>
      <c r="AI1" s="227" t="s">
        <v>384</v>
      </c>
      <c r="AJ1" s="227" t="s">
        <v>385</v>
      </c>
      <c r="AK1" s="227" t="s">
        <v>386</v>
      </c>
      <c r="AL1" s="227" t="s">
        <v>387</v>
      </c>
      <c r="AM1" s="227" t="s">
        <v>388</v>
      </c>
      <c r="AN1" s="227" t="s">
        <v>389</v>
      </c>
      <c r="AO1" s="226" t="s">
        <v>412</v>
      </c>
      <c r="AP1" s="226" t="s">
        <v>413</v>
      </c>
      <c r="AQ1" s="226" t="s">
        <v>414</v>
      </c>
      <c r="AR1" s="226" t="s">
        <v>415</v>
      </c>
    </row>
    <row r="2" spans="1:44">
      <c r="A2" s="27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9"/>
      <c r="Q2" s="229"/>
      <c r="R2" s="79"/>
      <c r="S2" s="79"/>
      <c r="T2" s="82" t="s">
        <v>315</v>
      </c>
      <c r="U2" s="230"/>
      <c r="V2" s="107" t="s">
        <v>304</v>
      </c>
      <c r="W2" s="107" t="s">
        <v>304</v>
      </c>
      <c r="X2" s="220"/>
      <c r="Y2" s="227"/>
      <c r="Z2" s="227"/>
      <c r="AA2" s="231"/>
      <c r="AB2" s="231"/>
      <c r="AC2" s="27">
        <f>Allocation!J1/100</f>
        <v>8.8000000000000005E-3</v>
      </c>
      <c r="AD2" s="220"/>
      <c r="AE2" t="s">
        <v>276</v>
      </c>
      <c r="AG2" s="220"/>
      <c r="AI2" s="227"/>
      <c r="AJ2" s="227"/>
      <c r="AK2" s="227"/>
      <c r="AL2" s="227"/>
      <c r="AM2" s="227"/>
      <c r="AN2" s="227"/>
      <c r="AO2" s="226"/>
      <c r="AP2" s="226"/>
      <c r="AQ2" s="226"/>
      <c r="AR2" s="226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5.8200000000000012</v>
      </c>
      <c r="J3">
        <f>Bawana_RLNG!R3</f>
        <v>0</v>
      </c>
      <c r="K3">
        <f>Bawana_Spot!R3</f>
        <v>1.0301486077045159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6.7</v>
      </c>
      <c r="AB3" s="117">
        <f>-STOA!R3</f>
        <v>0</v>
      </c>
      <c r="AC3">
        <f>SUMIF(B3:AB3,"&gt;0")*$AC$2-SUMIF(B3:AB3,"&lt;0")*($AC$2/(1-$AC$2))+SUMIF(AI3:AR3,"&gt;0")*$AC$2-SUMIF(AI3:AR3,"&lt;0")*($AC$2/(1-$AC$2))</f>
        <v>0.21190530774779975</v>
      </c>
      <c r="AD3">
        <f>SUM(B3:AB3,AI3:AR3)-AC3</f>
        <v>23.868243299956717</v>
      </c>
      <c r="AE3">
        <f>'IDT-1'!D3</f>
        <v>0</v>
      </c>
      <c r="AF3" s="26"/>
      <c r="AG3">
        <f>SUM(AD3:AF3)</f>
        <v>23.868243299956717</v>
      </c>
      <c r="AI3" s="75">
        <f>PXIL!L3</f>
        <v>0</v>
      </c>
      <c r="AJ3" s="75">
        <f>PXIL!R3</f>
        <v>0</v>
      </c>
      <c r="AK3" s="75">
        <f>RTM_IEX!L3</f>
        <v>10.53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5.8200000000000012</v>
      </c>
      <c r="J4">
        <f>Bawana_RLNG!R4</f>
        <v>0</v>
      </c>
      <c r="K4">
        <f>Bawana_Spot!R4</f>
        <v>1.0301486077045159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6.7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0.2034573077477998</v>
      </c>
      <c r="AD4">
        <f t="shared" ref="AD4:AD67" si="1">SUM(B4:AB4,AI4:AR4)-AC4</f>
        <v>22.916691299956717</v>
      </c>
      <c r="AE4">
        <f>'IDT-1'!D4</f>
        <v>0</v>
      </c>
      <c r="AF4" s="26"/>
      <c r="AG4">
        <f t="shared" ref="AG4:AG67" si="2">SUM(AD4:AF4)</f>
        <v>22.916691299956717</v>
      </c>
      <c r="AI4" s="75">
        <f>PXIL!L4</f>
        <v>0</v>
      </c>
      <c r="AJ4" s="75">
        <f>PXIL!R4</f>
        <v>0</v>
      </c>
      <c r="AK4" s="75">
        <f>RTM_IEX!L4</f>
        <v>9.57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5.8200000000000012</v>
      </c>
      <c r="J5">
        <f>Bawana_RLNG!R5</f>
        <v>0</v>
      </c>
      <c r="K5">
        <f>Bawana_Spot!R5</f>
        <v>1.3299017652706997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6.7</v>
      </c>
      <c r="AB5" s="117">
        <f>-STOA!R5</f>
        <v>0</v>
      </c>
      <c r="AC5">
        <f t="shared" si="0"/>
        <v>0.20442313553438218</v>
      </c>
      <c r="AD5">
        <f t="shared" si="1"/>
        <v>23.02547862973632</v>
      </c>
      <c r="AE5">
        <f>'IDT-1'!D5</f>
        <v>0</v>
      </c>
      <c r="AF5" s="26"/>
      <c r="AG5">
        <f t="shared" si="2"/>
        <v>23.02547862973632</v>
      </c>
      <c r="AI5" s="75">
        <f>PXIL!L5</f>
        <v>0</v>
      </c>
      <c r="AJ5" s="75">
        <f>PXIL!R5</f>
        <v>0</v>
      </c>
      <c r="AK5" s="75">
        <f>RTM_IEX!L5</f>
        <v>9.3800000000000008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5.8200000000000012</v>
      </c>
      <c r="J6">
        <f>Bawana_RLNG!R6</f>
        <v>0</v>
      </c>
      <c r="K6">
        <f>Bawana_Spot!R6</f>
        <v>1.3299017652706997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6.7</v>
      </c>
      <c r="AB6" s="117">
        <f>-STOA!R6</f>
        <v>0</v>
      </c>
      <c r="AC6">
        <f t="shared" si="0"/>
        <v>0.20019913553438218</v>
      </c>
      <c r="AD6">
        <f t="shared" si="1"/>
        <v>22.549702629736316</v>
      </c>
      <c r="AE6">
        <f>'IDT-1'!D6</f>
        <v>0</v>
      </c>
      <c r="AF6" s="26"/>
      <c r="AG6">
        <f t="shared" si="2"/>
        <v>22.549702629736316</v>
      </c>
      <c r="AI6" s="75">
        <f>PXIL!L6</f>
        <v>0</v>
      </c>
      <c r="AJ6" s="75">
        <f>PXIL!R6</f>
        <v>0</v>
      </c>
      <c r="AK6" s="75">
        <f>RTM_IEX!L6</f>
        <v>8.9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5.8200000000000012</v>
      </c>
      <c r="J7">
        <f>Bawana_RLNG!R7</f>
        <v>0</v>
      </c>
      <c r="K7">
        <f>Bawana_Spot!R7</f>
        <v>1.3299017652706997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6.7</v>
      </c>
      <c r="AB7" s="117">
        <f>-STOA!R7</f>
        <v>0</v>
      </c>
      <c r="AC7">
        <f t="shared" si="0"/>
        <v>0.19773513553438216</v>
      </c>
      <c r="AD7">
        <f t="shared" si="1"/>
        <v>22.272166629736315</v>
      </c>
      <c r="AE7">
        <f>'IDT-1'!D7</f>
        <v>0</v>
      </c>
      <c r="AF7" s="26"/>
      <c r="AG7">
        <f t="shared" si="2"/>
        <v>22.272166629736315</v>
      </c>
      <c r="AI7" s="75">
        <f>PXIL!L7</f>
        <v>0</v>
      </c>
      <c r="AJ7" s="75">
        <f>PXIL!R7</f>
        <v>0</v>
      </c>
      <c r="AK7" s="75">
        <f>RTM_IEX!L7</f>
        <v>8.6199999999999992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5.8200000000000012</v>
      </c>
      <c r="J8">
        <f>Bawana_RLNG!R8</f>
        <v>0</v>
      </c>
      <c r="K8">
        <f>Bawana_Spot!R8</f>
        <v>1.3299017652706997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6.7</v>
      </c>
      <c r="AB8" s="117">
        <f>-STOA!R8</f>
        <v>0</v>
      </c>
      <c r="AC8">
        <f t="shared" si="0"/>
        <v>0.19606313553438218</v>
      </c>
      <c r="AD8">
        <f t="shared" si="1"/>
        <v>22.08383862973632</v>
      </c>
      <c r="AE8">
        <f>'IDT-1'!D8</f>
        <v>0</v>
      </c>
      <c r="AF8" s="26"/>
      <c r="AG8">
        <f t="shared" si="2"/>
        <v>22.08383862973632</v>
      </c>
      <c r="AI8" s="75">
        <f>PXIL!L8</f>
        <v>0</v>
      </c>
      <c r="AJ8" s="75">
        <f>PXIL!R8</f>
        <v>0</v>
      </c>
      <c r="AK8" s="75">
        <f>RTM_IEX!L8</f>
        <v>8.43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5.8200000000000012</v>
      </c>
      <c r="J9">
        <f>Bawana_RLNG!R9</f>
        <v>0</v>
      </c>
      <c r="K9">
        <f>Bawana_Spot!R9</f>
        <v>0.43996968235375183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6.7</v>
      </c>
      <c r="AB9" s="117">
        <f>-STOA!R9</f>
        <v>0</v>
      </c>
      <c r="AC9">
        <f t="shared" si="0"/>
        <v>0.18567973320471304</v>
      </c>
      <c r="AD9">
        <f t="shared" si="1"/>
        <v>20.91428994914904</v>
      </c>
      <c r="AE9">
        <f>'IDT-1'!D9</f>
        <v>0</v>
      </c>
      <c r="AF9" s="26"/>
      <c r="AG9">
        <f t="shared" si="2"/>
        <v>20.91428994914904</v>
      </c>
      <c r="AI9" s="75">
        <f>PXIL!L9</f>
        <v>0</v>
      </c>
      <c r="AJ9" s="75">
        <f>PXIL!R9</f>
        <v>0</v>
      </c>
      <c r="AK9" s="75">
        <f>RTM_IEX!L9</f>
        <v>8.14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5.8200000000000012</v>
      </c>
      <c r="J10">
        <f>Bawana_RLNG!R10</f>
        <v>0</v>
      </c>
      <c r="K10">
        <f>Bawana_Spot!R10</f>
        <v>0.43996968235375183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6.7</v>
      </c>
      <c r="AB10" s="117">
        <f>-STOA!R10</f>
        <v>0</v>
      </c>
      <c r="AC10">
        <f t="shared" si="0"/>
        <v>0.18567973320471304</v>
      </c>
      <c r="AD10">
        <f t="shared" si="1"/>
        <v>20.91428994914904</v>
      </c>
      <c r="AE10">
        <f>'IDT-1'!D10</f>
        <v>0</v>
      </c>
      <c r="AF10" s="26"/>
      <c r="AG10">
        <f t="shared" si="2"/>
        <v>20.91428994914904</v>
      </c>
      <c r="AI10" s="75">
        <f>PXIL!L10</f>
        <v>0</v>
      </c>
      <c r="AJ10" s="75">
        <f>PXIL!R10</f>
        <v>0</v>
      </c>
      <c r="AK10" s="75">
        <f>RTM_IEX!L10</f>
        <v>8.14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5.8200000000000012</v>
      </c>
      <c r="J11">
        <f>Bawana_RLNG!R11</f>
        <v>0</v>
      </c>
      <c r="K11">
        <f>Bawana_Spot!R11</f>
        <v>0.43996968235375183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6.7</v>
      </c>
      <c r="AB11" s="117">
        <f>-STOA!R11</f>
        <v>0</v>
      </c>
      <c r="AC11">
        <f t="shared" si="0"/>
        <v>0.16288773320471303</v>
      </c>
      <c r="AD11">
        <f t="shared" si="1"/>
        <v>18.34708194914904</v>
      </c>
      <c r="AE11">
        <f>'IDT-1'!D11</f>
        <v>0</v>
      </c>
      <c r="AF11" s="26"/>
      <c r="AG11">
        <f t="shared" si="2"/>
        <v>18.34708194914904</v>
      </c>
      <c r="AI11" s="75">
        <f>PXIL!L11</f>
        <v>0</v>
      </c>
      <c r="AJ11" s="75">
        <f>PXIL!R11</f>
        <v>0</v>
      </c>
      <c r="AK11" s="75">
        <f>RTM_IEX!L11</f>
        <v>5.55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5.8200000000000012</v>
      </c>
      <c r="J12">
        <f>Bawana_RLNG!R12</f>
        <v>0</v>
      </c>
      <c r="K12">
        <f>Bawana_Spot!R12</f>
        <v>0.43996968235375183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6.7</v>
      </c>
      <c r="AB12" s="117">
        <f>-STOA!R12</f>
        <v>0</v>
      </c>
      <c r="AC12">
        <f t="shared" si="0"/>
        <v>0.16288773320471303</v>
      </c>
      <c r="AD12">
        <f t="shared" si="1"/>
        <v>18.34708194914904</v>
      </c>
      <c r="AE12">
        <f>'IDT-1'!D12</f>
        <v>0</v>
      </c>
      <c r="AF12" s="26"/>
      <c r="AG12">
        <f t="shared" si="2"/>
        <v>18.34708194914904</v>
      </c>
      <c r="AI12" s="75">
        <f>PXIL!L12</f>
        <v>0</v>
      </c>
      <c r="AJ12" s="75">
        <f>PXIL!R12</f>
        <v>0</v>
      </c>
      <c r="AK12" s="75">
        <f>RTM_IEX!L12</f>
        <v>5.55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5.03</v>
      </c>
      <c r="J13">
        <f>Bawana_RLNG!R13</f>
        <v>0</v>
      </c>
      <c r="K13">
        <f>Bawana_Spot!R13</f>
        <v>0.43996968235375183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6.7</v>
      </c>
      <c r="AB13" s="117">
        <f>-STOA!R13</f>
        <v>0</v>
      </c>
      <c r="AC13">
        <f t="shared" si="0"/>
        <v>0.15593573320471302</v>
      </c>
      <c r="AD13">
        <f t="shared" si="1"/>
        <v>17.564033949149039</v>
      </c>
      <c r="AE13">
        <f>'IDT-1'!D13</f>
        <v>0</v>
      </c>
      <c r="AF13" s="26"/>
      <c r="AG13">
        <f t="shared" si="2"/>
        <v>17.564033949149039</v>
      </c>
      <c r="AI13" s="75">
        <f>PXIL!L13</f>
        <v>0</v>
      </c>
      <c r="AJ13" s="75">
        <f>PXIL!R13</f>
        <v>0</v>
      </c>
      <c r="AK13" s="75">
        <f>RTM_IEX!L13</f>
        <v>5.55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5.03</v>
      </c>
      <c r="J14">
        <f>Bawana_RLNG!R14</f>
        <v>0</v>
      </c>
      <c r="K14">
        <f>Bawana_Spot!R14</f>
        <v>0.43996968235375183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6.7</v>
      </c>
      <c r="AB14" s="117">
        <f>-STOA!R14</f>
        <v>0</v>
      </c>
      <c r="AC14">
        <f t="shared" si="0"/>
        <v>0.15593573320471302</v>
      </c>
      <c r="AD14">
        <f t="shared" si="1"/>
        <v>17.564033949149039</v>
      </c>
      <c r="AE14">
        <f>'IDT-1'!D14</f>
        <v>0</v>
      </c>
      <c r="AF14" s="26"/>
      <c r="AG14">
        <f t="shared" si="2"/>
        <v>17.564033949149039</v>
      </c>
      <c r="AI14" s="75">
        <f>PXIL!L14</f>
        <v>0</v>
      </c>
      <c r="AJ14" s="75">
        <f>PXIL!R14</f>
        <v>0</v>
      </c>
      <c r="AK14" s="75">
        <f>RTM_IEX!L14</f>
        <v>5.55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5.03</v>
      </c>
      <c r="J15">
        <f>Bawana_RLNG!R15</f>
        <v>0</v>
      </c>
      <c r="K15">
        <f>Bawana_Spot!R15</f>
        <v>0.43996968235375183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6.7</v>
      </c>
      <c r="AB15" s="117">
        <f>-STOA!R15</f>
        <v>0</v>
      </c>
      <c r="AC15">
        <f t="shared" si="0"/>
        <v>0.15593573320471302</v>
      </c>
      <c r="AD15">
        <f t="shared" si="1"/>
        <v>17.564033949149039</v>
      </c>
      <c r="AE15">
        <f>'IDT-1'!D15</f>
        <v>0</v>
      </c>
      <c r="AF15" s="26"/>
      <c r="AG15">
        <f t="shared" si="2"/>
        <v>17.564033949149039</v>
      </c>
      <c r="AI15" s="75">
        <f>PXIL!L15</f>
        <v>0</v>
      </c>
      <c r="AJ15" s="75">
        <f>PXIL!R15</f>
        <v>0</v>
      </c>
      <c r="AK15" s="75">
        <f>RTM_IEX!L15</f>
        <v>5.55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5.03</v>
      </c>
      <c r="J16">
        <f>Bawana_RLNG!R16</f>
        <v>0</v>
      </c>
      <c r="K16">
        <f>Bawana_Spot!R16</f>
        <v>0.43996968235375183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6.7</v>
      </c>
      <c r="AB16" s="117">
        <f>-STOA!R16</f>
        <v>0</v>
      </c>
      <c r="AC16">
        <f t="shared" si="0"/>
        <v>0.15593573320471302</v>
      </c>
      <c r="AD16">
        <f t="shared" si="1"/>
        <v>17.564033949149039</v>
      </c>
      <c r="AE16">
        <f>'IDT-1'!D16</f>
        <v>0</v>
      </c>
      <c r="AF16" s="26"/>
      <c r="AG16">
        <f t="shared" si="2"/>
        <v>17.564033949149039</v>
      </c>
      <c r="AI16" s="75">
        <f>PXIL!L16</f>
        <v>0</v>
      </c>
      <c r="AJ16" s="75">
        <f>PXIL!R16</f>
        <v>0</v>
      </c>
      <c r="AK16" s="75">
        <f>RTM_IEX!L16</f>
        <v>5.55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5.03</v>
      </c>
      <c r="J17">
        <f>Bawana_RLNG!R17</f>
        <v>0</v>
      </c>
      <c r="K17">
        <f>Bawana_Spot!R17</f>
        <v>0.43996968235375183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6.7</v>
      </c>
      <c r="AB17" s="117">
        <f>-STOA!R17</f>
        <v>0</v>
      </c>
      <c r="AC17">
        <f t="shared" si="0"/>
        <v>0.15593573320471302</v>
      </c>
      <c r="AD17">
        <f t="shared" si="1"/>
        <v>17.564033949149039</v>
      </c>
      <c r="AE17">
        <f>'IDT-1'!D17</f>
        <v>0</v>
      </c>
      <c r="AF17" s="26"/>
      <c r="AG17">
        <f t="shared" si="2"/>
        <v>17.564033949149039</v>
      </c>
      <c r="AI17" s="75">
        <f>PXIL!L17</f>
        <v>0</v>
      </c>
      <c r="AJ17" s="75">
        <f>PXIL!R17</f>
        <v>0</v>
      </c>
      <c r="AK17" s="75">
        <f>RTM_IEX!L17</f>
        <v>5.55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5.03</v>
      </c>
      <c r="J18">
        <f>Bawana_RLNG!R18</f>
        <v>0</v>
      </c>
      <c r="K18">
        <f>Bawana_Spot!R18</f>
        <v>0.43996968235375183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6.7</v>
      </c>
      <c r="AB18" s="117">
        <f>-STOA!R18</f>
        <v>0</v>
      </c>
      <c r="AC18">
        <f t="shared" si="0"/>
        <v>0.16183173320471303</v>
      </c>
      <c r="AD18">
        <f t="shared" si="1"/>
        <v>18.228137949149037</v>
      </c>
      <c r="AE18">
        <f>'IDT-1'!D18</f>
        <v>0</v>
      </c>
      <c r="AF18" s="26"/>
      <c r="AG18">
        <f t="shared" si="2"/>
        <v>18.228137949149037</v>
      </c>
      <c r="AI18" s="75">
        <f>PXIL!L18</f>
        <v>0</v>
      </c>
      <c r="AJ18" s="75">
        <f>PXIL!R18</f>
        <v>0</v>
      </c>
      <c r="AK18" s="75">
        <f>RTM_IEX!L18</f>
        <v>6.22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5.03</v>
      </c>
      <c r="J19">
        <f>Bawana_RLNG!R19</f>
        <v>0</v>
      </c>
      <c r="K19">
        <f>Bawana_Spot!R19</f>
        <v>0.43996968235375183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6.7</v>
      </c>
      <c r="AB19" s="117">
        <f>-STOA!R19</f>
        <v>0</v>
      </c>
      <c r="AC19">
        <f t="shared" si="0"/>
        <v>0.16183173320471303</v>
      </c>
      <c r="AD19">
        <f t="shared" si="1"/>
        <v>18.228137949149037</v>
      </c>
      <c r="AE19">
        <f>'IDT-1'!D19</f>
        <v>0</v>
      </c>
      <c r="AF19" s="26"/>
      <c r="AG19">
        <f t="shared" si="2"/>
        <v>18.228137949149037</v>
      </c>
      <c r="AI19" s="75">
        <f>PXIL!L19</f>
        <v>0</v>
      </c>
      <c r="AJ19" s="75">
        <f>PXIL!R19</f>
        <v>0</v>
      </c>
      <c r="AK19" s="75">
        <f>RTM_IEX!L19</f>
        <v>6.22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5.03</v>
      </c>
      <c r="J20">
        <f>Bawana_RLNG!R20</f>
        <v>0</v>
      </c>
      <c r="K20">
        <f>Bawana_Spot!R20</f>
        <v>0.43996968235375183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6.7</v>
      </c>
      <c r="AB20" s="117">
        <f>-STOA!R20</f>
        <v>0</v>
      </c>
      <c r="AC20">
        <f t="shared" si="0"/>
        <v>0.16605573320471304</v>
      </c>
      <c r="AD20">
        <f t="shared" si="1"/>
        <v>18.703913949149037</v>
      </c>
      <c r="AE20">
        <f>'IDT-1'!D20</f>
        <v>0</v>
      </c>
      <c r="AF20" s="26"/>
      <c r="AG20">
        <f t="shared" si="2"/>
        <v>18.703913949149037</v>
      </c>
      <c r="AI20" s="75">
        <f>PXIL!L20</f>
        <v>0</v>
      </c>
      <c r="AJ20" s="75">
        <f>PXIL!R20</f>
        <v>0</v>
      </c>
      <c r="AK20" s="75">
        <f>RTM_IEX!L20</f>
        <v>6.7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5.03</v>
      </c>
      <c r="J21">
        <f>Bawana_RLNG!R21</f>
        <v>0</v>
      </c>
      <c r="K21">
        <f>Bawana_Spot!R21</f>
        <v>0.43996968235375183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6.7</v>
      </c>
      <c r="AB21" s="117">
        <f>-STOA!R21</f>
        <v>0</v>
      </c>
      <c r="AC21">
        <f t="shared" si="0"/>
        <v>0.17027973320471301</v>
      </c>
      <c r="AD21">
        <f t="shared" si="1"/>
        <v>19.17968994914904</v>
      </c>
      <c r="AE21">
        <f>'IDT-1'!D21</f>
        <v>0</v>
      </c>
      <c r="AF21" s="26"/>
      <c r="AG21">
        <f t="shared" si="2"/>
        <v>19.17968994914904</v>
      </c>
      <c r="AI21" s="75">
        <f>PXIL!L21</f>
        <v>0</v>
      </c>
      <c r="AJ21" s="75">
        <f>PXIL!R21</f>
        <v>0</v>
      </c>
      <c r="AK21" s="75">
        <f>RTM_IEX!L21</f>
        <v>7.18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5.03</v>
      </c>
      <c r="J22">
        <f>Bawana_RLNG!R22</f>
        <v>0</v>
      </c>
      <c r="K22">
        <f>Bawana_Spot!R22</f>
        <v>0.43996968235375183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6.7</v>
      </c>
      <c r="AB22" s="117">
        <f>-STOA!R22</f>
        <v>0</v>
      </c>
      <c r="AC22">
        <f t="shared" si="0"/>
        <v>0.17450373320471302</v>
      </c>
      <c r="AD22">
        <f t="shared" si="1"/>
        <v>19.65546594914904</v>
      </c>
      <c r="AE22">
        <f>'IDT-1'!D22</f>
        <v>0</v>
      </c>
      <c r="AF22" s="26"/>
      <c r="AG22">
        <f t="shared" si="2"/>
        <v>19.65546594914904</v>
      </c>
      <c r="AI22" s="75">
        <f>PXIL!L22</f>
        <v>0</v>
      </c>
      <c r="AJ22" s="75">
        <f>PXIL!R22</f>
        <v>0</v>
      </c>
      <c r="AK22" s="75">
        <f>RTM_IEX!L22</f>
        <v>7.66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4.9998085171568629</v>
      </c>
      <c r="J23">
        <f>Bawana_RLNG!R23</f>
        <v>0</v>
      </c>
      <c r="K23">
        <f>Bawana_Spot!R23</f>
        <v>0.43996968235375183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6.7</v>
      </c>
      <c r="AB23" s="117">
        <f>-STOA!R23</f>
        <v>0</v>
      </c>
      <c r="AC23">
        <f t="shared" si="0"/>
        <v>0.19113404815569343</v>
      </c>
      <c r="AD23">
        <f t="shared" si="1"/>
        <v>21.528644151354921</v>
      </c>
      <c r="AE23">
        <f>'IDT-1'!D23</f>
        <v>0</v>
      </c>
      <c r="AF23" s="26"/>
      <c r="AG23">
        <f t="shared" si="2"/>
        <v>21.528644151354921</v>
      </c>
      <c r="AI23" s="75">
        <f>PXIL!L23</f>
        <v>0</v>
      </c>
      <c r="AJ23" s="75">
        <f>PXIL!R23</f>
        <v>0</v>
      </c>
      <c r="AK23" s="75">
        <f>RTM_IEX!L23</f>
        <v>9.58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4.9998085171568629</v>
      </c>
      <c r="J24">
        <f>Bawana_RLNG!R24</f>
        <v>0</v>
      </c>
      <c r="K24">
        <f>Bawana_Spot!R24</f>
        <v>0.43996968235375183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6.7</v>
      </c>
      <c r="AB24" s="117">
        <f>-STOA!R24</f>
        <v>0</v>
      </c>
      <c r="AC24">
        <f t="shared" si="0"/>
        <v>0.20794204815569345</v>
      </c>
      <c r="AD24">
        <f t="shared" si="1"/>
        <v>23.421836151354924</v>
      </c>
      <c r="AE24">
        <f>'IDT-1'!D24</f>
        <v>0</v>
      </c>
      <c r="AF24" s="26"/>
      <c r="AG24">
        <f t="shared" si="2"/>
        <v>23.421836151354924</v>
      </c>
      <c r="AI24" s="75">
        <f>PXIL!L24</f>
        <v>0</v>
      </c>
      <c r="AJ24" s="75">
        <f>PXIL!R24</f>
        <v>0</v>
      </c>
      <c r="AK24" s="75">
        <f>RTM_IEX!L24</f>
        <v>11.49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23.82</v>
      </c>
      <c r="J25">
        <f>Bawana_RLNG!R25</f>
        <v>0</v>
      </c>
      <c r="K25">
        <f>Bawana_Spot!R25</f>
        <v>0.43996968235375183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6.7</v>
      </c>
      <c r="AB25" s="117">
        <f>-STOA!R25</f>
        <v>0</v>
      </c>
      <c r="AC25">
        <f t="shared" si="0"/>
        <v>0.27244773320471305</v>
      </c>
      <c r="AD25">
        <f t="shared" si="1"/>
        <v>30.687521949149037</v>
      </c>
      <c r="AE25">
        <f>'IDT-1'!D25</f>
        <v>0</v>
      </c>
      <c r="AF25" s="26"/>
      <c r="AG25">
        <f t="shared" si="2"/>
        <v>30.687521949149037</v>
      </c>
      <c r="AI25" s="75">
        <f>PXIL!L25</f>
        <v>0</v>
      </c>
      <c r="AJ25" s="75">
        <f>PXIL!R25</f>
        <v>0</v>
      </c>
      <c r="AK25" s="75">
        <f>RTM_IEX!L25</f>
        <v>0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23.82</v>
      </c>
      <c r="J26">
        <f>Bawana_RLNG!R26</f>
        <v>0</v>
      </c>
      <c r="K26">
        <f>Bawana_Spot!R26</f>
        <v>0.43996968235375183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6.7</v>
      </c>
      <c r="AB26" s="117">
        <f>-STOA!R26</f>
        <v>0</v>
      </c>
      <c r="AC26">
        <f t="shared" si="0"/>
        <v>0.27244773320471305</v>
      </c>
      <c r="AD26">
        <f t="shared" si="1"/>
        <v>30.687521949149037</v>
      </c>
      <c r="AE26">
        <f>'IDT-1'!D26</f>
        <v>0</v>
      </c>
      <c r="AF26" s="26"/>
      <c r="AG26">
        <f t="shared" si="2"/>
        <v>30.687521949149037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13.82</v>
      </c>
      <c r="J27">
        <f>Bawana_RLNG!R27</f>
        <v>0</v>
      </c>
      <c r="K27">
        <f>Bawana_Spot!R27</f>
        <v>0.43996968235375183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6.7</v>
      </c>
      <c r="AB27" s="117">
        <f>-STOA!R27</f>
        <v>0</v>
      </c>
      <c r="AC27">
        <f t="shared" si="0"/>
        <v>0.18444773320471303</v>
      </c>
      <c r="AD27">
        <f t="shared" si="1"/>
        <v>20.775521949149038</v>
      </c>
      <c r="AE27">
        <f>'IDT-1'!D27</f>
        <v>0</v>
      </c>
      <c r="AF27" s="26"/>
      <c r="AG27">
        <f t="shared" si="2"/>
        <v>20.775521949149038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13.82</v>
      </c>
      <c r="J28">
        <f>Bawana_RLNG!R28</f>
        <v>0</v>
      </c>
      <c r="K28">
        <f>Bawana_Spot!R28</f>
        <v>0.43996968235375183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6.7</v>
      </c>
      <c r="AB28" s="117">
        <f>-STOA!R28</f>
        <v>0</v>
      </c>
      <c r="AC28">
        <f t="shared" si="0"/>
        <v>0.18444773320471303</v>
      </c>
      <c r="AD28">
        <f t="shared" si="1"/>
        <v>20.775521949149038</v>
      </c>
      <c r="AE28">
        <f>'IDT-1'!D28</f>
        <v>0</v>
      </c>
      <c r="AF28" s="26"/>
      <c r="AG28">
        <f t="shared" si="2"/>
        <v>20.775521949149038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13.82</v>
      </c>
      <c r="J29">
        <f>Bawana_RLNG!R29</f>
        <v>0</v>
      </c>
      <c r="K29">
        <f>Bawana_Spot!R29</f>
        <v>0.43996968235375183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6.7</v>
      </c>
      <c r="AB29" s="117">
        <f>-STOA!R29</f>
        <v>0</v>
      </c>
      <c r="AC29">
        <f t="shared" si="0"/>
        <v>0.18444773320471303</v>
      </c>
      <c r="AD29">
        <f t="shared" si="1"/>
        <v>20.775521949149038</v>
      </c>
      <c r="AE29">
        <f>'IDT-1'!D29</f>
        <v>0</v>
      </c>
      <c r="AF29" s="26"/>
      <c r="AG29">
        <f t="shared" si="2"/>
        <v>20.775521949149038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13.82</v>
      </c>
      <c r="J30">
        <f>Bawana_RLNG!R30</f>
        <v>0</v>
      </c>
      <c r="K30">
        <f>Bawana_Spot!R30</f>
        <v>0.43996968235375183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6.7</v>
      </c>
      <c r="AB30" s="117">
        <f>-STOA!R30</f>
        <v>0</v>
      </c>
      <c r="AC30">
        <f t="shared" si="0"/>
        <v>0.18444773320471303</v>
      </c>
      <c r="AD30">
        <f t="shared" si="1"/>
        <v>20.775521949149038</v>
      </c>
      <c r="AE30">
        <f>'IDT-1'!D30</f>
        <v>0</v>
      </c>
      <c r="AF30" s="26"/>
      <c r="AG30">
        <f t="shared" si="2"/>
        <v>20.775521949149038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13.82</v>
      </c>
      <c r="J31">
        <f>Bawana_RLNG!R31</f>
        <v>0</v>
      </c>
      <c r="K31">
        <f>Bawana_Spot!R31</f>
        <v>0.43996968235375183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7.3900000000000006</v>
      </c>
      <c r="AB31" s="117">
        <f>-STOA!R31</f>
        <v>0</v>
      </c>
      <c r="AC31">
        <f t="shared" si="0"/>
        <v>0.19051973320471302</v>
      </c>
      <c r="AD31">
        <f t="shared" si="1"/>
        <v>21.45944994914904</v>
      </c>
      <c r="AE31">
        <f>'IDT-1'!D31</f>
        <v>0</v>
      </c>
      <c r="AF31" s="26"/>
      <c r="AG31">
        <f t="shared" si="2"/>
        <v>21.45944994914904</v>
      </c>
      <c r="AI31" s="75">
        <f>PXIL!L31</f>
        <v>0</v>
      </c>
      <c r="AJ31" s="75">
        <f>PXIL!R31</f>
        <v>0</v>
      </c>
      <c r="AK31" s="75">
        <f>RTM_IEX!L31</f>
        <v>0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13.82</v>
      </c>
      <c r="J32">
        <f>Bawana_RLNG!R32</f>
        <v>0</v>
      </c>
      <c r="K32">
        <f>Bawana_Spot!R32</f>
        <v>0.43996968235375183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7.37</v>
      </c>
      <c r="AB32" s="117">
        <f>-STOA!R32</f>
        <v>0</v>
      </c>
      <c r="AC32">
        <f t="shared" si="0"/>
        <v>0.19034373320471304</v>
      </c>
      <c r="AD32">
        <f t="shared" si="1"/>
        <v>21.43962594914904</v>
      </c>
      <c r="AE32">
        <f>'IDT-1'!D32</f>
        <v>0</v>
      </c>
      <c r="AF32" s="26"/>
      <c r="AG32">
        <f t="shared" si="2"/>
        <v>21.43962594914904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13.82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7.23</v>
      </c>
      <c r="AB33" s="117">
        <f>-STOA!R33</f>
        <v>0</v>
      </c>
      <c r="AC33">
        <f t="shared" si="0"/>
        <v>0.18524000000000002</v>
      </c>
      <c r="AD33">
        <f t="shared" si="1"/>
        <v>20.86476</v>
      </c>
      <c r="AE33">
        <f>'IDT-1'!D33</f>
        <v>0</v>
      </c>
      <c r="AF33" s="26"/>
      <c r="AG33">
        <f t="shared" si="2"/>
        <v>20.86476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13.82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7.63</v>
      </c>
      <c r="AB34" s="117">
        <f>-STOA!R34</f>
        <v>0</v>
      </c>
      <c r="AC34">
        <f t="shared" si="0"/>
        <v>0.18876000000000001</v>
      </c>
      <c r="AD34">
        <f t="shared" si="1"/>
        <v>21.261240000000001</v>
      </c>
      <c r="AE34">
        <f>'IDT-1'!D34</f>
        <v>0</v>
      </c>
      <c r="AF34" s="26"/>
      <c r="AG34">
        <f t="shared" si="2"/>
        <v>21.261240000000001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13.82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8.24</v>
      </c>
      <c r="AB35" s="117">
        <f>-STOA!R35</f>
        <v>0</v>
      </c>
      <c r="AC35">
        <f t="shared" si="0"/>
        <v>0.19412800000000002</v>
      </c>
      <c r="AD35">
        <f t="shared" si="1"/>
        <v>21.865872000000003</v>
      </c>
      <c r="AE35">
        <f>'IDT-1'!D35</f>
        <v>0</v>
      </c>
      <c r="AF35" s="26"/>
      <c r="AG35">
        <f t="shared" si="2"/>
        <v>21.865872000000003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13.82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8.77</v>
      </c>
      <c r="AB36" s="117">
        <f>-STOA!R36</f>
        <v>0</v>
      </c>
      <c r="AC36">
        <f t="shared" si="0"/>
        <v>0.19879200000000002</v>
      </c>
      <c r="AD36">
        <f t="shared" si="1"/>
        <v>22.391207999999999</v>
      </c>
      <c r="AE36">
        <f>'IDT-1'!D36</f>
        <v>0</v>
      </c>
      <c r="AF36" s="26"/>
      <c r="AG36">
        <f t="shared" si="2"/>
        <v>22.391207999999999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13.82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9.2899999999999991</v>
      </c>
      <c r="AB37" s="117">
        <f>-STOA!R37</f>
        <v>0</v>
      </c>
      <c r="AC37">
        <f t="shared" si="0"/>
        <v>0.20336800000000002</v>
      </c>
      <c r="AD37">
        <f t="shared" si="1"/>
        <v>22.906631999999998</v>
      </c>
      <c r="AE37">
        <f>'IDT-1'!D37</f>
        <v>0</v>
      </c>
      <c r="AF37" s="26"/>
      <c r="AG37">
        <f t="shared" si="2"/>
        <v>22.906631999999998</v>
      </c>
      <c r="AI37" s="75">
        <f>PXIL!L37</f>
        <v>0</v>
      </c>
      <c r="AJ37" s="75">
        <f>PXIL!R37</f>
        <v>0</v>
      </c>
      <c r="AK37" s="75">
        <f>RTM_IEX!L37</f>
        <v>0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13.82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9.58</v>
      </c>
      <c r="AB38" s="117">
        <f>-STOA!R38</f>
        <v>0</v>
      </c>
      <c r="AC38">
        <f t="shared" si="0"/>
        <v>0.20591999999999999</v>
      </c>
      <c r="AD38">
        <f t="shared" si="1"/>
        <v>23.19408</v>
      </c>
      <c r="AE38">
        <f>'IDT-1'!D38</f>
        <v>0</v>
      </c>
      <c r="AF38" s="26"/>
      <c r="AG38">
        <f t="shared" si="2"/>
        <v>23.19408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13.82</v>
      </c>
      <c r="J39">
        <f>Bawana_RLNG!R39</f>
        <v>0</v>
      </c>
      <c r="K39">
        <f>Bawana_Spot!R39</f>
        <v>0.43996968235375183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9.86</v>
      </c>
      <c r="AB39" s="117">
        <f>-STOA!R39</f>
        <v>0</v>
      </c>
      <c r="AC39">
        <f t="shared" si="0"/>
        <v>0.21225573320471303</v>
      </c>
      <c r="AD39">
        <f t="shared" si="1"/>
        <v>23.907713949149038</v>
      </c>
      <c r="AE39">
        <f>'IDT-1'!D39</f>
        <v>0</v>
      </c>
      <c r="AF39" s="26"/>
      <c r="AG39">
        <f t="shared" si="2"/>
        <v>23.907713949149038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13.82</v>
      </c>
      <c r="J40">
        <f>Bawana_RLNG!R40</f>
        <v>0</v>
      </c>
      <c r="K40">
        <f>Bawana_Spot!R40</f>
        <v>0.43996968235375183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10.73</v>
      </c>
      <c r="AB40" s="117">
        <f>-STOA!R40</f>
        <v>0</v>
      </c>
      <c r="AC40">
        <f t="shared" si="0"/>
        <v>0.21991173320471302</v>
      </c>
      <c r="AD40">
        <f t="shared" si="1"/>
        <v>24.770057949149038</v>
      </c>
      <c r="AE40">
        <f>'IDT-1'!D40</f>
        <v>0</v>
      </c>
      <c r="AF40" s="26"/>
      <c r="AG40">
        <f t="shared" si="2"/>
        <v>24.770057949149038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8.75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11.219999999999999</v>
      </c>
      <c r="AB41" s="117">
        <f>-STOA!R41</f>
        <v>0</v>
      </c>
      <c r="AC41">
        <f t="shared" si="0"/>
        <v>0.175736</v>
      </c>
      <c r="AD41">
        <f t="shared" si="1"/>
        <v>19.794263999999998</v>
      </c>
      <c r="AE41">
        <f>'IDT-1'!D41</f>
        <v>0</v>
      </c>
      <c r="AF41" s="26"/>
      <c r="AG41">
        <f t="shared" si="2"/>
        <v>19.794263999999998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8.75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11.66</v>
      </c>
      <c r="AB42" s="117">
        <f>-STOA!R42</f>
        <v>0</v>
      </c>
      <c r="AC42">
        <f t="shared" si="0"/>
        <v>0.17960800000000002</v>
      </c>
      <c r="AD42">
        <f t="shared" si="1"/>
        <v>20.230391999999998</v>
      </c>
      <c r="AE42">
        <f>'IDT-1'!D42</f>
        <v>0</v>
      </c>
      <c r="AF42" s="26"/>
      <c r="AG42">
        <f t="shared" si="2"/>
        <v>20.230391999999998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8.75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12.02</v>
      </c>
      <c r="AB43" s="117">
        <f>-STOA!R43</f>
        <v>0</v>
      </c>
      <c r="AC43">
        <f t="shared" si="0"/>
        <v>0.18277599999999999</v>
      </c>
      <c r="AD43">
        <f t="shared" si="1"/>
        <v>20.587223999999999</v>
      </c>
      <c r="AE43">
        <f>'IDT-1'!D43</f>
        <v>0</v>
      </c>
      <c r="AF43" s="26"/>
      <c r="AG43">
        <f t="shared" si="2"/>
        <v>20.587223999999999</v>
      </c>
      <c r="AI43" s="75">
        <f>PXIL!L43</f>
        <v>0</v>
      </c>
      <c r="AJ43" s="75">
        <f>PXIL!R43</f>
        <v>0</v>
      </c>
      <c r="AK43" s="75">
        <f>RTM_IEX!L43</f>
        <v>0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8.6300000000000008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12.350000000000001</v>
      </c>
      <c r="AB44" s="117">
        <f>-STOA!R44</f>
        <v>0</v>
      </c>
      <c r="AC44">
        <f t="shared" si="0"/>
        <v>0.18462400000000004</v>
      </c>
      <c r="AD44">
        <f t="shared" si="1"/>
        <v>20.795376000000005</v>
      </c>
      <c r="AE44">
        <f>'IDT-1'!D44</f>
        <v>0</v>
      </c>
      <c r="AF44" s="26"/>
      <c r="AG44">
        <f t="shared" si="2"/>
        <v>20.795376000000005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8.57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12.65</v>
      </c>
      <c r="AB45" s="117">
        <f>-STOA!R45</f>
        <v>0</v>
      </c>
      <c r="AC45">
        <f t="shared" si="0"/>
        <v>0.18673600000000001</v>
      </c>
      <c r="AD45">
        <f t="shared" si="1"/>
        <v>21.033263999999999</v>
      </c>
      <c r="AE45">
        <f>'IDT-1'!D45</f>
        <v>0</v>
      </c>
      <c r="AF45" s="26"/>
      <c r="AG45">
        <f t="shared" si="2"/>
        <v>21.033263999999999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8.51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13.04</v>
      </c>
      <c r="AB46" s="117">
        <f>-STOA!R46</f>
        <v>0</v>
      </c>
      <c r="AC46">
        <f t="shared" si="0"/>
        <v>0.18963999999999998</v>
      </c>
      <c r="AD46">
        <f t="shared" si="1"/>
        <v>21.360359999999996</v>
      </c>
      <c r="AE46">
        <f>'IDT-1'!D46</f>
        <v>0</v>
      </c>
      <c r="AF46" s="26"/>
      <c r="AG46">
        <f t="shared" si="2"/>
        <v>21.360359999999996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8.44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13.25</v>
      </c>
      <c r="AB47" s="117">
        <f>-STOA!R47</f>
        <v>0</v>
      </c>
      <c r="AC47">
        <f t="shared" si="0"/>
        <v>0.19087199999999999</v>
      </c>
      <c r="AD47">
        <f t="shared" si="1"/>
        <v>21.499127999999999</v>
      </c>
      <c r="AE47">
        <f>'IDT-1'!D47</f>
        <v>0</v>
      </c>
      <c r="AF47" s="26"/>
      <c r="AG47">
        <f t="shared" si="2"/>
        <v>21.499127999999999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1.6276389999999996</v>
      </c>
      <c r="H48">
        <f>PPCL_Spot!R48</f>
        <v>0</v>
      </c>
      <c r="I48">
        <f>Bawana_NG!R48</f>
        <v>8.44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13.440000000000001</v>
      </c>
      <c r="AB48" s="117">
        <f>-STOA!R48</f>
        <v>0</v>
      </c>
      <c r="AC48">
        <f t="shared" si="0"/>
        <v>0.20686722320000003</v>
      </c>
      <c r="AD48">
        <f t="shared" si="1"/>
        <v>23.300771776800001</v>
      </c>
      <c r="AE48">
        <f>'IDT-1'!D48</f>
        <v>0</v>
      </c>
      <c r="AF48" s="26"/>
      <c r="AG48">
        <f t="shared" si="2"/>
        <v>23.300771776800001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3.035164</v>
      </c>
      <c r="H49">
        <f>PPCL_Spot!R49</f>
        <v>0</v>
      </c>
      <c r="I49">
        <f>Bawana_NG!R49</f>
        <v>13.82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13.52</v>
      </c>
      <c r="AB49" s="117">
        <f>-STOA!R49</f>
        <v>0</v>
      </c>
      <c r="AC49">
        <f t="shared" si="0"/>
        <v>0.26730144320000004</v>
      </c>
      <c r="AD49">
        <f t="shared" si="1"/>
        <v>30.107862556800001</v>
      </c>
      <c r="AE49">
        <f>'IDT-1'!D49</f>
        <v>0</v>
      </c>
      <c r="AF49" s="26"/>
      <c r="AG49">
        <f t="shared" si="2"/>
        <v>30.107862556800001</v>
      </c>
      <c r="AI49" s="75">
        <f>PXIL!L49</f>
        <v>0</v>
      </c>
      <c r="AJ49" s="75">
        <f>PXIL!R49</f>
        <v>0</v>
      </c>
      <c r="AK49" s="75">
        <f>RTM_IEX!L49</f>
        <v>0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3.5145659999999999</v>
      </c>
      <c r="H50">
        <f>PPCL_Spot!R50</f>
        <v>0</v>
      </c>
      <c r="I50">
        <f>Bawana_NG!R50</f>
        <v>13.82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13.7</v>
      </c>
      <c r="AB50" s="117">
        <f>-STOA!R50</f>
        <v>0</v>
      </c>
      <c r="AC50">
        <f t="shared" si="0"/>
        <v>0.27310418079999998</v>
      </c>
      <c r="AD50">
        <f t="shared" si="1"/>
        <v>30.761461819199997</v>
      </c>
      <c r="AE50">
        <f>'IDT-1'!D50</f>
        <v>0</v>
      </c>
      <c r="AF50" s="26"/>
      <c r="AG50">
        <f t="shared" si="2"/>
        <v>30.761461819199997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3.6566199999999998</v>
      </c>
      <c r="H51">
        <f>PPCL_Spot!R51</f>
        <v>0</v>
      </c>
      <c r="I51">
        <f>Bawana_NG!R51</f>
        <v>13.82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13.75</v>
      </c>
      <c r="AB51" s="117">
        <f>-STOA!R51</f>
        <v>0</v>
      </c>
      <c r="AC51">
        <f t="shared" si="0"/>
        <v>0.27479425600000001</v>
      </c>
      <c r="AD51">
        <f t="shared" si="1"/>
        <v>30.951825744000001</v>
      </c>
      <c r="AE51">
        <f>'IDT-1'!D51</f>
        <v>0</v>
      </c>
      <c r="AF51" s="26"/>
      <c r="AG51">
        <f t="shared" si="2"/>
        <v>30.951825744000001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3.6776133333333334</v>
      </c>
      <c r="H52">
        <f>PPCL_Spot!R52</f>
        <v>0</v>
      </c>
      <c r="I52">
        <f>Bawana_NG!R52</f>
        <v>13.82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13.81</v>
      </c>
      <c r="AB52" s="117">
        <f>-STOA!R52</f>
        <v>0</v>
      </c>
      <c r="AC52">
        <f t="shared" si="0"/>
        <v>0.27550699733333339</v>
      </c>
      <c r="AD52">
        <f t="shared" si="1"/>
        <v>31.032106336000002</v>
      </c>
      <c r="AE52">
        <f>'IDT-1'!D52</f>
        <v>0</v>
      </c>
      <c r="AF52" s="26"/>
      <c r="AG52">
        <f t="shared" si="2"/>
        <v>31.032106336000002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3.714741333333333</v>
      </c>
      <c r="H53">
        <f>PPCL_Spot!R53</f>
        <v>0</v>
      </c>
      <c r="I53">
        <f>Bawana_NG!R53</f>
        <v>13.82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13.82</v>
      </c>
      <c r="AB53" s="117">
        <f>-STOA!R53</f>
        <v>0</v>
      </c>
      <c r="AC53">
        <f t="shared" si="0"/>
        <v>0.27592172373333335</v>
      </c>
      <c r="AD53">
        <f t="shared" si="1"/>
        <v>31.0788196096</v>
      </c>
      <c r="AE53">
        <f>'IDT-1'!D53</f>
        <v>0</v>
      </c>
      <c r="AF53" s="26"/>
      <c r="AG53">
        <f t="shared" si="2"/>
        <v>31.0788196096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3.6720320000000002</v>
      </c>
      <c r="H54">
        <f>PPCL_Spot!R54</f>
        <v>0</v>
      </c>
      <c r="I54">
        <f>Bawana_NG!R54</f>
        <v>13.82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13.77</v>
      </c>
      <c r="AB54" s="117">
        <f>-STOA!R54</f>
        <v>0</v>
      </c>
      <c r="AC54">
        <f t="shared" si="0"/>
        <v>0.27510588160000005</v>
      </c>
      <c r="AD54">
        <f t="shared" si="1"/>
        <v>30.9869261184</v>
      </c>
      <c r="AE54">
        <f>'IDT-1'!D54</f>
        <v>0</v>
      </c>
      <c r="AF54" s="26"/>
      <c r="AG54">
        <f t="shared" si="2"/>
        <v>30.9869261184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3.7293013333333334</v>
      </c>
      <c r="H55">
        <f>PPCL_Spot!R55</f>
        <v>0</v>
      </c>
      <c r="I55">
        <f>Bawana_NG!R55</f>
        <v>13.82</v>
      </c>
      <c r="J55">
        <f>Bawana_RLNG!R55</f>
        <v>0</v>
      </c>
      <c r="K55">
        <f>Bawana_Spot!R55</f>
        <v>0.20998578295308371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13.65</v>
      </c>
      <c r="AB55" s="117">
        <f>-STOA!R55</f>
        <v>0</v>
      </c>
      <c r="AC55">
        <f t="shared" si="0"/>
        <v>0.27640172662332047</v>
      </c>
      <c r="AD55">
        <f t="shared" si="1"/>
        <v>31.132885389663095</v>
      </c>
      <c r="AE55">
        <f>'IDT-1'!D55</f>
        <v>0</v>
      </c>
      <c r="AF55" s="26"/>
      <c r="AG55">
        <f t="shared" si="2"/>
        <v>31.132885389663095</v>
      </c>
      <c r="AI55" s="75">
        <f>PXIL!L55</f>
        <v>0</v>
      </c>
      <c r="AJ55" s="75">
        <f>PXIL!R55</f>
        <v>0</v>
      </c>
      <c r="AK55" s="75">
        <f>RTM_IEX!L55</f>
        <v>0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3.702850666666667</v>
      </c>
      <c r="H56">
        <f>PPCL_Spot!R56</f>
        <v>0</v>
      </c>
      <c r="I56">
        <f>Bawana_NG!R56</f>
        <v>13.82</v>
      </c>
      <c r="J56">
        <f>Bawana_RLNG!R56</f>
        <v>0</v>
      </c>
      <c r="K56">
        <f>Bawana_Spot!R56</f>
        <v>0.20998578295308371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13.51</v>
      </c>
      <c r="AB56" s="117">
        <f>-STOA!R56</f>
        <v>0</v>
      </c>
      <c r="AC56">
        <f t="shared" si="0"/>
        <v>0.27493696075665386</v>
      </c>
      <c r="AD56">
        <f t="shared" si="1"/>
        <v>30.967899488863097</v>
      </c>
      <c r="AE56">
        <f>'IDT-1'!D56</f>
        <v>0</v>
      </c>
      <c r="AF56" s="26"/>
      <c r="AG56">
        <f t="shared" si="2"/>
        <v>30.967899488863097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3.6625680000000003</v>
      </c>
      <c r="H57">
        <f>PPCL_Spot!R57</f>
        <v>0</v>
      </c>
      <c r="I57">
        <f>Bawana_NG!R57</f>
        <v>13.82</v>
      </c>
      <c r="J57">
        <f>Bawana_RLNG!R57</f>
        <v>0</v>
      </c>
      <c r="K57">
        <f>Bawana_Spot!R57</f>
        <v>0.20998578295308371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13.370000000000001</v>
      </c>
      <c r="AB57" s="117">
        <f>-STOA!R57</f>
        <v>0</v>
      </c>
      <c r="AC57">
        <f t="shared" si="0"/>
        <v>0.27335047328998718</v>
      </c>
      <c r="AD57">
        <f t="shared" si="1"/>
        <v>30.789203309663097</v>
      </c>
      <c r="AE57">
        <f>'IDT-1'!D57</f>
        <v>0</v>
      </c>
      <c r="AF57" s="26"/>
      <c r="AG57">
        <f t="shared" si="2"/>
        <v>30.789203309663097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3.0517760000000003</v>
      </c>
      <c r="H58">
        <f>PPCL_Spot!R58</f>
        <v>0</v>
      </c>
      <c r="I58">
        <f>Bawana_NG!R58</f>
        <v>13.82</v>
      </c>
      <c r="J58">
        <f>Bawana_RLNG!R58</f>
        <v>0</v>
      </c>
      <c r="K58">
        <f>Bawana_Spot!R58</f>
        <v>0.20998578295308371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13.18</v>
      </c>
      <c r="AB58" s="117">
        <f>-STOA!R58</f>
        <v>0</v>
      </c>
      <c r="AC58">
        <f t="shared" si="0"/>
        <v>0.26630350368998718</v>
      </c>
      <c r="AD58">
        <f t="shared" si="1"/>
        <v>29.995458279263097</v>
      </c>
      <c r="AE58">
        <f>'IDT-1'!D58</f>
        <v>0</v>
      </c>
      <c r="AF58" s="26"/>
      <c r="AG58">
        <f t="shared" si="2"/>
        <v>29.995458279263097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2.1514826666666664</v>
      </c>
      <c r="H59">
        <f>PPCL_Spot!R59</f>
        <v>0</v>
      </c>
      <c r="I59">
        <f>Bawana_NG!R59</f>
        <v>13.82</v>
      </c>
      <c r="J59">
        <f>Bawana_RLNG!R59</f>
        <v>0</v>
      </c>
      <c r="K59">
        <f>Bawana_Spot!R59</f>
        <v>0.20998578295308371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12.99</v>
      </c>
      <c r="AB59" s="117">
        <f>-STOA!R59</f>
        <v>0</v>
      </c>
      <c r="AC59">
        <f t="shared" si="0"/>
        <v>0.25670892235665382</v>
      </c>
      <c r="AD59">
        <f t="shared" si="1"/>
        <v>28.914759527263097</v>
      </c>
      <c r="AE59">
        <f>'IDT-1'!D59</f>
        <v>0</v>
      </c>
      <c r="AF59" s="26"/>
      <c r="AG59">
        <f t="shared" si="2"/>
        <v>28.914759527263097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2.1745703999999999</v>
      </c>
      <c r="H60">
        <f>PPCL_Spot!R60</f>
        <v>0</v>
      </c>
      <c r="I60">
        <f>Bawana_NG!R60</f>
        <v>13.82</v>
      </c>
      <c r="J60">
        <f>Bawana_RLNG!R60</f>
        <v>0</v>
      </c>
      <c r="K60">
        <f>Bawana_Spot!R60</f>
        <v>0.20998578295308371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12.7</v>
      </c>
      <c r="AB60" s="117">
        <f>-STOA!R60</f>
        <v>0</v>
      </c>
      <c r="AC60">
        <f t="shared" si="0"/>
        <v>0.25436009440998714</v>
      </c>
      <c r="AD60">
        <f t="shared" si="1"/>
        <v>28.650196088543098</v>
      </c>
      <c r="AE60">
        <f>'IDT-1'!D60</f>
        <v>0</v>
      </c>
      <c r="AF60" s="26"/>
      <c r="AG60">
        <f t="shared" si="2"/>
        <v>28.650196088543098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1.73316</v>
      </c>
      <c r="H61">
        <f>PPCL_Spot!R61</f>
        <v>0</v>
      </c>
      <c r="I61">
        <f>Bawana_NG!R61</f>
        <v>16.819355209691022</v>
      </c>
      <c r="J61">
        <f>Bawana_RLNG!R61</f>
        <v>0</v>
      </c>
      <c r="K61">
        <f>Bawana_Spot!R61</f>
        <v>0.20998578295308371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12.350000000000001</v>
      </c>
      <c r="AB61" s="117">
        <f>-STOA!R61</f>
        <v>0</v>
      </c>
      <c r="AC61">
        <f t="shared" si="0"/>
        <v>0.27379000873526815</v>
      </c>
      <c r="AD61">
        <f t="shared" si="1"/>
        <v>30.83871098390884</v>
      </c>
      <c r="AE61">
        <f>'IDT-1'!D61</f>
        <v>0</v>
      </c>
      <c r="AF61" s="26"/>
      <c r="AG61">
        <f t="shared" si="2"/>
        <v>30.83871098390884</v>
      </c>
      <c r="AI61" s="75">
        <f>PXIL!L61</f>
        <v>0</v>
      </c>
      <c r="AJ61" s="75">
        <f>PXIL!R61</f>
        <v>0</v>
      </c>
      <c r="AK61" s="75">
        <f>RTM_IEX!L61</f>
        <v>0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16.819355209691022</v>
      </c>
      <c r="J62">
        <f>Bawana_RLNG!R62</f>
        <v>0</v>
      </c>
      <c r="K62">
        <f>Bawana_Spot!R62</f>
        <v>0.20998578295308371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11.940000000000001</v>
      </c>
      <c r="AB62" s="117">
        <f>-STOA!R62</f>
        <v>0</v>
      </c>
      <c r="AC62">
        <f t="shared" si="0"/>
        <v>0.25493020073526818</v>
      </c>
      <c r="AD62">
        <f t="shared" si="1"/>
        <v>28.71441079190884</v>
      </c>
      <c r="AE62">
        <f>'IDT-1'!D62</f>
        <v>0</v>
      </c>
      <c r="AF62" s="26"/>
      <c r="AG62">
        <f t="shared" si="2"/>
        <v>28.71441079190884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2.2218019999999998</v>
      </c>
      <c r="H63">
        <f>PPCL_Spot!R63</f>
        <v>0</v>
      </c>
      <c r="I63">
        <f>Bawana_NG!R63</f>
        <v>16.819355209691022</v>
      </c>
      <c r="J63">
        <f>Bawana_RLNG!R63</f>
        <v>0</v>
      </c>
      <c r="K63">
        <f>Bawana_Spot!R63</f>
        <v>0.20998578295308371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11.52</v>
      </c>
      <c r="AB63" s="117">
        <f>-STOA!R63</f>
        <v>0</v>
      </c>
      <c r="AC63">
        <f t="shared" si="0"/>
        <v>0.27078605833526814</v>
      </c>
      <c r="AD63">
        <f t="shared" si="1"/>
        <v>30.500356934308837</v>
      </c>
      <c r="AE63">
        <f>'IDT-1'!D63</f>
        <v>0</v>
      </c>
      <c r="AF63" s="26"/>
      <c r="AG63">
        <f t="shared" si="2"/>
        <v>30.500356934308837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2.2116379999999998</v>
      </c>
      <c r="H64">
        <f>PPCL_Spot!R64</f>
        <v>0</v>
      </c>
      <c r="I64">
        <f>Bawana_NG!R64</f>
        <v>14.82</v>
      </c>
      <c r="J64">
        <f>Bawana_RLNG!R64</f>
        <v>0</v>
      </c>
      <c r="K64">
        <f>Bawana_Spot!R64</f>
        <v>0.20998578295308371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11.120000000000001</v>
      </c>
      <c r="AB64" s="117">
        <f>-STOA!R64</f>
        <v>0</v>
      </c>
      <c r="AC64">
        <f t="shared" si="0"/>
        <v>0.24958228928998716</v>
      </c>
      <c r="AD64">
        <f t="shared" si="1"/>
        <v>28.112041493663099</v>
      </c>
      <c r="AE64">
        <f>'IDT-1'!D64</f>
        <v>0</v>
      </c>
      <c r="AF64" s="26"/>
      <c r="AG64">
        <f t="shared" si="2"/>
        <v>28.112041493663099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2.2314819999999997</v>
      </c>
      <c r="H65">
        <f>PPCL_Spot!R65</f>
        <v>0</v>
      </c>
      <c r="I65">
        <f>Bawana_NG!R65</f>
        <v>15.82</v>
      </c>
      <c r="J65">
        <f>Bawana_RLNG!R65</f>
        <v>0</v>
      </c>
      <c r="K65">
        <f>Bawana_Spot!R65</f>
        <v>0.20998578295308371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10.56</v>
      </c>
      <c r="AB65" s="117">
        <f>-STOA!R65</f>
        <v>0</v>
      </c>
      <c r="AC65">
        <f t="shared" si="0"/>
        <v>0.25362891648998714</v>
      </c>
      <c r="AD65">
        <f t="shared" si="1"/>
        <v>28.567838866463099</v>
      </c>
      <c r="AE65">
        <f>'IDT-1'!D65</f>
        <v>0</v>
      </c>
      <c r="AF65" s="26"/>
      <c r="AG65">
        <f t="shared" si="2"/>
        <v>28.567838866463099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2.2058300000000002</v>
      </c>
      <c r="H66">
        <f>PPCL_Spot!R66</f>
        <v>0</v>
      </c>
      <c r="I66">
        <f>Bawana_NG!R66</f>
        <v>13.82</v>
      </c>
      <c r="J66">
        <f>Bawana_RLNG!R66</f>
        <v>0</v>
      </c>
      <c r="K66">
        <f>Bawana_Spot!R66</f>
        <v>0.20998578295308371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10.07</v>
      </c>
      <c r="AB66" s="117">
        <f>-STOA!R66</f>
        <v>0</v>
      </c>
      <c r="AC66">
        <f t="shared" si="0"/>
        <v>0.23149117888998713</v>
      </c>
      <c r="AD66">
        <f t="shared" si="1"/>
        <v>26.074324604063097</v>
      </c>
      <c r="AE66">
        <f>'IDT-1'!D66</f>
        <v>0</v>
      </c>
      <c r="AF66" s="26"/>
      <c r="AG66">
        <f t="shared" si="2"/>
        <v>26.074324604063097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2.229546</v>
      </c>
      <c r="H67">
        <f>PPCL_Spot!R67</f>
        <v>0</v>
      </c>
      <c r="I67">
        <f>Bawana_NG!R67</f>
        <v>13.82</v>
      </c>
      <c r="J67">
        <f>Bawana_RLNG!R67</f>
        <v>0</v>
      </c>
      <c r="K67">
        <f>Bawana_Spot!R67</f>
        <v>0.20998578295308371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9.61</v>
      </c>
      <c r="AB67" s="117">
        <f>-STOA!R67</f>
        <v>0</v>
      </c>
      <c r="AC67">
        <f t="shared" si="0"/>
        <v>0.22765187968998712</v>
      </c>
      <c r="AD67">
        <f t="shared" si="1"/>
        <v>25.641879903263096</v>
      </c>
      <c r="AE67">
        <f>'IDT-1'!D67</f>
        <v>0</v>
      </c>
      <c r="AF67" s="26"/>
      <c r="AG67">
        <f t="shared" si="2"/>
        <v>25.641879903263096</v>
      </c>
      <c r="AI67" s="75">
        <f>PXIL!L67</f>
        <v>0</v>
      </c>
      <c r="AJ67" s="75">
        <f>PXIL!R67</f>
        <v>0</v>
      </c>
      <c r="AK67" s="75">
        <f>RTM_IEX!L67</f>
        <v>0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2.2111539999999996</v>
      </c>
      <c r="H68">
        <f>PPCL_Spot!R68</f>
        <v>0</v>
      </c>
      <c r="I68">
        <f>Bawana_NG!R68</f>
        <v>13.82</v>
      </c>
      <c r="J68">
        <f>Bawana_RLNG!R68</f>
        <v>0</v>
      </c>
      <c r="K68">
        <f>Bawana_Spot!R68</f>
        <v>0.20998578295308371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9.0300000000000011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0.22238603008998717</v>
      </c>
      <c r="AD68">
        <f t="shared" ref="AD68:AD98" si="4">SUM(B68:AB68,AI68:AR68)-AC68</f>
        <v>25.048753752863099</v>
      </c>
      <c r="AE68">
        <f>'IDT-1'!D68</f>
        <v>0</v>
      </c>
      <c r="AF68" s="26"/>
      <c r="AG68">
        <f t="shared" ref="AG68:AG98" si="5">SUM(AD68:AF68)</f>
        <v>25.048753752863099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2.4725139999999994</v>
      </c>
      <c r="H69">
        <f>PPCL_Spot!R69</f>
        <v>0</v>
      </c>
      <c r="I69">
        <f>Bawana_NG!R69</f>
        <v>13.82</v>
      </c>
      <c r="J69">
        <f>Bawana_RLNG!R69</f>
        <v>0</v>
      </c>
      <c r="K69">
        <f>Bawana_Spot!R69</f>
        <v>0.20998578295308371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8.43</v>
      </c>
      <c r="AB69" s="117">
        <f>-STOA!R69</f>
        <v>0</v>
      </c>
      <c r="AC69">
        <f t="shared" si="3"/>
        <v>0.21940599808998715</v>
      </c>
      <c r="AD69">
        <f t="shared" si="4"/>
        <v>24.713093784863098</v>
      </c>
      <c r="AE69">
        <f>'IDT-1'!D69</f>
        <v>0</v>
      </c>
      <c r="AF69" s="26"/>
      <c r="AG69">
        <f t="shared" si="5"/>
        <v>24.713093784863098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3.6653320000000003</v>
      </c>
      <c r="H70">
        <f>PPCL_Spot!R70</f>
        <v>0</v>
      </c>
      <c r="I70">
        <f>Bawana_NG!R70</f>
        <v>13.82</v>
      </c>
      <c r="J70">
        <f>Bawana_RLNG!R70</f>
        <v>0</v>
      </c>
      <c r="K70">
        <f>Bawana_Spot!R70</f>
        <v>0.20998578295308371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7.94</v>
      </c>
      <c r="AB70" s="117">
        <f>-STOA!R70</f>
        <v>0</v>
      </c>
      <c r="AC70">
        <f t="shared" si="3"/>
        <v>0.22559079648998714</v>
      </c>
      <c r="AD70">
        <f t="shared" si="4"/>
        <v>25.409726986463099</v>
      </c>
      <c r="AE70">
        <f>'IDT-1'!D70</f>
        <v>0</v>
      </c>
      <c r="AF70" s="26"/>
      <c r="AG70">
        <f t="shared" si="5"/>
        <v>25.409726986463099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3.9212506666666664</v>
      </c>
      <c r="H71">
        <f>PPCL_Spot!R71</f>
        <v>0</v>
      </c>
      <c r="I71">
        <f>Bawana_NG!R71</f>
        <v>13.82</v>
      </c>
      <c r="J71">
        <f>Bawana_RLNG!R71</f>
        <v>0</v>
      </c>
      <c r="K71">
        <f>Bawana_Spot!R71</f>
        <v>0.20998578295308371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7.4700000000000006</v>
      </c>
      <c r="AB71" s="117">
        <f>-STOA!R71</f>
        <v>0</v>
      </c>
      <c r="AC71">
        <f t="shared" si="3"/>
        <v>0.22370688075665379</v>
      </c>
      <c r="AD71">
        <f t="shared" si="4"/>
        <v>25.197529568863093</v>
      </c>
      <c r="AE71">
        <f>'IDT-1'!D71</f>
        <v>0</v>
      </c>
      <c r="AF71" s="26"/>
      <c r="AG71">
        <f t="shared" si="5"/>
        <v>25.197529568863093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3.8870346666666671</v>
      </c>
      <c r="H72">
        <f>PPCL_Spot!R72</f>
        <v>0</v>
      </c>
      <c r="I72">
        <f>Bawana_NG!R72</f>
        <v>13.82</v>
      </c>
      <c r="J72">
        <f>Bawana_RLNG!R72</f>
        <v>0</v>
      </c>
      <c r="K72">
        <f>Bawana_Spot!R72</f>
        <v>0.20998578295308371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7.12</v>
      </c>
      <c r="AB72" s="117">
        <f>-STOA!R72</f>
        <v>0</v>
      </c>
      <c r="AC72">
        <f t="shared" si="3"/>
        <v>0.22032577995665384</v>
      </c>
      <c r="AD72">
        <f t="shared" si="4"/>
        <v>24.8166946696631</v>
      </c>
      <c r="AE72">
        <f>'IDT-1'!D72</f>
        <v>0</v>
      </c>
      <c r="AF72" s="26"/>
      <c r="AG72">
        <f t="shared" si="5"/>
        <v>24.8166946696631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3.9163062857142861</v>
      </c>
      <c r="H73">
        <f>PPCL_Spot!R73</f>
        <v>0</v>
      </c>
      <c r="I73">
        <f>Bawana_NG!R73</f>
        <v>8.27</v>
      </c>
      <c r="J73">
        <f>Bawana_RLNG!R73</f>
        <v>0</v>
      </c>
      <c r="K73">
        <f>Bawana_Spot!R73</f>
        <v>0.71999999999999986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6.92</v>
      </c>
      <c r="AB73" s="117">
        <f>-STOA!R73</f>
        <v>0</v>
      </c>
      <c r="AC73">
        <f t="shared" si="3"/>
        <v>0.17447149531428574</v>
      </c>
      <c r="AD73">
        <f t="shared" si="4"/>
        <v>19.651834790400002</v>
      </c>
      <c r="AE73">
        <f>'IDT-1'!D73</f>
        <v>0</v>
      </c>
      <c r="AF73" s="26"/>
      <c r="AG73">
        <f t="shared" si="5"/>
        <v>19.651834790400002</v>
      </c>
      <c r="AI73" s="75">
        <f>PXIL!L73</f>
        <v>0</v>
      </c>
      <c r="AJ73" s="75">
        <f>PXIL!R73</f>
        <v>0</v>
      </c>
      <c r="AK73" s="75">
        <f>RTM_IEX!L73</f>
        <v>0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6.1959934125397016</v>
      </c>
      <c r="H74">
        <f>PPCL_Spot!R74</f>
        <v>0</v>
      </c>
      <c r="I74">
        <f>Bawana_NG!R74</f>
        <v>8.49</v>
      </c>
      <c r="J74">
        <f>Bawana_RLNG!R74</f>
        <v>0</v>
      </c>
      <c r="K74">
        <f>Bawana_Spot!R74</f>
        <v>0.71999999999999986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6.8100000000000005</v>
      </c>
      <c r="AB74" s="117">
        <f>-STOA!R74</f>
        <v>0</v>
      </c>
      <c r="AC74">
        <f t="shared" si="3"/>
        <v>0.19550074203034939</v>
      </c>
      <c r="AD74">
        <f t="shared" si="4"/>
        <v>22.020492670509352</v>
      </c>
      <c r="AE74">
        <f>'IDT-1'!D74</f>
        <v>0</v>
      </c>
      <c r="AF74" s="26"/>
      <c r="AG74">
        <f t="shared" si="5"/>
        <v>22.020492670509352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8.3521962122103268</v>
      </c>
      <c r="H75">
        <f>PPCL_Spot!R75</f>
        <v>0</v>
      </c>
      <c r="I75">
        <f>Bawana_NG!R75</f>
        <v>8.49</v>
      </c>
      <c r="J75">
        <f>Bawana_RLNG!R75</f>
        <v>0</v>
      </c>
      <c r="K75">
        <f>Bawana_Spot!R75</f>
        <v>0.71999999999999986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6.8</v>
      </c>
      <c r="AB75" s="117">
        <f>-STOA!R75</f>
        <v>0</v>
      </c>
      <c r="AC75">
        <f t="shared" si="3"/>
        <v>0.21438732666745086</v>
      </c>
      <c r="AD75">
        <f t="shared" si="4"/>
        <v>24.147808885542872</v>
      </c>
      <c r="AE75">
        <f>'IDT-1'!D75</f>
        <v>0</v>
      </c>
      <c r="AF75" s="26"/>
      <c r="AG75">
        <f t="shared" si="5"/>
        <v>24.147808885542872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8.0698882484413623</v>
      </c>
      <c r="H76">
        <f>PPCL_Spot!R76</f>
        <v>0</v>
      </c>
      <c r="I76">
        <f>Bawana_NG!R76</f>
        <v>8.56</v>
      </c>
      <c r="J76">
        <f>Bawana_RLNG!R76</f>
        <v>0</v>
      </c>
      <c r="K76">
        <f>Bawana_Spot!R76</f>
        <v>0.71999999999999986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6.7</v>
      </c>
      <c r="AB76" s="117">
        <f>-STOA!R76</f>
        <v>0</v>
      </c>
      <c r="AC76">
        <f t="shared" si="3"/>
        <v>0.21163901658628398</v>
      </c>
      <c r="AD76">
        <f t="shared" si="4"/>
        <v>23.838249231855077</v>
      </c>
      <c r="AE76">
        <f>'IDT-1'!D76</f>
        <v>0</v>
      </c>
      <c r="AF76" s="26"/>
      <c r="AG76">
        <f t="shared" si="5"/>
        <v>23.838249231855077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8.3616468650746949</v>
      </c>
      <c r="H77">
        <f>PPCL_Spot!R77</f>
        <v>0</v>
      </c>
      <c r="I77">
        <f>Bawana_NG!R77</f>
        <v>8.56</v>
      </c>
      <c r="J77">
        <f>Bawana_RLNG!R77</f>
        <v>0</v>
      </c>
      <c r="K77">
        <f>Bawana_Spot!R77</f>
        <v>0.71999999999999986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6.7</v>
      </c>
      <c r="AB77" s="117">
        <f>-STOA!R77</f>
        <v>0</v>
      </c>
      <c r="AC77">
        <f t="shared" si="3"/>
        <v>0.21420649241265732</v>
      </c>
      <c r="AD77">
        <f t="shared" si="4"/>
        <v>24.127440372662036</v>
      </c>
      <c r="AE77">
        <f>'IDT-1'!D77</f>
        <v>0</v>
      </c>
      <c r="AF77" s="26"/>
      <c r="AG77">
        <f t="shared" si="5"/>
        <v>24.127440372662036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8.8885624439693789</v>
      </c>
      <c r="H78">
        <f>PPCL_Spot!R78</f>
        <v>0</v>
      </c>
      <c r="I78">
        <f>Bawana_NG!R78</f>
        <v>8.56</v>
      </c>
      <c r="J78">
        <f>Bawana_RLNG!R78</f>
        <v>0</v>
      </c>
      <c r="K78">
        <f>Bawana_Spot!R78</f>
        <v>0.71999999999999986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6.7</v>
      </c>
      <c r="AB78" s="117">
        <f>-STOA!R78</f>
        <v>0</v>
      </c>
      <c r="AC78">
        <f t="shared" si="3"/>
        <v>0.21884334950693055</v>
      </c>
      <c r="AD78">
        <f t="shared" si="4"/>
        <v>24.649719094462448</v>
      </c>
      <c r="AE78">
        <f>'IDT-1'!D78</f>
        <v>0</v>
      </c>
      <c r="AF78" s="26"/>
      <c r="AG78">
        <f t="shared" si="5"/>
        <v>24.649719094462448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8.9157186400937842</v>
      </c>
      <c r="H79">
        <f>PPCL_Spot!R79</f>
        <v>0</v>
      </c>
      <c r="I79">
        <f>Bawana_NG!R79</f>
        <v>8.56</v>
      </c>
      <c r="J79">
        <f>Bawana_RLNG!R79</f>
        <v>0</v>
      </c>
      <c r="K79">
        <f>Bawana_Spot!R79</f>
        <v>0.71999999999999986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6.7</v>
      </c>
      <c r="AB79" s="117">
        <f>-STOA!R79</f>
        <v>0</v>
      </c>
      <c r="AC79">
        <f t="shared" si="3"/>
        <v>0.21908232403282529</v>
      </c>
      <c r="AD79">
        <f t="shared" si="4"/>
        <v>24.676636316060957</v>
      </c>
      <c r="AE79">
        <f>'IDT-1'!D79</f>
        <v>0</v>
      </c>
      <c r="AF79" s="26"/>
      <c r="AG79">
        <f t="shared" si="5"/>
        <v>24.676636316060957</v>
      </c>
      <c r="AI79" s="75">
        <f>PXIL!L79</f>
        <v>0</v>
      </c>
      <c r="AJ79" s="75">
        <f>PXIL!R79</f>
        <v>0</v>
      </c>
      <c r="AK79" s="75">
        <f>RTM_IEX!L79</f>
        <v>0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8.8936542307427064</v>
      </c>
      <c r="H80">
        <f>PPCL_Spot!R80</f>
        <v>0</v>
      </c>
      <c r="I80">
        <f>Bawana_NG!R80</f>
        <v>8.56</v>
      </c>
      <c r="J80">
        <f>Bawana_RLNG!R80</f>
        <v>0</v>
      </c>
      <c r="K80">
        <f>Bawana_Spot!R80</f>
        <v>0.71999999999999986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6.7</v>
      </c>
      <c r="AB80" s="117">
        <f>-STOA!R80</f>
        <v>0</v>
      </c>
      <c r="AC80">
        <f t="shared" si="3"/>
        <v>0.21888815723053581</v>
      </c>
      <c r="AD80">
        <f t="shared" si="4"/>
        <v>24.654766073512171</v>
      </c>
      <c r="AE80">
        <f>'IDT-1'!D80</f>
        <v>0</v>
      </c>
      <c r="AF80" s="26"/>
      <c r="AG80">
        <f t="shared" si="5"/>
        <v>24.654766073512171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8.9011706778842807</v>
      </c>
      <c r="H81">
        <f>PPCL_Spot!R81</f>
        <v>0</v>
      </c>
      <c r="I81">
        <f>Bawana_NG!R81</f>
        <v>8.49</v>
      </c>
      <c r="J81">
        <f>Bawana_RLNG!R81</f>
        <v>0</v>
      </c>
      <c r="K81">
        <f>Bawana_Spot!R81</f>
        <v>0.71999999999999986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6.7</v>
      </c>
      <c r="AB81" s="117">
        <f>-STOA!R81</f>
        <v>0</v>
      </c>
      <c r="AC81">
        <f t="shared" si="3"/>
        <v>0.21833830196538168</v>
      </c>
      <c r="AD81">
        <f t="shared" si="4"/>
        <v>24.592832375918899</v>
      </c>
      <c r="AE81">
        <f>'IDT-1'!D81</f>
        <v>0</v>
      </c>
      <c r="AF81" s="26"/>
      <c r="AG81">
        <f t="shared" si="5"/>
        <v>24.592832375918899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8.9220227570512343</v>
      </c>
      <c r="H82">
        <f>PPCL_Spot!R82</f>
        <v>0</v>
      </c>
      <c r="I82">
        <f>Bawana_NG!R82</f>
        <v>8.49</v>
      </c>
      <c r="J82">
        <f>Bawana_RLNG!R82</f>
        <v>0</v>
      </c>
      <c r="K82">
        <f>Bawana_Spot!R82</f>
        <v>0.71999999999999986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6.7</v>
      </c>
      <c r="AB82" s="117">
        <f>-STOA!R82</f>
        <v>0</v>
      </c>
      <c r="AC82">
        <f t="shared" si="3"/>
        <v>0.21852180026205084</v>
      </c>
      <c r="AD82">
        <f t="shared" si="4"/>
        <v>24.613500956789181</v>
      </c>
      <c r="AE82">
        <f>'IDT-1'!D82</f>
        <v>0</v>
      </c>
      <c r="AF82" s="26"/>
      <c r="AG82">
        <f t="shared" si="5"/>
        <v>24.613500956789181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8.9212953589407604</v>
      </c>
      <c r="H83">
        <f>PPCL_Spot!R83</f>
        <v>0</v>
      </c>
      <c r="I83">
        <f>Bawana_NG!R83</f>
        <v>13.82</v>
      </c>
      <c r="J83">
        <f>Bawana_RLNG!R83</f>
        <v>0</v>
      </c>
      <c r="K83">
        <f>Bawana_Spot!R83</f>
        <v>0.71999999999999986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6.7</v>
      </c>
      <c r="AB83" s="117">
        <f>-STOA!R83</f>
        <v>0</v>
      </c>
      <c r="AC83">
        <f t="shared" si="3"/>
        <v>0.26541939915867868</v>
      </c>
      <c r="AD83">
        <f t="shared" si="4"/>
        <v>29.895875959782082</v>
      </c>
      <c r="AE83">
        <f>'IDT-1'!D83</f>
        <v>0</v>
      </c>
      <c r="AF83" s="26"/>
      <c r="AG83">
        <f t="shared" si="5"/>
        <v>29.895875959782082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8.9307515343769364</v>
      </c>
      <c r="H84">
        <f>PPCL_Spot!R84</f>
        <v>0</v>
      </c>
      <c r="I84">
        <f>Bawana_NG!R84</f>
        <v>13.82</v>
      </c>
      <c r="J84">
        <f>Bawana_RLNG!R84</f>
        <v>0</v>
      </c>
      <c r="K84">
        <f>Bawana_Spot!R84</f>
        <v>0.71999999999999986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6.7</v>
      </c>
      <c r="AB84" s="117">
        <f>-STOA!R84</f>
        <v>0</v>
      </c>
      <c r="AC84">
        <f t="shared" si="3"/>
        <v>0.26550261350251708</v>
      </c>
      <c r="AD84">
        <f t="shared" si="4"/>
        <v>29.905248920874421</v>
      </c>
      <c r="AE84">
        <f>'IDT-1'!D84</f>
        <v>0</v>
      </c>
      <c r="AF84" s="26"/>
      <c r="AG84">
        <f t="shared" si="5"/>
        <v>29.905248920874421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8.9593625267222929</v>
      </c>
      <c r="H85">
        <f>PPCL_Spot!R85</f>
        <v>0</v>
      </c>
      <c r="I85">
        <f>Bawana_NG!R85</f>
        <v>13.82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6.7</v>
      </c>
      <c r="AB85" s="117">
        <f>-STOA!R85</f>
        <v>0</v>
      </c>
      <c r="AC85">
        <f t="shared" si="3"/>
        <v>0.25941839023515623</v>
      </c>
      <c r="AD85">
        <f t="shared" si="4"/>
        <v>29.21994413648714</v>
      </c>
      <c r="AE85">
        <f>'IDT-1'!D85</f>
        <v>0</v>
      </c>
      <c r="AF85" s="26"/>
      <c r="AG85">
        <f t="shared" si="5"/>
        <v>29.21994413648714</v>
      </c>
      <c r="AI85" s="75">
        <f>PXIL!L85</f>
        <v>0</v>
      </c>
      <c r="AJ85" s="75">
        <f>PXIL!R85</f>
        <v>0</v>
      </c>
      <c r="AK85" s="75">
        <f>RTM_IEX!L85</f>
        <v>0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8.9457844286600903</v>
      </c>
      <c r="H86">
        <f>PPCL_Spot!R86</f>
        <v>0</v>
      </c>
      <c r="I86">
        <f>Bawana_NG!R86</f>
        <v>13.82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6.7</v>
      </c>
      <c r="AB86" s="117">
        <f>-STOA!R86</f>
        <v>0</v>
      </c>
      <c r="AC86">
        <f t="shared" si="3"/>
        <v>0.25929890297220881</v>
      </c>
      <c r="AD86">
        <f t="shared" si="4"/>
        <v>29.206485525687881</v>
      </c>
      <c r="AE86">
        <f>'IDT-1'!D86</f>
        <v>0</v>
      </c>
      <c r="AF86" s="26"/>
      <c r="AG86">
        <f t="shared" si="5"/>
        <v>29.206485525687881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8.9431173022550148</v>
      </c>
      <c r="H87">
        <f>PPCL_Spot!R87</f>
        <v>0</v>
      </c>
      <c r="I87">
        <f>Bawana_NG!R87</f>
        <v>5.8200000000000012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6.7</v>
      </c>
      <c r="AB87" s="117">
        <f>-STOA!R87</f>
        <v>0</v>
      </c>
      <c r="AC87">
        <f t="shared" si="3"/>
        <v>0.31524343225984414</v>
      </c>
      <c r="AD87">
        <f t="shared" si="4"/>
        <v>35.507873869995173</v>
      </c>
      <c r="AE87">
        <f>'IDT-1'!D87</f>
        <v>0</v>
      </c>
      <c r="AF87" s="26"/>
      <c r="AG87">
        <f t="shared" si="5"/>
        <v>35.507873869995173</v>
      </c>
      <c r="AI87" s="75">
        <f>PXIL!L87</f>
        <v>0</v>
      </c>
      <c r="AJ87" s="75">
        <f>PXIL!R87</f>
        <v>0</v>
      </c>
      <c r="AK87" s="75">
        <f>RTM_IEX!L87</f>
        <v>14.36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8.9346309909661379</v>
      </c>
      <c r="H88">
        <f>PPCL_Spot!R88</f>
        <v>0</v>
      </c>
      <c r="I88">
        <f>Bawana_NG!R88</f>
        <v>5.8200000000000012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6.7</v>
      </c>
      <c r="AB88" s="117">
        <f>-STOA!R88</f>
        <v>0</v>
      </c>
      <c r="AC88">
        <f t="shared" si="3"/>
        <v>0.30672075272050203</v>
      </c>
      <c r="AD88">
        <f t="shared" si="4"/>
        <v>34.547910238245635</v>
      </c>
      <c r="AE88">
        <f>'IDT-1'!D88</f>
        <v>0</v>
      </c>
      <c r="AF88" s="26"/>
      <c r="AG88">
        <f t="shared" si="5"/>
        <v>34.547910238245635</v>
      </c>
      <c r="AI88" s="75">
        <f>PXIL!L88</f>
        <v>0</v>
      </c>
      <c r="AJ88" s="75">
        <f>PXIL!R88</f>
        <v>0</v>
      </c>
      <c r="AK88" s="75">
        <f>RTM_IEX!L88</f>
        <v>13.4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9.0177968415971286</v>
      </c>
      <c r="H89">
        <f>PPCL_Spot!R89</f>
        <v>0</v>
      </c>
      <c r="I89">
        <f>Bawana_NG!R89</f>
        <v>5.82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6.7</v>
      </c>
      <c r="AB89" s="117">
        <f>-STOA!R89</f>
        <v>0</v>
      </c>
      <c r="AC89">
        <f t="shared" si="3"/>
        <v>0.29064461220605475</v>
      </c>
      <c r="AD89">
        <f t="shared" si="4"/>
        <v>32.737152229391079</v>
      </c>
      <c r="AE89">
        <f>'IDT-1'!D89</f>
        <v>0</v>
      </c>
      <c r="AF89" s="26"/>
      <c r="AG89">
        <f t="shared" si="5"/>
        <v>32.737152229391079</v>
      </c>
      <c r="AI89" s="75">
        <f>PXIL!L89</f>
        <v>0</v>
      </c>
      <c r="AJ89" s="75">
        <f>PXIL!R89</f>
        <v>0</v>
      </c>
      <c r="AK89" s="75">
        <f>RTM_IEX!L89</f>
        <v>11.49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8.9280844079718626</v>
      </c>
      <c r="H90">
        <f>PPCL_Spot!R90</f>
        <v>0</v>
      </c>
      <c r="I90">
        <f>Bawana_NG!R90</f>
        <v>5.82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6.7</v>
      </c>
      <c r="AB90" s="117">
        <f>-STOA!R90</f>
        <v>0</v>
      </c>
      <c r="AC90">
        <f t="shared" si="3"/>
        <v>0.28140714279015239</v>
      </c>
      <c r="AD90">
        <f t="shared" si="4"/>
        <v>31.696677265181712</v>
      </c>
      <c r="AE90">
        <f>'IDT-1'!D90</f>
        <v>0</v>
      </c>
      <c r="AF90" s="26"/>
      <c r="AG90">
        <f t="shared" si="5"/>
        <v>31.696677265181712</v>
      </c>
      <c r="AI90" s="75">
        <f>PXIL!L90</f>
        <v>0</v>
      </c>
      <c r="AJ90" s="75">
        <f>PXIL!R90</f>
        <v>0</v>
      </c>
      <c r="AK90" s="75">
        <f>RTM_IEX!L90</f>
        <v>10.53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8.9918529756568475</v>
      </c>
      <c r="H91">
        <f>PPCL_Spot!R91</f>
        <v>0</v>
      </c>
      <c r="I91">
        <f>Bawana_NG!R91</f>
        <v>5.82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6.7</v>
      </c>
      <c r="AB91" s="117">
        <f>-STOA!R91</f>
        <v>0</v>
      </c>
      <c r="AC91">
        <f t="shared" si="3"/>
        <v>0.26938430618578024</v>
      </c>
      <c r="AD91">
        <f t="shared" si="4"/>
        <v>30.342468669471064</v>
      </c>
      <c r="AE91">
        <f>'IDT-1'!D91</f>
        <v>0</v>
      </c>
      <c r="AF91" s="26"/>
      <c r="AG91">
        <f t="shared" si="5"/>
        <v>30.342468669471064</v>
      </c>
      <c r="AI91" s="75">
        <f>PXIL!L91</f>
        <v>0</v>
      </c>
      <c r="AJ91" s="75">
        <f>PXIL!R91</f>
        <v>0</v>
      </c>
      <c r="AK91" s="75">
        <f>RTM_IEX!L91</f>
        <v>9.1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8.9387529135921628</v>
      </c>
      <c r="H92">
        <f>PPCL_Spot!R92</f>
        <v>0</v>
      </c>
      <c r="I92">
        <f>Bawana_NG!R92</f>
        <v>5.8200000000000012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6.7</v>
      </c>
      <c r="AB92" s="117">
        <f>-STOA!R92</f>
        <v>0</v>
      </c>
      <c r="AC92">
        <f t="shared" si="3"/>
        <v>0.24779702563961106</v>
      </c>
      <c r="AD92">
        <f t="shared" si="4"/>
        <v>27.910955887952554</v>
      </c>
      <c r="AE92">
        <f>'IDT-1'!D92</f>
        <v>0</v>
      </c>
      <c r="AF92" s="26"/>
      <c r="AG92">
        <f t="shared" si="5"/>
        <v>27.910955887952554</v>
      </c>
      <c r="AI92" s="75">
        <f>PXIL!L92</f>
        <v>0</v>
      </c>
      <c r="AJ92" s="75">
        <f>PXIL!R92</f>
        <v>0</v>
      </c>
      <c r="AK92" s="75">
        <f>RTM_IEX!L92</f>
        <v>6.7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8.7530239293841792</v>
      </c>
      <c r="H93">
        <f>PPCL_Spot!R93</f>
        <v>0</v>
      </c>
      <c r="I93">
        <f>Bawana_NG!R93</f>
        <v>11.819543611722461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6.7</v>
      </c>
      <c r="AB93" s="117">
        <f>-STOA!R93</f>
        <v>0</v>
      </c>
      <c r="AC93">
        <f t="shared" si="3"/>
        <v>0.29051059436173843</v>
      </c>
      <c r="AD93">
        <f t="shared" si="4"/>
        <v>32.7220569467449</v>
      </c>
      <c r="AE93">
        <f>'IDT-1'!D93</f>
        <v>0</v>
      </c>
      <c r="AF93" s="26"/>
      <c r="AG93">
        <f t="shared" si="5"/>
        <v>32.7220569467449</v>
      </c>
      <c r="AI93" s="75">
        <f>PXIL!L93</f>
        <v>0</v>
      </c>
      <c r="AJ93" s="75">
        <f>PXIL!R93</f>
        <v>0</v>
      </c>
      <c r="AK93" s="75">
        <f>RTM_IEX!L93</f>
        <v>5.74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8.7232006068546966</v>
      </c>
      <c r="H94">
        <f>PPCL_Spot!R94</f>
        <v>0</v>
      </c>
      <c r="I94">
        <f>Bawana_NG!R94</f>
        <v>9.82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6.7</v>
      </c>
      <c r="AB94" s="117">
        <f>-STOA!R94</f>
        <v>0</v>
      </c>
      <c r="AC94">
        <f t="shared" si="3"/>
        <v>0.25584416534032134</v>
      </c>
      <c r="AD94">
        <f t="shared" si="4"/>
        <v>28.817356441514377</v>
      </c>
      <c r="AE94">
        <f>'IDT-1'!D94</f>
        <v>0</v>
      </c>
      <c r="AF94" s="26"/>
      <c r="AG94">
        <f t="shared" si="5"/>
        <v>28.817356441514377</v>
      </c>
      <c r="AI94" s="75">
        <f>PXIL!L94</f>
        <v>0</v>
      </c>
      <c r="AJ94" s="75">
        <f>PXIL!R94</f>
        <v>0</v>
      </c>
      <c r="AK94" s="75">
        <f>RTM_IEX!L94</f>
        <v>3.83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8.7205334804496228</v>
      </c>
      <c r="H95">
        <f>PPCL_Spot!R95</f>
        <v>0</v>
      </c>
      <c r="I95">
        <f>Bawana_NG!R95</f>
        <v>8.5196724210850086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6.7</v>
      </c>
      <c r="AB95" s="117">
        <f>-STOA!R95</f>
        <v>0</v>
      </c>
      <c r="AC95">
        <f t="shared" si="3"/>
        <v>0.21067381193350473</v>
      </c>
      <c r="AD95">
        <f t="shared" si="4"/>
        <v>23.729532089601125</v>
      </c>
      <c r="AE95">
        <f>'IDT-1'!D95</f>
        <v>0</v>
      </c>
      <c r="AF95" s="26"/>
      <c r="AG95">
        <f t="shared" si="5"/>
        <v>23.729532089601125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8.7282923936280241</v>
      </c>
      <c r="H96">
        <f>PPCL_Spot!R96</f>
        <v>0</v>
      </c>
      <c r="I96">
        <f>Bawana_NG!R96</f>
        <v>6.8200000000000021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6.7</v>
      </c>
      <c r="AB96" s="117">
        <f>-STOA!R96</f>
        <v>0</v>
      </c>
      <c r="AC96">
        <f t="shared" si="3"/>
        <v>0.19578497306392664</v>
      </c>
      <c r="AD96">
        <f t="shared" si="4"/>
        <v>22.052507420564101</v>
      </c>
      <c r="AE96">
        <f>'IDT-1'!D96</f>
        <v>0</v>
      </c>
      <c r="AF96" s="26"/>
      <c r="AG96">
        <f t="shared" si="5"/>
        <v>22.052507420564101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8.7542362595683034</v>
      </c>
      <c r="H97">
        <f>PPCL_Spot!R97</f>
        <v>0</v>
      </c>
      <c r="I97">
        <f>Bawana_NG!R97</f>
        <v>5.82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6.7</v>
      </c>
      <c r="AB97" s="117">
        <f>-STOA!R97</f>
        <v>0</v>
      </c>
      <c r="AC97">
        <f t="shared" si="3"/>
        <v>0.1872132790842011</v>
      </c>
      <c r="AD97">
        <f t="shared" si="4"/>
        <v>21.087022980484104</v>
      </c>
      <c r="AE97">
        <f>'IDT-1'!D97</f>
        <v>0</v>
      </c>
      <c r="AF97" s="26"/>
      <c r="AG97">
        <f t="shared" si="5"/>
        <v>21.087022980484104</v>
      </c>
      <c r="AI97" s="75">
        <f>PXIL!L97</f>
        <v>0</v>
      </c>
      <c r="AJ97" s="75">
        <f>PXIL!R97</f>
        <v>0</v>
      </c>
      <c r="AK97" s="75">
        <f>RTM_IEX!L97</f>
        <v>0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8.7392033652851513</v>
      </c>
      <c r="H98">
        <f>PPCL_Spot!R98</f>
        <v>0</v>
      </c>
      <c r="I98">
        <f>Bawana_NG!R98</f>
        <v>5.82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6.7</v>
      </c>
      <c r="AB98" s="117">
        <f>-STOA!R98</f>
        <v>0</v>
      </c>
      <c r="AC98">
        <f t="shared" si="3"/>
        <v>0.18708098961450936</v>
      </c>
      <c r="AD98">
        <f t="shared" si="4"/>
        <v>21.072122375670645</v>
      </c>
      <c r="AE98">
        <f>'IDT-1'!D98</f>
        <v>0</v>
      </c>
      <c r="AF98" s="26"/>
      <c r="AG98">
        <f t="shared" si="5"/>
        <v>21.072122375670645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7.292718678907438E-2</v>
      </c>
      <c r="H99">
        <f t="shared" si="6"/>
        <v>0</v>
      </c>
      <c r="I99">
        <f t="shared" si="6"/>
        <v>0.24899672467404885</v>
      </c>
      <c r="J99">
        <f t="shared" si="6"/>
        <v>0</v>
      </c>
      <c r="K99">
        <f t="shared" si="6"/>
        <v>7.8097150277112162E-3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0.20672000000000024</v>
      </c>
      <c r="AB99" s="117">
        <f t="shared" si="6"/>
        <v>0</v>
      </c>
      <c r="AC99">
        <f t="shared" si="6"/>
        <v>5.25046391311934E-3</v>
      </c>
      <c r="AD99">
        <f t="shared" si="6"/>
        <v>0.59139316257771501</v>
      </c>
      <c r="AE99">
        <f t="shared" ref="AE99:AR99" si="7">SUM(AE3:AE98)/4000</f>
        <v>0</v>
      </c>
      <c r="AG99">
        <f t="shared" si="7"/>
        <v>0.59139316257771501</v>
      </c>
      <c r="AI99">
        <f t="shared" si="7"/>
        <v>0</v>
      </c>
      <c r="AJ99">
        <f t="shared" si="7"/>
        <v>0</v>
      </c>
      <c r="AK99">
        <f t="shared" si="7"/>
        <v>6.0190000000000014E-2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60"/>
  <sheetViews>
    <sheetView tabSelected="1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P7" sqref="P7:P9"/>
    </sheetView>
  </sheetViews>
  <sheetFormatPr defaultRowHeight="15"/>
  <cols>
    <col min="1" max="1" width="17.5703125" customWidth="1"/>
  </cols>
  <sheetData>
    <row r="1" spans="1:16">
      <c r="A1" t="s">
        <v>219</v>
      </c>
      <c r="B1">
        <v>217</v>
      </c>
      <c r="C1" s="31">
        <v>44927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6">
      <c r="A2" s="31">
        <v>44937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6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6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6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6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6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6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6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6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6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6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6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6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6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6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44937</v>
      </c>
      <c r="B1" s="220"/>
      <c r="C1" s="220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195</v>
      </c>
      <c r="K1" s="220" t="s">
        <v>196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9" t="s">
        <v>143</v>
      </c>
      <c r="Q1" s="229" t="s">
        <v>144</v>
      </c>
      <c r="R1" s="79"/>
      <c r="S1" s="79"/>
      <c r="T1" s="82" t="s">
        <v>302</v>
      </c>
      <c r="U1" s="230" t="s">
        <v>303</v>
      </c>
      <c r="V1" s="107" t="s">
        <v>316</v>
      </c>
      <c r="W1" s="107" t="s">
        <v>302</v>
      </c>
      <c r="X1" s="220" t="s">
        <v>335</v>
      </c>
      <c r="Y1" s="227" t="s">
        <v>223</v>
      </c>
      <c r="Z1" s="227" t="s">
        <v>224</v>
      </c>
      <c r="AA1" s="231" t="s">
        <v>198</v>
      </c>
      <c r="AB1" s="231" t="s">
        <v>199</v>
      </c>
      <c r="AC1" s="27" t="s">
        <v>189</v>
      </c>
      <c r="AD1" s="220" t="s">
        <v>142</v>
      </c>
      <c r="AG1" s="220" t="s">
        <v>278</v>
      </c>
      <c r="AI1" s="227" t="s">
        <v>384</v>
      </c>
      <c r="AJ1" s="227" t="s">
        <v>385</v>
      </c>
      <c r="AK1" s="227" t="s">
        <v>386</v>
      </c>
      <c r="AL1" s="227" t="s">
        <v>387</v>
      </c>
      <c r="AM1" s="227" t="s">
        <v>388</v>
      </c>
      <c r="AN1" s="227" t="s">
        <v>389</v>
      </c>
      <c r="AO1" s="226" t="s">
        <v>412</v>
      </c>
      <c r="AP1" s="226" t="s">
        <v>413</v>
      </c>
      <c r="AQ1" s="226" t="s">
        <v>414</v>
      </c>
      <c r="AR1" s="226" t="s">
        <v>415</v>
      </c>
    </row>
    <row r="2" spans="1:44">
      <c r="A2" s="27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9"/>
      <c r="Q2" s="229"/>
      <c r="R2" s="79"/>
      <c r="S2" s="79"/>
      <c r="T2" s="82" t="s">
        <v>315</v>
      </c>
      <c r="U2" s="230"/>
      <c r="V2" s="107" t="s">
        <v>304</v>
      </c>
      <c r="W2" s="107" t="s">
        <v>304</v>
      </c>
      <c r="X2" s="220"/>
      <c r="Y2" s="227"/>
      <c r="Z2" s="227"/>
      <c r="AA2" s="231"/>
      <c r="AB2" s="231"/>
      <c r="AC2" s="27">
        <f>Allocation!J1/100</f>
        <v>8.8000000000000005E-3</v>
      </c>
      <c r="AD2" s="220"/>
      <c r="AE2" t="s">
        <v>276</v>
      </c>
      <c r="AG2" s="220"/>
      <c r="AI2" s="227"/>
      <c r="AJ2" s="227"/>
      <c r="AK2" s="227"/>
      <c r="AL2" s="227"/>
      <c r="AM2" s="227"/>
      <c r="AN2" s="227"/>
      <c r="AO2" s="226"/>
      <c r="AP2" s="226"/>
      <c r="AQ2" s="226"/>
      <c r="AR2" s="226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10.768452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3.06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0.12169037760000001</v>
      </c>
      <c r="AD3">
        <f>SUM(B3:AB3,AI3:AR3)-AC3</f>
        <v>13.7067616224</v>
      </c>
      <c r="AE3">
        <v>0</v>
      </c>
      <c r="AF3" s="26"/>
      <c r="AG3">
        <f>SUM(AD3:AF3)</f>
        <v>13.7067616224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10.768452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3.26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0.12345037760000001</v>
      </c>
      <c r="AD4">
        <f t="shared" ref="AD4:AD67" si="1">SUM(B4:AB4,AI4:AR4)-AC4</f>
        <v>13.9050016224</v>
      </c>
      <c r="AE4">
        <v>0</v>
      </c>
      <c r="AF4" s="26"/>
      <c r="AG4">
        <f t="shared" ref="AG4:AG67" si="2">SUM(AD4:AF4)</f>
        <v>13.9050016224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10.768452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2.2000000000000002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0.11412237760000001</v>
      </c>
      <c r="AD5">
        <f t="shared" si="1"/>
        <v>12.8543296224</v>
      </c>
      <c r="AE5">
        <v>0</v>
      </c>
      <c r="AF5" s="26"/>
      <c r="AG5">
        <f t="shared" si="2"/>
        <v>12.8543296224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10.768452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1.72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0.10989837760000001</v>
      </c>
      <c r="AD6">
        <f t="shared" si="1"/>
        <v>12.3785536224</v>
      </c>
      <c r="AE6">
        <v>0</v>
      </c>
      <c r="AF6" s="26"/>
      <c r="AG6">
        <f t="shared" si="2"/>
        <v>12.3785536224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10.768452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1.53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0.10822637760000001</v>
      </c>
      <c r="AD7">
        <f t="shared" si="1"/>
        <v>12.1902256224</v>
      </c>
      <c r="AE7">
        <v>0</v>
      </c>
      <c r="AF7" s="26"/>
      <c r="AG7">
        <f t="shared" si="2"/>
        <v>12.1902256224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10.768452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0.96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0.10321037760000001</v>
      </c>
      <c r="AD8">
        <f t="shared" si="1"/>
        <v>11.625241622400001</v>
      </c>
      <c r="AE8">
        <v>0</v>
      </c>
      <c r="AF8" s="26"/>
      <c r="AG8">
        <f t="shared" si="2"/>
        <v>11.625241622400001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10.768452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1.24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0.10567437760000001</v>
      </c>
      <c r="AD9">
        <f t="shared" si="1"/>
        <v>11.9027776224</v>
      </c>
      <c r="AE9">
        <v>0</v>
      </c>
      <c r="AF9" s="26"/>
      <c r="AG9">
        <f t="shared" si="2"/>
        <v>11.9027776224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10.768452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0.1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9.5642377600000009E-2</v>
      </c>
      <c r="AD10">
        <f t="shared" si="1"/>
        <v>10.772809622399999</v>
      </c>
      <c r="AE10">
        <v>0</v>
      </c>
      <c r="AF10" s="26"/>
      <c r="AG10">
        <f t="shared" si="2"/>
        <v>10.772809622399999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10.768452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0.1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9.5642377600000009E-2</v>
      </c>
      <c r="AD11">
        <f t="shared" si="1"/>
        <v>10.772809622399999</v>
      </c>
      <c r="AE11">
        <v>0</v>
      </c>
      <c r="AF11" s="26"/>
      <c r="AG11">
        <f t="shared" si="2"/>
        <v>10.772809622399999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10.768452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0.56999999999999995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9.9778377600000009E-2</v>
      </c>
      <c r="AD12">
        <f t="shared" si="1"/>
        <v>11.2386736224</v>
      </c>
      <c r="AE12">
        <v>0</v>
      </c>
      <c r="AF12" s="26"/>
      <c r="AG12">
        <f t="shared" si="2"/>
        <v>11.2386736224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10.768452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0.67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0.1006583776</v>
      </c>
      <c r="AD13">
        <f t="shared" si="1"/>
        <v>11.3377936224</v>
      </c>
      <c r="AE13">
        <v>0</v>
      </c>
      <c r="AF13" s="26"/>
      <c r="AG13">
        <f t="shared" si="2"/>
        <v>11.3377936224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10.768452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2.2000000000000002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0.11412237760000001</v>
      </c>
      <c r="AD14">
        <f t="shared" si="1"/>
        <v>12.8543296224</v>
      </c>
      <c r="AE14">
        <v>0</v>
      </c>
      <c r="AF14" s="26"/>
      <c r="AG14">
        <f t="shared" si="2"/>
        <v>12.8543296224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10.768452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3.26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0.12345037760000001</v>
      </c>
      <c r="AD15">
        <f t="shared" si="1"/>
        <v>13.9050016224</v>
      </c>
      <c r="AE15">
        <v>0</v>
      </c>
      <c r="AF15" s="26"/>
      <c r="AG15">
        <f t="shared" si="2"/>
        <v>13.9050016224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10.768452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1.1499999999999999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0.10488237760000001</v>
      </c>
      <c r="AD16">
        <f t="shared" si="1"/>
        <v>11.813569622400001</v>
      </c>
      <c r="AE16">
        <v>0</v>
      </c>
      <c r="AF16" s="26"/>
      <c r="AG16">
        <f t="shared" si="2"/>
        <v>11.813569622400001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10.768452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2.2999999999999998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0.11500237760000001</v>
      </c>
      <c r="AD17">
        <f t="shared" si="1"/>
        <v>12.953449622400001</v>
      </c>
      <c r="AE17">
        <v>0</v>
      </c>
      <c r="AF17" s="26"/>
      <c r="AG17">
        <f t="shared" si="2"/>
        <v>12.953449622400001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10.768452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2.87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0.12001837760000002</v>
      </c>
      <c r="AD18">
        <f t="shared" si="1"/>
        <v>13.518433622400002</v>
      </c>
      <c r="AE18">
        <v>0</v>
      </c>
      <c r="AF18" s="26"/>
      <c r="AG18">
        <f t="shared" si="2"/>
        <v>13.518433622400002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10.768452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3.64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0.12679437760000001</v>
      </c>
      <c r="AD19">
        <f t="shared" si="1"/>
        <v>14.281657622400001</v>
      </c>
      <c r="AE19">
        <v>0</v>
      </c>
      <c r="AF19" s="26"/>
      <c r="AG19">
        <f t="shared" si="2"/>
        <v>14.281657622400001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10.768452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3.83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0.12846637760000001</v>
      </c>
      <c r="AD20">
        <f t="shared" si="1"/>
        <v>14.469985622399999</v>
      </c>
      <c r="AE20">
        <v>0</v>
      </c>
      <c r="AF20" s="26"/>
      <c r="AG20">
        <f t="shared" si="2"/>
        <v>14.469985622399999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10.768452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4.9800000000000004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0.1385863776</v>
      </c>
      <c r="AD21">
        <f t="shared" si="1"/>
        <v>15.609865622400001</v>
      </c>
      <c r="AE21">
        <v>0</v>
      </c>
      <c r="AF21" s="26"/>
      <c r="AG21">
        <f t="shared" si="2"/>
        <v>15.609865622400001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10.768452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5.84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0.1461543776</v>
      </c>
      <c r="AD22">
        <f t="shared" si="1"/>
        <v>16.462297622400001</v>
      </c>
      <c r="AE22">
        <v>0</v>
      </c>
      <c r="AF22" s="26"/>
      <c r="AG22">
        <f t="shared" si="2"/>
        <v>16.462297622400001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10.768452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6.13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0.14870637759999999</v>
      </c>
      <c r="AD23">
        <f t="shared" si="1"/>
        <v>16.749745622399999</v>
      </c>
      <c r="AE23">
        <v>0</v>
      </c>
      <c r="AF23" s="26"/>
      <c r="AG23">
        <f t="shared" si="2"/>
        <v>16.749745622399999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10.768452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9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0.17396237760000002</v>
      </c>
      <c r="AD24">
        <f t="shared" si="1"/>
        <v>19.594489622400001</v>
      </c>
      <c r="AE24">
        <v>0</v>
      </c>
      <c r="AF24" s="26"/>
      <c r="AG24">
        <f t="shared" si="2"/>
        <v>19.594489622400001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10.768452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7.37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0.15961837760000003</v>
      </c>
      <c r="AD25">
        <f t="shared" si="1"/>
        <v>17.9788336224</v>
      </c>
      <c r="AE25">
        <v>0</v>
      </c>
      <c r="AF25" s="26"/>
      <c r="AG25">
        <f t="shared" si="2"/>
        <v>17.9788336224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10.768452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5.46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0.14281037760000001</v>
      </c>
      <c r="AD26">
        <f t="shared" si="1"/>
        <v>16.085641622400001</v>
      </c>
      <c r="AE26">
        <v>0</v>
      </c>
      <c r="AF26" s="26"/>
      <c r="AG26">
        <f t="shared" si="2"/>
        <v>16.085641622400001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10.768452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0.15794637760000002</v>
      </c>
      <c r="AD27">
        <f t="shared" si="1"/>
        <v>17.790505622400001</v>
      </c>
      <c r="AE27">
        <v>0</v>
      </c>
      <c r="AF27" s="26"/>
      <c r="AG27">
        <f t="shared" si="2"/>
        <v>17.790505622400001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7.18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10.768452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0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0.16639437760000003</v>
      </c>
      <c r="AD28">
        <f t="shared" si="1"/>
        <v>18.742057622400001</v>
      </c>
      <c r="AE28">
        <v>0</v>
      </c>
      <c r="AF28" s="26"/>
      <c r="AG28">
        <f t="shared" si="2"/>
        <v>18.742057622400001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8.14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10.768452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5.73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0.1538983776</v>
      </c>
      <c r="AD29">
        <f t="shared" si="1"/>
        <v>17.334553622399998</v>
      </c>
      <c r="AE29">
        <v>0</v>
      </c>
      <c r="AF29" s="26"/>
      <c r="AG29">
        <f t="shared" si="2"/>
        <v>17.334553622399998</v>
      </c>
      <c r="AI29" s="75">
        <f>PXIL!M29</f>
        <v>0</v>
      </c>
      <c r="AJ29" s="75">
        <f>PXIL!S29</f>
        <v>0</v>
      </c>
      <c r="AK29" s="75">
        <f>RTM_IEX!M29</f>
        <v>0.99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10.768452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4.13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0.14800237759999998</v>
      </c>
      <c r="AD30">
        <f t="shared" si="1"/>
        <v>16.6704496224</v>
      </c>
      <c r="AE30">
        <v>0</v>
      </c>
      <c r="AF30" s="26"/>
      <c r="AG30">
        <f t="shared" si="2"/>
        <v>16.6704496224</v>
      </c>
      <c r="AI30" s="75">
        <f>PXIL!M30</f>
        <v>0</v>
      </c>
      <c r="AJ30" s="75">
        <f>PXIL!S30</f>
        <v>0</v>
      </c>
      <c r="AK30" s="75">
        <f>RTM_IEX!M30</f>
        <v>1.92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10.768452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3.6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0.14034637760000002</v>
      </c>
      <c r="AD31">
        <f t="shared" si="1"/>
        <v>15.808105622399999</v>
      </c>
      <c r="AE31">
        <v>0</v>
      </c>
      <c r="AF31" s="26"/>
      <c r="AG31">
        <f t="shared" si="2"/>
        <v>15.808105622399999</v>
      </c>
      <c r="AI31" s="75">
        <f>PXIL!M31</f>
        <v>0</v>
      </c>
      <c r="AJ31" s="75">
        <f>PXIL!S31</f>
        <v>0</v>
      </c>
      <c r="AK31" s="75">
        <f>RTM_IEX!M31</f>
        <v>1.58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10.768452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4.3499999999999996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0.14941037760000001</v>
      </c>
      <c r="AD32">
        <f t="shared" si="1"/>
        <v>16.829041622400002</v>
      </c>
      <c r="AE32">
        <v>0</v>
      </c>
      <c r="AF32" s="26"/>
      <c r="AG32">
        <f t="shared" si="2"/>
        <v>16.829041622400002</v>
      </c>
      <c r="AI32" s="75">
        <f>PXIL!M32</f>
        <v>0</v>
      </c>
      <c r="AJ32" s="75">
        <f>PXIL!S32</f>
        <v>0</v>
      </c>
      <c r="AK32" s="75">
        <f>RTM_IEX!M32</f>
        <v>1.86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10.768452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3.21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0.13585837760000002</v>
      </c>
      <c r="AD33">
        <f t="shared" si="1"/>
        <v>15.302593622400002</v>
      </c>
      <c r="AE33">
        <v>0</v>
      </c>
      <c r="AF33" s="26"/>
      <c r="AG33">
        <f t="shared" si="2"/>
        <v>15.302593622400002</v>
      </c>
      <c r="AI33" s="75">
        <f>PXIL!M33</f>
        <v>0</v>
      </c>
      <c r="AJ33" s="75">
        <f>PXIL!S33</f>
        <v>0</v>
      </c>
      <c r="AK33" s="75">
        <f>RTM_IEX!M33</f>
        <v>1.46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10.768452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3.02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0.1358583776</v>
      </c>
      <c r="AD34">
        <f t="shared" si="1"/>
        <v>15.3025936224</v>
      </c>
      <c r="AE34">
        <v>0</v>
      </c>
      <c r="AF34" s="26"/>
      <c r="AG34">
        <f t="shared" si="2"/>
        <v>15.3025936224</v>
      </c>
      <c r="AI34" s="75">
        <f>PXIL!M34</f>
        <v>0</v>
      </c>
      <c r="AJ34" s="75">
        <f>PXIL!S34</f>
        <v>0</v>
      </c>
      <c r="AK34" s="75">
        <f>RTM_IEX!M34</f>
        <v>1.65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10.768452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4.34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0.14509837759999999</v>
      </c>
      <c r="AD35">
        <f t="shared" si="1"/>
        <v>16.343353622399999</v>
      </c>
      <c r="AE35">
        <v>0</v>
      </c>
      <c r="AF35" s="26"/>
      <c r="AG35">
        <f t="shared" si="2"/>
        <v>16.343353622399999</v>
      </c>
      <c r="AI35" s="75">
        <f>PXIL!M35</f>
        <v>0</v>
      </c>
      <c r="AJ35" s="75">
        <f>PXIL!S35</f>
        <v>0</v>
      </c>
      <c r="AK35" s="75">
        <f>RTM_IEX!M35</f>
        <v>1.38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10.768452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3.39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0.1370023776</v>
      </c>
      <c r="AD36">
        <f t="shared" si="1"/>
        <v>15.431449622400001</v>
      </c>
      <c r="AE36">
        <v>0</v>
      </c>
      <c r="AF36" s="26"/>
      <c r="AG36">
        <f t="shared" si="2"/>
        <v>15.431449622400001</v>
      </c>
      <c r="AI36" s="75">
        <f>PXIL!M36</f>
        <v>0</v>
      </c>
      <c r="AJ36" s="75">
        <f>PXIL!S36</f>
        <v>0</v>
      </c>
      <c r="AK36" s="75">
        <f>RTM_IEX!M36</f>
        <v>1.41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10.768452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3.16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0.13823437760000001</v>
      </c>
      <c r="AD37">
        <f t="shared" si="1"/>
        <v>15.5702176224</v>
      </c>
      <c r="AE37">
        <v>0</v>
      </c>
      <c r="AF37" s="26"/>
      <c r="AG37">
        <f t="shared" si="2"/>
        <v>15.5702176224</v>
      </c>
      <c r="AI37" s="75">
        <f>PXIL!M37</f>
        <v>0</v>
      </c>
      <c r="AJ37" s="75">
        <f>PXIL!S37</f>
        <v>0</v>
      </c>
      <c r="AK37" s="75">
        <f>RTM_IEX!M37</f>
        <v>1.78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10.768452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2.31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0.13251437760000001</v>
      </c>
      <c r="AD38">
        <f t="shared" si="1"/>
        <v>14.925937622400001</v>
      </c>
      <c r="AE38">
        <v>0</v>
      </c>
      <c r="AF38" s="26"/>
      <c r="AG38">
        <f t="shared" si="2"/>
        <v>14.925937622400001</v>
      </c>
      <c r="AI38" s="75">
        <f>PXIL!M38</f>
        <v>0</v>
      </c>
      <c r="AJ38" s="75">
        <f>PXIL!S38</f>
        <v>0</v>
      </c>
      <c r="AK38" s="75">
        <f>RTM_IEX!M38</f>
        <v>1.98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10.768452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1.71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0.13163437760000002</v>
      </c>
      <c r="AD39">
        <f t="shared" si="1"/>
        <v>14.826817622400002</v>
      </c>
      <c r="AE39">
        <v>0</v>
      </c>
      <c r="AF39" s="26"/>
      <c r="AG39">
        <f t="shared" si="2"/>
        <v>14.826817622400002</v>
      </c>
      <c r="AI39" s="75">
        <f>PXIL!M39</f>
        <v>0</v>
      </c>
      <c r="AJ39" s="75">
        <f>PXIL!S39</f>
        <v>0</v>
      </c>
      <c r="AK39" s="75">
        <f>RTM_IEX!M39</f>
        <v>2.48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10.768452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1.01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0.12459437760000001</v>
      </c>
      <c r="AD40">
        <f t="shared" si="1"/>
        <v>14.033857622400001</v>
      </c>
      <c r="AE40">
        <v>0</v>
      </c>
      <c r="AF40" s="26"/>
      <c r="AG40">
        <f t="shared" si="2"/>
        <v>14.033857622400001</v>
      </c>
      <c r="AI40" s="75">
        <f>PXIL!M40</f>
        <v>0</v>
      </c>
      <c r="AJ40" s="75">
        <f>PXIL!S40</f>
        <v>0</v>
      </c>
      <c r="AK40" s="75">
        <f>RTM_IEX!M40</f>
        <v>2.38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10.768452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0.77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0.1228343776</v>
      </c>
      <c r="AD41">
        <f t="shared" si="1"/>
        <v>13.835617622399999</v>
      </c>
      <c r="AE41">
        <v>0</v>
      </c>
      <c r="AF41" s="26"/>
      <c r="AG41">
        <f t="shared" si="2"/>
        <v>13.835617622399999</v>
      </c>
      <c r="AI41" s="75">
        <f>PXIL!M41</f>
        <v>0</v>
      </c>
      <c r="AJ41" s="75">
        <f>PXIL!S41</f>
        <v>0</v>
      </c>
      <c r="AK41" s="75">
        <f>RTM_IEX!M41</f>
        <v>2.42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10.768452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0.76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0.1172903776</v>
      </c>
      <c r="AD42">
        <f t="shared" si="1"/>
        <v>13.211161622400001</v>
      </c>
      <c r="AE42">
        <v>0</v>
      </c>
      <c r="AF42" s="26"/>
      <c r="AG42">
        <f t="shared" si="2"/>
        <v>13.211161622400001</v>
      </c>
      <c r="AI42" s="75">
        <f>PXIL!M42</f>
        <v>0</v>
      </c>
      <c r="AJ42" s="75">
        <f>PXIL!S42</f>
        <v>0</v>
      </c>
      <c r="AK42" s="75">
        <f>RTM_IEX!M42</f>
        <v>1.8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10.768452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1.57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0.12881837760000001</v>
      </c>
      <c r="AD43">
        <f t="shared" si="1"/>
        <v>14.509633622400001</v>
      </c>
      <c r="AE43">
        <v>0</v>
      </c>
      <c r="AF43" s="26"/>
      <c r="AG43">
        <f t="shared" si="2"/>
        <v>14.509633622400001</v>
      </c>
      <c r="AI43" s="75">
        <f>PXIL!M43</f>
        <v>0</v>
      </c>
      <c r="AJ43" s="75">
        <f>PXIL!S43</f>
        <v>0</v>
      </c>
      <c r="AK43" s="75">
        <f>RTM_IEX!M43</f>
        <v>2.2999999999999998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10.768452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1.65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0.12837837760000001</v>
      </c>
      <c r="AD44">
        <f t="shared" si="1"/>
        <v>14.460073622399999</v>
      </c>
      <c r="AE44">
        <v>0</v>
      </c>
      <c r="AF44" s="26"/>
      <c r="AG44">
        <f t="shared" si="2"/>
        <v>14.460073622399999</v>
      </c>
      <c r="AI44" s="75">
        <f>PXIL!M44</f>
        <v>0</v>
      </c>
      <c r="AJ44" s="75">
        <f>PXIL!S44</f>
        <v>0</v>
      </c>
      <c r="AK44" s="75">
        <f>RTM_IEX!M44</f>
        <v>2.17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10.768452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1.47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0.1225703776</v>
      </c>
      <c r="AD45">
        <f t="shared" si="1"/>
        <v>13.805881622399999</v>
      </c>
      <c r="AE45">
        <v>0</v>
      </c>
      <c r="AF45" s="26"/>
      <c r="AG45">
        <f t="shared" si="2"/>
        <v>13.805881622399999</v>
      </c>
      <c r="AI45" s="75">
        <f>PXIL!M45</f>
        <v>0</v>
      </c>
      <c r="AJ45" s="75">
        <f>PXIL!S45</f>
        <v>0</v>
      </c>
      <c r="AK45" s="75">
        <f>RTM_IEX!M45</f>
        <v>1.69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10.768452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2.2799999999999998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0.13198637760000001</v>
      </c>
      <c r="AD46">
        <f t="shared" si="1"/>
        <v>14.866465622399998</v>
      </c>
      <c r="AE46">
        <v>0</v>
      </c>
      <c r="AF46" s="26"/>
      <c r="AG46">
        <f t="shared" si="2"/>
        <v>14.866465622399998</v>
      </c>
      <c r="AI46" s="75">
        <f>PXIL!M46</f>
        <v>0</v>
      </c>
      <c r="AJ46" s="75">
        <f>PXIL!S46</f>
        <v>0</v>
      </c>
      <c r="AK46" s="75">
        <f>RTM_IEX!M46</f>
        <v>1.95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10.768452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2.59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0.13269037760000002</v>
      </c>
      <c r="AD47">
        <f t="shared" si="1"/>
        <v>14.945761622400001</v>
      </c>
      <c r="AE47">
        <v>0</v>
      </c>
      <c r="AF47" s="26"/>
      <c r="AG47">
        <f t="shared" si="2"/>
        <v>14.945761622400001</v>
      </c>
      <c r="AI47" s="75">
        <f>PXIL!M47</f>
        <v>0</v>
      </c>
      <c r="AJ47" s="75">
        <f>PXIL!S47</f>
        <v>0</v>
      </c>
      <c r="AK47" s="75">
        <f>RTM_IEX!M47</f>
        <v>1.72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10.768452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5.54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0.14685837760000001</v>
      </c>
      <c r="AD48">
        <f t="shared" si="1"/>
        <v>16.541593622399997</v>
      </c>
      <c r="AE48">
        <v>0</v>
      </c>
      <c r="AF48" s="26"/>
      <c r="AG48">
        <f t="shared" si="2"/>
        <v>16.541593622399997</v>
      </c>
      <c r="AI48" s="75">
        <f>PXIL!M48</f>
        <v>0</v>
      </c>
      <c r="AJ48" s="75">
        <f>PXIL!S48</f>
        <v>0</v>
      </c>
      <c r="AK48" s="75">
        <f>RTM_IEX!M48</f>
        <v>0.38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10.768452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8.26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0.16745037760000003</v>
      </c>
      <c r="AD49">
        <f t="shared" si="1"/>
        <v>18.8610016224</v>
      </c>
      <c r="AE49">
        <v>0</v>
      </c>
      <c r="AF49" s="26"/>
      <c r="AG49">
        <f t="shared" si="2"/>
        <v>18.8610016224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10.768452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8.9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0.17308237760000003</v>
      </c>
      <c r="AD50">
        <f t="shared" si="1"/>
        <v>19.495369622400002</v>
      </c>
      <c r="AE50">
        <v>0</v>
      </c>
      <c r="AF50" s="26"/>
      <c r="AG50">
        <f t="shared" si="2"/>
        <v>19.495369622400002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10.768452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11.87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0.19921837760000002</v>
      </c>
      <c r="AD51">
        <f t="shared" si="1"/>
        <v>22.4392336224</v>
      </c>
      <c r="AE51">
        <v>0</v>
      </c>
      <c r="AF51" s="26"/>
      <c r="AG51">
        <f t="shared" si="2"/>
        <v>22.4392336224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10.768452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11.87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0.19921837760000002</v>
      </c>
      <c r="AD52">
        <f t="shared" si="1"/>
        <v>22.4392336224</v>
      </c>
      <c r="AE52">
        <v>0</v>
      </c>
      <c r="AF52" s="26"/>
      <c r="AG52">
        <f t="shared" si="2"/>
        <v>22.4392336224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10.768452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0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0.18408237760000001</v>
      </c>
      <c r="AD53">
        <f t="shared" si="1"/>
        <v>20.734369622400003</v>
      </c>
      <c r="AE53">
        <v>0</v>
      </c>
      <c r="AF53" s="26"/>
      <c r="AG53">
        <f t="shared" si="2"/>
        <v>20.734369622400003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10.15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10.768452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0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0.17651437759999999</v>
      </c>
      <c r="AD54">
        <f t="shared" si="1"/>
        <v>19.881937622399999</v>
      </c>
      <c r="AE54">
        <v>0</v>
      </c>
      <c r="AF54" s="26"/>
      <c r="AG54">
        <f t="shared" si="2"/>
        <v>19.881937622399999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9.2899999999999991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10.768452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0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0.17730637760000001</v>
      </c>
      <c r="AD55">
        <f t="shared" si="1"/>
        <v>19.971145622399998</v>
      </c>
      <c r="AE55">
        <v>0</v>
      </c>
      <c r="AF55" s="26"/>
      <c r="AG55">
        <f t="shared" si="2"/>
        <v>19.971145622399998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9.3800000000000008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10.768452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0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0.1756343776</v>
      </c>
      <c r="AD56">
        <f t="shared" si="1"/>
        <v>19.7828176224</v>
      </c>
      <c r="AE56">
        <v>0</v>
      </c>
      <c r="AF56" s="26"/>
      <c r="AG56">
        <f t="shared" si="2"/>
        <v>19.7828176224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9.19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10.768452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0.18663437760000001</v>
      </c>
      <c r="AD57">
        <f t="shared" si="1"/>
        <v>21.0218176224</v>
      </c>
      <c r="AE57">
        <v>0</v>
      </c>
      <c r="AF57" s="26"/>
      <c r="AG57">
        <f t="shared" si="2"/>
        <v>21.0218176224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10.44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10.768452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0.16384237760000001</v>
      </c>
      <c r="AD58">
        <f t="shared" si="1"/>
        <v>18.454609622399996</v>
      </c>
      <c r="AE58">
        <v>0</v>
      </c>
      <c r="AF58" s="26"/>
      <c r="AG58">
        <f t="shared" si="2"/>
        <v>18.454609622399996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7.85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10.768452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0.16049837760000002</v>
      </c>
      <c r="AD59">
        <f t="shared" si="1"/>
        <v>18.077953622399999</v>
      </c>
      <c r="AE59">
        <v>0</v>
      </c>
      <c r="AF59" s="26"/>
      <c r="AG59">
        <f t="shared" si="2"/>
        <v>18.077953622399999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7.47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10.768452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0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0.16217037760000003</v>
      </c>
      <c r="AD60">
        <f t="shared" si="1"/>
        <v>18.266281622400001</v>
      </c>
      <c r="AE60">
        <v>0</v>
      </c>
      <c r="AF60" s="26"/>
      <c r="AG60">
        <f t="shared" si="2"/>
        <v>18.266281622400001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7.66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10.768452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0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0.1730823776</v>
      </c>
      <c r="AD61">
        <f t="shared" si="1"/>
        <v>19.495369622400002</v>
      </c>
      <c r="AE61">
        <v>0</v>
      </c>
      <c r="AF61" s="26"/>
      <c r="AG61">
        <f t="shared" si="2"/>
        <v>19.495369622400002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8.9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10.768452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0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0.19332237759999998</v>
      </c>
      <c r="AD62">
        <f t="shared" si="1"/>
        <v>21.775129622399998</v>
      </c>
      <c r="AE62">
        <v>0</v>
      </c>
      <c r="AF62" s="26"/>
      <c r="AG62">
        <f t="shared" si="2"/>
        <v>21.775129622399998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11.2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10.768452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0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0.21021837760000001</v>
      </c>
      <c r="AD63">
        <f t="shared" si="1"/>
        <v>23.678233622400001</v>
      </c>
      <c r="AE63">
        <v>0</v>
      </c>
      <c r="AF63" s="26"/>
      <c r="AG63">
        <f t="shared" si="2"/>
        <v>23.678233622400001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13.12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10.768452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0.21021837760000001</v>
      </c>
      <c r="AD64">
        <f t="shared" si="1"/>
        <v>23.678233622400001</v>
      </c>
      <c r="AE64">
        <v>0</v>
      </c>
      <c r="AF64" s="26"/>
      <c r="AG64">
        <f t="shared" si="2"/>
        <v>23.678233622400001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13.12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10.768452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0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0.22113037760000001</v>
      </c>
      <c r="AD65">
        <f t="shared" si="1"/>
        <v>24.907321622399998</v>
      </c>
      <c r="AE65">
        <v>0</v>
      </c>
      <c r="AF65" s="26"/>
      <c r="AG65">
        <f t="shared" si="2"/>
        <v>24.907321622399998</v>
      </c>
      <c r="AI65" s="75">
        <f>PXIL!M65</f>
        <v>0</v>
      </c>
      <c r="AJ65" s="75">
        <f>PXIL!S65</f>
        <v>0</v>
      </c>
      <c r="AK65" s="75">
        <f>RTM_IEX!M65</f>
        <v>1.24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13.12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10.768452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8.59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0.19226637760000001</v>
      </c>
      <c r="AD66">
        <f t="shared" si="1"/>
        <v>21.656185622400002</v>
      </c>
      <c r="AE66">
        <v>0</v>
      </c>
      <c r="AF66" s="26"/>
      <c r="AG66">
        <f t="shared" si="2"/>
        <v>21.656185622400002</v>
      </c>
      <c r="AI66" s="75">
        <f>PXIL!M66</f>
        <v>0</v>
      </c>
      <c r="AJ66" s="75">
        <f>PXIL!S66</f>
        <v>0</v>
      </c>
      <c r="AK66" s="75">
        <f>RTM_IEX!M66</f>
        <v>2.4900000000000002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10.768452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7.14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0.1854023776</v>
      </c>
      <c r="AD67">
        <f t="shared" si="1"/>
        <v>20.883049622400002</v>
      </c>
      <c r="AE67">
        <v>0</v>
      </c>
      <c r="AF67" s="26"/>
      <c r="AG67">
        <f t="shared" si="2"/>
        <v>20.883049622400002</v>
      </c>
      <c r="AI67" s="75">
        <f>PXIL!M67</f>
        <v>0</v>
      </c>
      <c r="AJ67" s="75">
        <f>PXIL!S67</f>
        <v>0</v>
      </c>
      <c r="AK67" s="75">
        <f>RTM_IEX!M67</f>
        <v>3.16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10.768452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6.86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0.20485037760000002</v>
      </c>
      <c r="AD68">
        <f t="shared" ref="AD68:AD98" si="4">SUM(B68:AB68,AI68:AR68)-AC68</f>
        <v>23.073601622400002</v>
      </c>
      <c r="AE68">
        <v>0</v>
      </c>
      <c r="AF68" s="26"/>
      <c r="AG68">
        <f t="shared" ref="AG68:AG98" si="5">SUM(AD68:AF68)</f>
        <v>23.073601622400002</v>
      </c>
      <c r="AI68" s="75">
        <f>PXIL!M68</f>
        <v>0</v>
      </c>
      <c r="AJ68" s="75">
        <f>PXIL!S68</f>
        <v>0</v>
      </c>
      <c r="AK68" s="75">
        <f>RTM_IEX!M68</f>
        <v>5.65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10.768452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5.37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0.17378637760000001</v>
      </c>
      <c r="AD69">
        <f t="shared" si="4"/>
        <v>19.574665622400001</v>
      </c>
      <c r="AE69">
        <v>0</v>
      </c>
      <c r="AF69" s="26"/>
      <c r="AG69">
        <f t="shared" si="5"/>
        <v>19.574665622400001</v>
      </c>
      <c r="AI69" s="75">
        <f>PXIL!M69</f>
        <v>0</v>
      </c>
      <c r="AJ69" s="75">
        <f>PXIL!S69</f>
        <v>0</v>
      </c>
      <c r="AK69" s="75">
        <f>RTM_IEX!M69</f>
        <v>3.61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10.768452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4.4400000000000004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0.16049837760000002</v>
      </c>
      <c r="AD70">
        <f t="shared" si="4"/>
        <v>18.077953622400003</v>
      </c>
      <c r="AE70">
        <v>0</v>
      </c>
      <c r="AF70" s="26"/>
      <c r="AG70">
        <f t="shared" si="5"/>
        <v>18.077953622400003</v>
      </c>
      <c r="AI70" s="75">
        <f>PXIL!M70</f>
        <v>0</v>
      </c>
      <c r="AJ70" s="75">
        <f>PXIL!S70</f>
        <v>0</v>
      </c>
      <c r="AK70" s="75">
        <f>RTM_IEX!M70</f>
        <v>3.03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10.768452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3.61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0.16049837759999999</v>
      </c>
      <c r="AD71">
        <f t="shared" si="4"/>
        <v>18.077953622399999</v>
      </c>
      <c r="AE71">
        <v>0</v>
      </c>
      <c r="AF71" s="26"/>
      <c r="AG71">
        <f t="shared" si="5"/>
        <v>18.077953622399999</v>
      </c>
      <c r="AI71" s="75">
        <f>PXIL!M71</f>
        <v>0</v>
      </c>
      <c r="AJ71" s="75">
        <f>PXIL!S71</f>
        <v>0</v>
      </c>
      <c r="AK71" s="75">
        <f>RTM_IEX!M71</f>
        <v>3.86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10.768452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3.57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0.1539863776</v>
      </c>
      <c r="AD72">
        <f t="shared" si="4"/>
        <v>17.344465622400001</v>
      </c>
      <c r="AE72">
        <v>0</v>
      </c>
      <c r="AF72" s="26"/>
      <c r="AG72">
        <f t="shared" si="5"/>
        <v>17.344465622400001</v>
      </c>
      <c r="AI72" s="75">
        <f>PXIL!M72</f>
        <v>0</v>
      </c>
      <c r="AJ72" s="75">
        <f>PXIL!S72</f>
        <v>0</v>
      </c>
      <c r="AK72" s="75">
        <f>RTM_IEX!M72</f>
        <v>3.16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10.768452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2.98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0.14809037760000002</v>
      </c>
      <c r="AD73">
        <f t="shared" si="4"/>
        <v>16.6803616224</v>
      </c>
      <c r="AE73">
        <v>0</v>
      </c>
      <c r="AF73" s="26"/>
      <c r="AG73">
        <f t="shared" si="5"/>
        <v>16.6803616224</v>
      </c>
      <c r="AI73" s="75">
        <f>PXIL!M73</f>
        <v>0</v>
      </c>
      <c r="AJ73" s="75">
        <f>PXIL!S73</f>
        <v>0</v>
      </c>
      <c r="AK73" s="75">
        <f>RTM_IEX!M73</f>
        <v>3.08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10.768452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2.79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0.14404237759999999</v>
      </c>
      <c r="AD74">
        <f t="shared" si="4"/>
        <v>16.224409622399996</v>
      </c>
      <c r="AE74">
        <v>0</v>
      </c>
      <c r="AF74" s="26"/>
      <c r="AG74">
        <f t="shared" si="5"/>
        <v>16.224409622399996</v>
      </c>
      <c r="AI74" s="75">
        <f>PXIL!M74</f>
        <v>0</v>
      </c>
      <c r="AJ74" s="75">
        <f>PXIL!S74</f>
        <v>0</v>
      </c>
      <c r="AK74" s="75">
        <f>RTM_IEX!M74</f>
        <v>2.81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10.768452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3.15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0.13946637760000002</v>
      </c>
      <c r="AD75">
        <f t="shared" si="4"/>
        <v>15.7089856224</v>
      </c>
      <c r="AE75">
        <v>0</v>
      </c>
      <c r="AF75" s="26"/>
      <c r="AG75">
        <f t="shared" si="5"/>
        <v>15.7089856224</v>
      </c>
      <c r="AI75" s="75">
        <f>PXIL!M75</f>
        <v>0</v>
      </c>
      <c r="AJ75" s="75">
        <f>PXIL!S75</f>
        <v>0</v>
      </c>
      <c r="AK75" s="75">
        <f>RTM_IEX!M75</f>
        <v>1.93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10.768452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2.82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0.13198637760000001</v>
      </c>
      <c r="AD76">
        <f t="shared" si="4"/>
        <v>14.8664656224</v>
      </c>
      <c r="AE76">
        <v>0</v>
      </c>
      <c r="AF76" s="26"/>
      <c r="AG76">
        <f t="shared" si="5"/>
        <v>14.8664656224</v>
      </c>
      <c r="AI76" s="75">
        <f>PXIL!M76</f>
        <v>0</v>
      </c>
      <c r="AJ76" s="75">
        <f>PXIL!S76</f>
        <v>0</v>
      </c>
      <c r="AK76" s="75">
        <f>RTM_IEX!M76</f>
        <v>1.41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10.768452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3.65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0.14237037760000001</v>
      </c>
      <c r="AD77">
        <f t="shared" si="4"/>
        <v>16.036081622400001</v>
      </c>
      <c r="AE77">
        <v>0</v>
      </c>
      <c r="AF77" s="26"/>
      <c r="AG77">
        <f t="shared" si="5"/>
        <v>16.036081622400001</v>
      </c>
      <c r="AI77" s="75">
        <f>PXIL!M77</f>
        <v>0</v>
      </c>
      <c r="AJ77" s="75">
        <f>PXIL!S77</f>
        <v>0</v>
      </c>
      <c r="AK77" s="75">
        <f>RTM_IEX!M77</f>
        <v>1.76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10.768452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3.9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0.14641837760000001</v>
      </c>
      <c r="AD78">
        <f t="shared" si="4"/>
        <v>16.492033622400001</v>
      </c>
      <c r="AE78">
        <v>0</v>
      </c>
      <c r="AF78" s="26"/>
      <c r="AG78">
        <f t="shared" si="5"/>
        <v>16.492033622400001</v>
      </c>
      <c r="AI78" s="75">
        <f>PXIL!M78</f>
        <v>0</v>
      </c>
      <c r="AJ78" s="75">
        <f>PXIL!S78</f>
        <v>0</v>
      </c>
      <c r="AK78" s="75">
        <f>RTM_IEX!M78</f>
        <v>1.97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10.768452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2.56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0.13110637760000002</v>
      </c>
      <c r="AD79">
        <f t="shared" si="4"/>
        <v>14.767345622400001</v>
      </c>
      <c r="AE79">
        <v>0</v>
      </c>
      <c r="AF79" s="26"/>
      <c r="AG79">
        <f t="shared" si="5"/>
        <v>14.767345622400001</v>
      </c>
      <c r="AI79" s="75">
        <f>PXIL!M79</f>
        <v>0</v>
      </c>
      <c r="AJ79" s="75">
        <f>PXIL!S79</f>
        <v>0</v>
      </c>
      <c r="AK79" s="75">
        <f>RTM_IEX!M79</f>
        <v>1.57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10.768452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2.9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0.13779437760000002</v>
      </c>
      <c r="AD80">
        <f t="shared" si="4"/>
        <v>15.5206576224</v>
      </c>
      <c r="AE80">
        <v>0</v>
      </c>
      <c r="AF80" s="26"/>
      <c r="AG80">
        <f t="shared" si="5"/>
        <v>15.5206576224</v>
      </c>
      <c r="AI80" s="75">
        <f>PXIL!M80</f>
        <v>0</v>
      </c>
      <c r="AJ80" s="75">
        <f>PXIL!S80</f>
        <v>0</v>
      </c>
      <c r="AK80" s="75">
        <f>RTM_IEX!M80</f>
        <v>1.99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10.768452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3.54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0.15064237759999999</v>
      </c>
      <c r="AD81">
        <f t="shared" si="4"/>
        <v>16.967809622399997</v>
      </c>
      <c r="AE81">
        <v>0</v>
      </c>
      <c r="AF81" s="26"/>
      <c r="AG81">
        <f t="shared" si="5"/>
        <v>16.967809622399997</v>
      </c>
      <c r="AI81" s="75">
        <f>PXIL!M81</f>
        <v>0</v>
      </c>
      <c r="AJ81" s="75">
        <f>PXIL!S81</f>
        <v>0</v>
      </c>
      <c r="AK81" s="75">
        <f>RTM_IEX!M81</f>
        <v>2.81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10.768452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4.3099999999999996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0.15873837759999998</v>
      </c>
      <c r="AD82">
        <f t="shared" si="4"/>
        <v>17.879713622400001</v>
      </c>
      <c r="AE82">
        <v>0</v>
      </c>
      <c r="AF82" s="26"/>
      <c r="AG82">
        <f t="shared" si="5"/>
        <v>17.879713622400001</v>
      </c>
      <c r="AI82" s="75">
        <f>PXIL!M82</f>
        <v>0</v>
      </c>
      <c r="AJ82" s="75">
        <f>PXIL!S82</f>
        <v>0</v>
      </c>
      <c r="AK82" s="75">
        <f>RTM_IEX!M82</f>
        <v>2.96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10.768452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5.19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0.17440237760000002</v>
      </c>
      <c r="AD83">
        <f t="shared" si="4"/>
        <v>19.644049622400001</v>
      </c>
      <c r="AE83">
        <v>0</v>
      </c>
      <c r="AF83" s="26"/>
      <c r="AG83">
        <f t="shared" si="5"/>
        <v>19.644049622400001</v>
      </c>
      <c r="AI83" s="75">
        <f>PXIL!M83</f>
        <v>0</v>
      </c>
      <c r="AJ83" s="75">
        <f>PXIL!S83</f>
        <v>0</v>
      </c>
      <c r="AK83" s="75">
        <f>RTM_IEX!M83</f>
        <v>3.86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10.768452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4.42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0.16718637760000002</v>
      </c>
      <c r="AD84">
        <f t="shared" si="4"/>
        <v>18.8312656224</v>
      </c>
      <c r="AE84">
        <v>0</v>
      </c>
      <c r="AF84" s="26"/>
      <c r="AG84">
        <f t="shared" si="5"/>
        <v>18.8312656224</v>
      </c>
      <c r="AI84" s="75">
        <f>PXIL!M84</f>
        <v>0</v>
      </c>
      <c r="AJ84" s="75">
        <f>PXIL!S84</f>
        <v>0</v>
      </c>
      <c r="AK84" s="75">
        <f>RTM_IEX!M84</f>
        <v>3.81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10.768452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4.5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0.1772183776</v>
      </c>
      <c r="AD85">
        <f t="shared" si="4"/>
        <v>19.961233622400002</v>
      </c>
      <c r="AE85">
        <v>0</v>
      </c>
      <c r="AF85" s="26"/>
      <c r="AG85">
        <f t="shared" si="5"/>
        <v>19.961233622400002</v>
      </c>
      <c r="AI85" s="75">
        <f>PXIL!M85</f>
        <v>0</v>
      </c>
      <c r="AJ85" s="75">
        <f>PXIL!S85</f>
        <v>0</v>
      </c>
      <c r="AK85" s="75">
        <f>RTM_IEX!M85</f>
        <v>4.87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10.768452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5.22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0.19323437760000001</v>
      </c>
      <c r="AD86">
        <f t="shared" si="4"/>
        <v>21.765217622399998</v>
      </c>
      <c r="AE86">
        <v>0</v>
      </c>
      <c r="AF86" s="26"/>
      <c r="AG86">
        <f t="shared" si="5"/>
        <v>21.765217622399998</v>
      </c>
      <c r="AI86" s="75">
        <f>PXIL!M86</f>
        <v>0</v>
      </c>
      <c r="AJ86" s="75">
        <f>PXIL!S86</f>
        <v>0</v>
      </c>
      <c r="AK86" s="75">
        <f>RTM_IEX!M86</f>
        <v>5.97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10.768452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12.54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0.20511437760000001</v>
      </c>
      <c r="AD87">
        <f t="shared" si="4"/>
        <v>23.103337622399998</v>
      </c>
      <c r="AE87">
        <v>0</v>
      </c>
      <c r="AF87" s="26"/>
      <c r="AG87">
        <f t="shared" si="5"/>
        <v>23.103337622399998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10.768452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9.86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0.18153037760000001</v>
      </c>
      <c r="AD88">
        <f t="shared" si="4"/>
        <v>20.446921622399998</v>
      </c>
      <c r="AE88">
        <v>0</v>
      </c>
      <c r="AF88" s="26"/>
      <c r="AG88">
        <f t="shared" si="5"/>
        <v>20.446921622399998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10.768452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10.72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0.18909837760000003</v>
      </c>
      <c r="AD89">
        <f t="shared" si="4"/>
        <v>21.299353622400002</v>
      </c>
      <c r="AE89">
        <v>0</v>
      </c>
      <c r="AF89" s="26"/>
      <c r="AG89">
        <f t="shared" si="5"/>
        <v>21.299353622400002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10.768452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11.11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0.1925303776</v>
      </c>
      <c r="AD90">
        <f t="shared" si="4"/>
        <v>21.685921622399999</v>
      </c>
      <c r="AE90">
        <v>0</v>
      </c>
      <c r="AF90" s="26"/>
      <c r="AG90">
        <f t="shared" si="5"/>
        <v>21.685921622399999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10.768452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9.19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0.17563437760000003</v>
      </c>
      <c r="AD91">
        <f t="shared" si="4"/>
        <v>19.7828176224</v>
      </c>
      <c r="AE91">
        <v>0</v>
      </c>
      <c r="AF91" s="26"/>
      <c r="AG91">
        <f t="shared" si="5"/>
        <v>19.7828176224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10.768452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10.24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0.1848743776</v>
      </c>
      <c r="AD92">
        <f t="shared" si="4"/>
        <v>20.823577622399998</v>
      </c>
      <c r="AE92">
        <v>0</v>
      </c>
      <c r="AF92" s="26"/>
      <c r="AG92">
        <f t="shared" si="5"/>
        <v>20.823577622399998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10.768452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10.91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0.19077037760000001</v>
      </c>
      <c r="AD93">
        <f t="shared" si="4"/>
        <v>21.4876816224</v>
      </c>
      <c r="AE93">
        <v>0</v>
      </c>
      <c r="AF93" s="26"/>
      <c r="AG93">
        <f t="shared" si="5"/>
        <v>21.4876816224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10.768452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8.9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0.17308237760000003</v>
      </c>
      <c r="AD94">
        <f t="shared" si="4"/>
        <v>19.495369622400002</v>
      </c>
      <c r="AE94">
        <v>0</v>
      </c>
      <c r="AF94" s="26"/>
      <c r="AG94">
        <f t="shared" si="5"/>
        <v>19.495369622400002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10.768452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7.47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0.16049837759999999</v>
      </c>
      <c r="AD95">
        <f t="shared" si="4"/>
        <v>18.077953622399999</v>
      </c>
      <c r="AE95">
        <v>0</v>
      </c>
      <c r="AF95" s="26"/>
      <c r="AG95">
        <f t="shared" si="5"/>
        <v>18.077953622399999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10.768452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7.37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0.15961837760000003</v>
      </c>
      <c r="AD96">
        <f t="shared" si="4"/>
        <v>17.9788336224</v>
      </c>
      <c r="AE96">
        <v>0</v>
      </c>
      <c r="AF96" s="26"/>
      <c r="AG96">
        <f t="shared" si="5"/>
        <v>17.9788336224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10.768452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7.47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0.16049837759999999</v>
      </c>
      <c r="AD97">
        <f t="shared" si="4"/>
        <v>18.077953622399999</v>
      </c>
      <c r="AE97">
        <v>0</v>
      </c>
      <c r="AF97" s="26"/>
      <c r="AG97">
        <f t="shared" si="5"/>
        <v>18.077953622399999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10.768452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4.88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0.13770637759999999</v>
      </c>
      <c r="AD98">
        <f t="shared" si="4"/>
        <v>15.510745622399998</v>
      </c>
      <c r="AE98">
        <v>0</v>
      </c>
      <c r="AF98" s="26"/>
      <c r="AG98">
        <f t="shared" si="5"/>
        <v>15.510745622399998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0.25844284800000045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9.3275000000000038E-2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3.6418390624000014E-3</v>
      </c>
      <c r="AD99">
        <f t="shared" si="6"/>
        <v>0.41020350893759977</v>
      </c>
      <c r="AE99">
        <f t="shared" ref="AE99:AR99" si="8">SUM(AE3:AE98)/4000</f>
        <v>0</v>
      </c>
      <c r="AG99">
        <f t="shared" si="8"/>
        <v>0.41020350893759977</v>
      </c>
      <c r="AI99">
        <f t="shared" si="8"/>
        <v>0</v>
      </c>
      <c r="AJ99">
        <f t="shared" si="8"/>
        <v>0</v>
      </c>
      <c r="AK99">
        <f t="shared" si="8"/>
        <v>2.5575000000000004E-2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3.6552500000000002E-2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44937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'[1]11'!B5</f>
        <v>0</v>
      </c>
      <c r="C3" s="16">
        <f>'[1]11'!C5</f>
        <v>220</v>
      </c>
      <c r="D3" s="16">
        <f>'[1]11'!D5</f>
        <v>0</v>
      </c>
      <c r="E3" s="16">
        <f>'[1]11'!E5</f>
        <v>0</v>
      </c>
      <c r="F3" s="15">
        <f>SUM(B3:E3)</f>
        <v>220</v>
      </c>
      <c r="G3" s="15">
        <f>'[1]11'!H5</f>
        <v>0</v>
      </c>
      <c r="H3" s="16">
        <f>'[1]11'!I5</f>
        <v>0</v>
      </c>
      <c r="I3" s="16">
        <f>'[1]11'!J5</f>
        <v>0</v>
      </c>
      <c r="J3" s="16">
        <f>'[1]11'!K5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'[1]11'!B6</f>
        <v>0</v>
      </c>
      <c r="C4" s="16">
        <f>'[1]11'!C6</f>
        <v>220</v>
      </c>
      <c r="D4" s="16">
        <f>'[1]11'!D6</f>
        <v>0</v>
      </c>
      <c r="E4" s="16">
        <f>'[1]11'!E6</f>
        <v>0</v>
      </c>
      <c r="F4" s="15">
        <f>SUM(B4:E4)</f>
        <v>220</v>
      </c>
      <c r="G4" s="15">
        <f>'[1]11'!H6</f>
        <v>0</v>
      </c>
      <c r="H4" s="16">
        <f>'[1]11'!I6</f>
        <v>0</v>
      </c>
      <c r="I4" s="16">
        <f>'[1]11'!J6</f>
        <v>0</v>
      </c>
      <c r="J4" s="16">
        <f>'[1]11'!K6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'[1]11'!B7</f>
        <v>0</v>
      </c>
      <c r="C5" s="16">
        <f>'[1]11'!C7</f>
        <v>220</v>
      </c>
      <c r="D5" s="16">
        <f>'[1]11'!D7</f>
        <v>0</v>
      </c>
      <c r="E5" s="16">
        <f>'[1]11'!E7</f>
        <v>0</v>
      </c>
      <c r="F5" s="15">
        <f t="shared" ref="F5:F68" si="6">SUM(B5:E5)</f>
        <v>220</v>
      </c>
      <c r="G5" s="15">
        <f>'[1]11'!H7</f>
        <v>0</v>
      </c>
      <c r="H5" s="16">
        <f>'[1]11'!I7</f>
        <v>0</v>
      </c>
      <c r="I5" s="16">
        <f>'[1]11'!J7</f>
        <v>0</v>
      </c>
      <c r="J5" s="16">
        <f>'[1]11'!K7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'[1]11'!B8</f>
        <v>0</v>
      </c>
      <c r="C6" s="16">
        <f>'[1]11'!C8</f>
        <v>220</v>
      </c>
      <c r="D6" s="16">
        <f>'[1]11'!D8</f>
        <v>0</v>
      </c>
      <c r="E6" s="16">
        <f>'[1]11'!E8</f>
        <v>0</v>
      </c>
      <c r="F6" s="15">
        <f t="shared" si="6"/>
        <v>220</v>
      </c>
      <c r="G6" s="15">
        <f>'[1]11'!H8</f>
        <v>0</v>
      </c>
      <c r="H6" s="16">
        <f>'[1]11'!I8</f>
        <v>0</v>
      </c>
      <c r="I6" s="16">
        <f>'[1]11'!J8</f>
        <v>0</v>
      </c>
      <c r="J6" s="16">
        <f>'[1]11'!K8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'[1]11'!B9</f>
        <v>0</v>
      </c>
      <c r="C7" s="16">
        <f>'[1]11'!C9</f>
        <v>220</v>
      </c>
      <c r="D7" s="16">
        <f>'[1]11'!D9</f>
        <v>0</v>
      </c>
      <c r="E7" s="16">
        <f>'[1]11'!E9</f>
        <v>0</v>
      </c>
      <c r="F7" s="15">
        <f t="shared" si="6"/>
        <v>220</v>
      </c>
      <c r="G7" s="15">
        <f>'[1]11'!H9</f>
        <v>0</v>
      </c>
      <c r="H7" s="16">
        <f>'[1]11'!I9</f>
        <v>0</v>
      </c>
      <c r="I7" s="16">
        <f>'[1]11'!J9</f>
        <v>0</v>
      </c>
      <c r="J7" s="16">
        <f>'[1]11'!K9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'[1]11'!B10</f>
        <v>0</v>
      </c>
      <c r="C8" s="16">
        <f>'[1]11'!C10</f>
        <v>220</v>
      </c>
      <c r="D8" s="16">
        <f>'[1]11'!D10</f>
        <v>0</v>
      </c>
      <c r="E8" s="16">
        <f>'[1]11'!E10</f>
        <v>0</v>
      </c>
      <c r="F8" s="15">
        <f t="shared" si="6"/>
        <v>220</v>
      </c>
      <c r="G8" s="15">
        <f>'[1]11'!H10</f>
        <v>0</v>
      </c>
      <c r="H8" s="16">
        <f>'[1]11'!I10</f>
        <v>0</v>
      </c>
      <c r="I8" s="16">
        <f>'[1]11'!J10</f>
        <v>0</v>
      </c>
      <c r="J8" s="16">
        <f>'[1]11'!K10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'[1]11'!B11</f>
        <v>0</v>
      </c>
      <c r="C9" s="16">
        <f>'[1]11'!C11</f>
        <v>220</v>
      </c>
      <c r="D9" s="16">
        <f>'[1]11'!D11</f>
        <v>0</v>
      </c>
      <c r="E9" s="16">
        <f>'[1]11'!E11</f>
        <v>0</v>
      </c>
      <c r="F9" s="15">
        <f t="shared" si="6"/>
        <v>220</v>
      </c>
      <c r="G9" s="15">
        <f>'[1]11'!H11</f>
        <v>0</v>
      </c>
      <c r="H9" s="16">
        <f>'[1]11'!I11</f>
        <v>0</v>
      </c>
      <c r="I9" s="16">
        <f>'[1]11'!J11</f>
        <v>0</v>
      </c>
      <c r="J9" s="16">
        <f>'[1]11'!K11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'[1]11'!B12</f>
        <v>0</v>
      </c>
      <c r="C10" s="16">
        <f>'[1]11'!C12</f>
        <v>220</v>
      </c>
      <c r="D10" s="16">
        <f>'[1]11'!D12</f>
        <v>0</v>
      </c>
      <c r="E10" s="16">
        <f>'[1]11'!E12</f>
        <v>0</v>
      </c>
      <c r="F10" s="15">
        <f t="shared" si="6"/>
        <v>220</v>
      </c>
      <c r="G10" s="15">
        <f>'[1]11'!H12</f>
        <v>0</v>
      </c>
      <c r="H10" s="16">
        <f>'[1]11'!I12</f>
        <v>0</v>
      </c>
      <c r="I10" s="16">
        <f>'[1]11'!J12</f>
        <v>0</v>
      </c>
      <c r="J10" s="16">
        <f>'[1]11'!K12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'[1]11'!B13</f>
        <v>0</v>
      </c>
      <c r="C11" s="16">
        <f>'[1]11'!C13</f>
        <v>220</v>
      </c>
      <c r="D11" s="16">
        <f>'[1]11'!D13</f>
        <v>0</v>
      </c>
      <c r="E11" s="16">
        <f>'[1]11'!E13</f>
        <v>0</v>
      </c>
      <c r="F11" s="15">
        <f t="shared" si="6"/>
        <v>220</v>
      </c>
      <c r="G11" s="15">
        <f>'[1]11'!H13</f>
        <v>0</v>
      </c>
      <c r="H11" s="16">
        <f>'[1]11'!I13</f>
        <v>0</v>
      </c>
      <c r="I11" s="16">
        <f>'[1]11'!J13</f>
        <v>0</v>
      </c>
      <c r="J11" s="16">
        <f>'[1]11'!K13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'[1]11'!B14</f>
        <v>0</v>
      </c>
      <c r="C12" s="16">
        <f>'[1]11'!C14</f>
        <v>220</v>
      </c>
      <c r="D12" s="16">
        <f>'[1]11'!D14</f>
        <v>0</v>
      </c>
      <c r="E12" s="16">
        <f>'[1]11'!E14</f>
        <v>0</v>
      </c>
      <c r="F12" s="15">
        <f t="shared" si="6"/>
        <v>220</v>
      </c>
      <c r="G12" s="15">
        <f>'[1]11'!H14</f>
        <v>0</v>
      </c>
      <c r="H12" s="16">
        <f>'[1]11'!I14</f>
        <v>0</v>
      </c>
      <c r="I12" s="16">
        <f>'[1]11'!J14</f>
        <v>0</v>
      </c>
      <c r="J12" s="16">
        <f>'[1]11'!K14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'[1]11'!B15</f>
        <v>0</v>
      </c>
      <c r="C13" s="16">
        <f>'[1]11'!C15</f>
        <v>220</v>
      </c>
      <c r="D13" s="16">
        <f>'[1]11'!D15</f>
        <v>0</v>
      </c>
      <c r="E13" s="16">
        <f>'[1]11'!E15</f>
        <v>0</v>
      </c>
      <c r="F13" s="15">
        <f t="shared" si="6"/>
        <v>220</v>
      </c>
      <c r="G13" s="15">
        <f>'[1]11'!H15</f>
        <v>0</v>
      </c>
      <c r="H13" s="16">
        <f>'[1]11'!I15</f>
        <v>0</v>
      </c>
      <c r="I13" s="16">
        <f>'[1]11'!J15</f>
        <v>0</v>
      </c>
      <c r="J13" s="16">
        <f>'[1]11'!K15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'[1]11'!B16</f>
        <v>0</v>
      </c>
      <c r="C14" s="16">
        <f>'[1]11'!C16</f>
        <v>220</v>
      </c>
      <c r="D14" s="16">
        <f>'[1]11'!D16</f>
        <v>0</v>
      </c>
      <c r="E14" s="16">
        <f>'[1]11'!E16</f>
        <v>0</v>
      </c>
      <c r="F14" s="15">
        <f t="shared" si="6"/>
        <v>220</v>
      </c>
      <c r="G14" s="15">
        <f>'[1]11'!H16</f>
        <v>0</v>
      </c>
      <c r="H14" s="16">
        <f>'[1]11'!I16</f>
        <v>0</v>
      </c>
      <c r="I14" s="16">
        <f>'[1]11'!J16</f>
        <v>0</v>
      </c>
      <c r="J14" s="16">
        <f>'[1]11'!K16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'[1]11'!B17</f>
        <v>0</v>
      </c>
      <c r="C15" s="16">
        <f>'[1]11'!C17</f>
        <v>220</v>
      </c>
      <c r="D15" s="16">
        <f>'[1]11'!D17</f>
        <v>0</v>
      </c>
      <c r="E15" s="16">
        <f>'[1]11'!E17</f>
        <v>0</v>
      </c>
      <c r="F15" s="15">
        <f t="shared" si="6"/>
        <v>220</v>
      </c>
      <c r="G15" s="15">
        <f>'[1]11'!H17</f>
        <v>0</v>
      </c>
      <c r="H15" s="16">
        <f>'[1]11'!I17</f>
        <v>0</v>
      </c>
      <c r="I15" s="16">
        <f>'[1]11'!J17</f>
        <v>0</v>
      </c>
      <c r="J15" s="16">
        <f>'[1]11'!K17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'[1]11'!B18</f>
        <v>0</v>
      </c>
      <c r="C16" s="16">
        <f>'[1]11'!C18</f>
        <v>220</v>
      </c>
      <c r="D16" s="16">
        <f>'[1]11'!D18</f>
        <v>0</v>
      </c>
      <c r="E16" s="16">
        <f>'[1]11'!E18</f>
        <v>0</v>
      </c>
      <c r="F16" s="15">
        <f t="shared" si="6"/>
        <v>220</v>
      </c>
      <c r="G16" s="15">
        <f>'[1]11'!H18</f>
        <v>0</v>
      </c>
      <c r="H16" s="16">
        <f>'[1]11'!I18</f>
        <v>0</v>
      </c>
      <c r="I16" s="16">
        <f>'[1]11'!J18</f>
        <v>0</v>
      </c>
      <c r="J16" s="16">
        <f>'[1]11'!K18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'[1]11'!B19</f>
        <v>0</v>
      </c>
      <c r="C17" s="16">
        <f>'[1]11'!C19</f>
        <v>220</v>
      </c>
      <c r="D17" s="16">
        <f>'[1]11'!D19</f>
        <v>0</v>
      </c>
      <c r="E17" s="16">
        <f>'[1]11'!E19</f>
        <v>0</v>
      </c>
      <c r="F17" s="15">
        <f t="shared" si="6"/>
        <v>220</v>
      </c>
      <c r="G17" s="15">
        <f>'[1]11'!H19</f>
        <v>0</v>
      </c>
      <c r="H17" s="16">
        <f>'[1]11'!I19</f>
        <v>0</v>
      </c>
      <c r="I17" s="16">
        <f>'[1]11'!J19</f>
        <v>0</v>
      </c>
      <c r="J17" s="16">
        <f>'[1]11'!K19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'[1]11'!B20</f>
        <v>0</v>
      </c>
      <c r="C18" s="16">
        <f>'[1]11'!C20</f>
        <v>220</v>
      </c>
      <c r="D18" s="16">
        <f>'[1]11'!D20</f>
        <v>0</v>
      </c>
      <c r="E18" s="16">
        <f>'[1]11'!E20</f>
        <v>0</v>
      </c>
      <c r="F18" s="15">
        <f t="shared" si="6"/>
        <v>220</v>
      </c>
      <c r="G18" s="15">
        <f>'[1]11'!H20</f>
        <v>0</v>
      </c>
      <c r="H18" s="16">
        <f>'[1]11'!I20</f>
        <v>0</v>
      </c>
      <c r="I18" s="16">
        <f>'[1]11'!J20</f>
        <v>0</v>
      </c>
      <c r="J18" s="16">
        <f>'[1]11'!K20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'[1]11'!B21</f>
        <v>0</v>
      </c>
      <c r="C19" s="16">
        <f>'[1]11'!C21</f>
        <v>220</v>
      </c>
      <c r="D19" s="16">
        <f>'[1]11'!D21</f>
        <v>0</v>
      </c>
      <c r="E19" s="16">
        <f>'[1]11'!E21</f>
        <v>0</v>
      </c>
      <c r="F19" s="15">
        <f t="shared" si="6"/>
        <v>220</v>
      </c>
      <c r="G19" s="15">
        <f>'[1]11'!H21</f>
        <v>0</v>
      </c>
      <c r="H19" s="16">
        <f>'[1]11'!I21</f>
        <v>0</v>
      </c>
      <c r="I19" s="16">
        <f>'[1]11'!J21</f>
        <v>0</v>
      </c>
      <c r="J19" s="16">
        <f>'[1]11'!K21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'[1]11'!B22</f>
        <v>0</v>
      </c>
      <c r="C20" s="16">
        <f>'[1]11'!C22</f>
        <v>220</v>
      </c>
      <c r="D20" s="16">
        <f>'[1]11'!D22</f>
        <v>0</v>
      </c>
      <c r="E20" s="16">
        <f>'[1]11'!E22</f>
        <v>0</v>
      </c>
      <c r="F20" s="15">
        <f t="shared" si="6"/>
        <v>220</v>
      </c>
      <c r="G20" s="15">
        <f>'[1]11'!H22</f>
        <v>0</v>
      </c>
      <c r="H20" s="16">
        <f>'[1]11'!I22</f>
        <v>0</v>
      </c>
      <c r="I20" s="16">
        <f>'[1]11'!J22</f>
        <v>0</v>
      </c>
      <c r="J20" s="16">
        <f>'[1]11'!K22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'[1]11'!B23</f>
        <v>0</v>
      </c>
      <c r="C21" s="16">
        <f>'[1]11'!C23</f>
        <v>220</v>
      </c>
      <c r="D21" s="16">
        <f>'[1]11'!D23</f>
        <v>0</v>
      </c>
      <c r="E21" s="16">
        <f>'[1]11'!E23</f>
        <v>0</v>
      </c>
      <c r="F21" s="15">
        <f t="shared" si="6"/>
        <v>220</v>
      </c>
      <c r="G21" s="15">
        <f>'[1]11'!H23</f>
        <v>0</v>
      </c>
      <c r="H21" s="16">
        <f>'[1]11'!I23</f>
        <v>0</v>
      </c>
      <c r="I21" s="16">
        <f>'[1]11'!J23</f>
        <v>0</v>
      </c>
      <c r="J21" s="16">
        <f>'[1]11'!K23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'[1]11'!B24</f>
        <v>0</v>
      </c>
      <c r="C22" s="16">
        <f>'[1]11'!C24</f>
        <v>220</v>
      </c>
      <c r="D22" s="16">
        <f>'[1]11'!D24</f>
        <v>0</v>
      </c>
      <c r="E22" s="16">
        <f>'[1]11'!E24</f>
        <v>0</v>
      </c>
      <c r="F22" s="15">
        <f t="shared" si="6"/>
        <v>220</v>
      </c>
      <c r="G22" s="15">
        <f>'[1]11'!H24</f>
        <v>0</v>
      </c>
      <c r="H22" s="16">
        <f>'[1]11'!I24</f>
        <v>0</v>
      </c>
      <c r="I22" s="16">
        <f>'[1]11'!J24</f>
        <v>0</v>
      </c>
      <c r="J22" s="16">
        <f>'[1]11'!K24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'[1]11'!B25</f>
        <v>0</v>
      </c>
      <c r="C23" s="16">
        <f>'[1]11'!C25</f>
        <v>220</v>
      </c>
      <c r="D23" s="16">
        <f>'[1]11'!D25</f>
        <v>0</v>
      </c>
      <c r="E23" s="16">
        <f>'[1]11'!E25</f>
        <v>0</v>
      </c>
      <c r="F23" s="15">
        <f t="shared" si="6"/>
        <v>220</v>
      </c>
      <c r="G23" s="15">
        <f>'[1]11'!H25</f>
        <v>0</v>
      </c>
      <c r="H23" s="16">
        <f>'[1]11'!I25</f>
        <v>0</v>
      </c>
      <c r="I23" s="16">
        <f>'[1]11'!J25</f>
        <v>0</v>
      </c>
      <c r="J23" s="16">
        <f>'[1]11'!K25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'[1]11'!B26</f>
        <v>0</v>
      </c>
      <c r="C24" s="16">
        <f>'[1]11'!C26</f>
        <v>220</v>
      </c>
      <c r="D24" s="16">
        <f>'[1]11'!D26</f>
        <v>0</v>
      </c>
      <c r="E24" s="16">
        <f>'[1]11'!E26</f>
        <v>0</v>
      </c>
      <c r="F24" s="15">
        <f t="shared" si="6"/>
        <v>220</v>
      </c>
      <c r="G24" s="15">
        <f>'[1]11'!H26</f>
        <v>0</v>
      </c>
      <c r="H24" s="16">
        <f>'[1]11'!I26</f>
        <v>0</v>
      </c>
      <c r="I24" s="16">
        <f>'[1]11'!J26</f>
        <v>0</v>
      </c>
      <c r="J24" s="16">
        <f>'[1]11'!K26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'[1]11'!B27</f>
        <v>0</v>
      </c>
      <c r="C25" s="16">
        <f>'[1]11'!C27</f>
        <v>220</v>
      </c>
      <c r="D25" s="16">
        <f>'[1]11'!D27</f>
        <v>0</v>
      </c>
      <c r="E25" s="16">
        <f>'[1]11'!E27</f>
        <v>0</v>
      </c>
      <c r="F25" s="15">
        <f t="shared" si="6"/>
        <v>220</v>
      </c>
      <c r="G25" s="15">
        <f>'[1]11'!H27</f>
        <v>0</v>
      </c>
      <c r="H25" s="16">
        <f>'[1]11'!I27</f>
        <v>0</v>
      </c>
      <c r="I25" s="16">
        <f>'[1]11'!J27</f>
        <v>0</v>
      </c>
      <c r="J25" s="16">
        <f>'[1]11'!K27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'[1]11'!B28</f>
        <v>0</v>
      </c>
      <c r="C26" s="16">
        <f>'[1]11'!C28</f>
        <v>220</v>
      </c>
      <c r="D26" s="16">
        <f>'[1]11'!D28</f>
        <v>0</v>
      </c>
      <c r="E26" s="16">
        <f>'[1]11'!E28</f>
        <v>0</v>
      </c>
      <c r="F26" s="15">
        <f t="shared" si="6"/>
        <v>220</v>
      </c>
      <c r="G26" s="15">
        <f>'[1]11'!H28</f>
        <v>0</v>
      </c>
      <c r="H26" s="16">
        <f>'[1]11'!I28</f>
        <v>0</v>
      </c>
      <c r="I26" s="16">
        <f>'[1]11'!J28</f>
        <v>0</v>
      </c>
      <c r="J26" s="16">
        <f>'[1]11'!K28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'[1]11'!B29</f>
        <v>0</v>
      </c>
      <c r="C27" s="16">
        <f>'[1]11'!C29</f>
        <v>220</v>
      </c>
      <c r="D27" s="16">
        <f>'[1]11'!D29</f>
        <v>0</v>
      </c>
      <c r="E27" s="16">
        <f>'[1]11'!E29</f>
        <v>0</v>
      </c>
      <c r="F27" s="15">
        <f t="shared" si="6"/>
        <v>220</v>
      </c>
      <c r="G27" s="15">
        <f>'[1]11'!H29</f>
        <v>0</v>
      </c>
      <c r="H27" s="16">
        <f>'[1]11'!I29</f>
        <v>0</v>
      </c>
      <c r="I27" s="16">
        <f>'[1]11'!J29</f>
        <v>0</v>
      </c>
      <c r="J27" s="16">
        <f>'[1]11'!K29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'[1]11'!B30</f>
        <v>0</v>
      </c>
      <c r="C28" s="16">
        <f>'[1]11'!C30</f>
        <v>220</v>
      </c>
      <c r="D28" s="16">
        <f>'[1]11'!D30</f>
        <v>0</v>
      </c>
      <c r="E28" s="16">
        <f>'[1]11'!E30</f>
        <v>0</v>
      </c>
      <c r="F28" s="15">
        <f t="shared" si="6"/>
        <v>220</v>
      </c>
      <c r="G28" s="15">
        <f>'[1]11'!H30</f>
        <v>0</v>
      </c>
      <c r="H28" s="16">
        <f>'[1]11'!I30</f>
        <v>0</v>
      </c>
      <c r="I28" s="16">
        <f>'[1]11'!J30</f>
        <v>0</v>
      </c>
      <c r="J28" s="16">
        <f>'[1]11'!K30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'[1]11'!B31</f>
        <v>0</v>
      </c>
      <c r="C29" s="16">
        <f>'[1]11'!C31</f>
        <v>220</v>
      </c>
      <c r="D29" s="16">
        <f>'[1]11'!D31</f>
        <v>0</v>
      </c>
      <c r="E29" s="16">
        <f>'[1]11'!E31</f>
        <v>0</v>
      </c>
      <c r="F29" s="15">
        <f t="shared" si="6"/>
        <v>220</v>
      </c>
      <c r="G29" s="15">
        <f>'[1]11'!H31</f>
        <v>0</v>
      </c>
      <c r="H29" s="16">
        <f>'[1]11'!I31</f>
        <v>0</v>
      </c>
      <c r="I29" s="16">
        <f>'[1]11'!J31</f>
        <v>0</v>
      </c>
      <c r="J29" s="16">
        <f>'[1]11'!K31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'[1]11'!B32</f>
        <v>0</v>
      </c>
      <c r="C30" s="16">
        <f>'[1]11'!C32</f>
        <v>220</v>
      </c>
      <c r="D30" s="16">
        <f>'[1]11'!D32</f>
        <v>0</v>
      </c>
      <c r="E30" s="16">
        <f>'[1]11'!E32</f>
        <v>0</v>
      </c>
      <c r="F30" s="15">
        <f t="shared" si="6"/>
        <v>220</v>
      </c>
      <c r="G30" s="15">
        <f>'[1]11'!H32</f>
        <v>0</v>
      </c>
      <c r="H30" s="16">
        <f>'[1]11'!I32</f>
        <v>0</v>
      </c>
      <c r="I30" s="16">
        <f>'[1]11'!J32</f>
        <v>0</v>
      </c>
      <c r="J30" s="16">
        <f>'[1]11'!K32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'[1]11'!B33</f>
        <v>0</v>
      </c>
      <c r="C31" s="16">
        <f>'[1]11'!C33</f>
        <v>220</v>
      </c>
      <c r="D31" s="16">
        <f>'[1]11'!D33</f>
        <v>0</v>
      </c>
      <c r="E31" s="16">
        <f>'[1]11'!E33</f>
        <v>0</v>
      </c>
      <c r="F31" s="15">
        <f t="shared" si="6"/>
        <v>220</v>
      </c>
      <c r="G31" s="15">
        <f>'[1]11'!H33</f>
        <v>0</v>
      </c>
      <c r="H31" s="16">
        <f>'[1]11'!I33</f>
        <v>0</v>
      </c>
      <c r="I31" s="16">
        <f>'[1]11'!J33</f>
        <v>0</v>
      </c>
      <c r="J31" s="16">
        <f>'[1]11'!K33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'[1]11'!B34</f>
        <v>0</v>
      </c>
      <c r="C32" s="16">
        <f>'[1]11'!C34</f>
        <v>220</v>
      </c>
      <c r="D32" s="16">
        <f>'[1]11'!D34</f>
        <v>0</v>
      </c>
      <c r="E32" s="16">
        <f>'[1]11'!E34</f>
        <v>0</v>
      </c>
      <c r="F32" s="15">
        <f t="shared" si="6"/>
        <v>220</v>
      </c>
      <c r="G32" s="15">
        <f>'[1]11'!H34</f>
        <v>0</v>
      </c>
      <c r="H32" s="16">
        <f>'[1]11'!I34</f>
        <v>0</v>
      </c>
      <c r="I32" s="16">
        <f>'[1]11'!J34</f>
        <v>0</v>
      </c>
      <c r="J32" s="16">
        <f>'[1]11'!K34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'[1]11'!B35</f>
        <v>0</v>
      </c>
      <c r="C33" s="16">
        <f>'[1]11'!C35</f>
        <v>220</v>
      </c>
      <c r="D33" s="16">
        <f>'[1]11'!D35</f>
        <v>0</v>
      </c>
      <c r="E33" s="16">
        <f>'[1]11'!E35</f>
        <v>0</v>
      </c>
      <c r="F33" s="15">
        <f t="shared" si="6"/>
        <v>220</v>
      </c>
      <c r="G33" s="15">
        <f>'[1]11'!H35</f>
        <v>0</v>
      </c>
      <c r="H33" s="16">
        <f>'[1]11'!I35</f>
        <v>0</v>
      </c>
      <c r="I33" s="16">
        <f>'[1]11'!J35</f>
        <v>0</v>
      </c>
      <c r="J33" s="16">
        <f>'[1]11'!K35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'[1]11'!B36</f>
        <v>0</v>
      </c>
      <c r="C34" s="16">
        <f>'[1]11'!C36</f>
        <v>220</v>
      </c>
      <c r="D34" s="16">
        <f>'[1]11'!D36</f>
        <v>0</v>
      </c>
      <c r="E34" s="16">
        <f>'[1]11'!E36</f>
        <v>0</v>
      </c>
      <c r="F34" s="15">
        <f t="shared" si="6"/>
        <v>220</v>
      </c>
      <c r="G34" s="15">
        <f>'[1]11'!H36</f>
        <v>0</v>
      </c>
      <c r="H34" s="16">
        <f>'[1]11'!I36</f>
        <v>0</v>
      </c>
      <c r="I34" s="16">
        <f>'[1]11'!J36</f>
        <v>0</v>
      </c>
      <c r="J34" s="16">
        <f>'[1]11'!K36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'[1]11'!B37</f>
        <v>0</v>
      </c>
      <c r="C35" s="16">
        <f>'[1]11'!C37</f>
        <v>220</v>
      </c>
      <c r="D35" s="16">
        <f>'[1]11'!D37</f>
        <v>0</v>
      </c>
      <c r="E35" s="16">
        <f>'[1]11'!E37</f>
        <v>0</v>
      </c>
      <c r="F35" s="15">
        <f t="shared" si="6"/>
        <v>220</v>
      </c>
      <c r="G35" s="15">
        <f>'[1]11'!H37</f>
        <v>0</v>
      </c>
      <c r="H35" s="16">
        <f>'[1]11'!I37</f>
        <v>0</v>
      </c>
      <c r="I35" s="16">
        <f>'[1]11'!J37</f>
        <v>0</v>
      </c>
      <c r="J35" s="16">
        <f>'[1]11'!K37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'[1]11'!B38</f>
        <v>0</v>
      </c>
      <c r="C36" s="16">
        <f>'[1]11'!C38</f>
        <v>220</v>
      </c>
      <c r="D36" s="16">
        <f>'[1]11'!D38</f>
        <v>0</v>
      </c>
      <c r="E36" s="16">
        <f>'[1]11'!E38</f>
        <v>0</v>
      </c>
      <c r="F36" s="15">
        <f t="shared" si="6"/>
        <v>220</v>
      </c>
      <c r="G36" s="15">
        <f>'[1]11'!H38</f>
        <v>0</v>
      </c>
      <c r="H36" s="16">
        <f>'[1]11'!I38</f>
        <v>0</v>
      </c>
      <c r="I36" s="16">
        <f>'[1]11'!J38</f>
        <v>0</v>
      </c>
      <c r="J36" s="16">
        <f>'[1]11'!K38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'[1]11'!B39</f>
        <v>0</v>
      </c>
      <c r="C37" s="16">
        <f>'[1]11'!C39</f>
        <v>220</v>
      </c>
      <c r="D37" s="16">
        <f>'[1]11'!D39</f>
        <v>0</v>
      </c>
      <c r="E37" s="16">
        <f>'[1]11'!E39</f>
        <v>0</v>
      </c>
      <c r="F37" s="15">
        <f t="shared" si="6"/>
        <v>220</v>
      </c>
      <c r="G37" s="15">
        <f>'[1]11'!H39</f>
        <v>0</v>
      </c>
      <c r="H37" s="16">
        <f>'[1]11'!I39</f>
        <v>0</v>
      </c>
      <c r="I37" s="16">
        <f>'[1]11'!J39</f>
        <v>0</v>
      </c>
      <c r="J37" s="16">
        <f>'[1]11'!K39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'[1]11'!B40</f>
        <v>0</v>
      </c>
      <c r="C38" s="16">
        <f>'[1]11'!C40</f>
        <v>220</v>
      </c>
      <c r="D38" s="16">
        <f>'[1]11'!D40</f>
        <v>0</v>
      </c>
      <c r="E38" s="16">
        <f>'[1]11'!E40</f>
        <v>0</v>
      </c>
      <c r="F38" s="15">
        <f t="shared" si="6"/>
        <v>220</v>
      </c>
      <c r="G38" s="15">
        <f>'[1]11'!H40</f>
        <v>0</v>
      </c>
      <c r="H38" s="16">
        <f>'[1]11'!I40</f>
        <v>0</v>
      </c>
      <c r="I38" s="16">
        <f>'[1]11'!J40</f>
        <v>0</v>
      </c>
      <c r="J38" s="16">
        <f>'[1]11'!K40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'[1]11'!B41</f>
        <v>0</v>
      </c>
      <c r="C39" s="16">
        <f>'[1]11'!C41</f>
        <v>220</v>
      </c>
      <c r="D39" s="16">
        <f>'[1]11'!D41</f>
        <v>0</v>
      </c>
      <c r="E39" s="16">
        <f>'[1]11'!E41</f>
        <v>0</v>
      </c>
      <c r="F39" s="15">
        <f t="shared" si="6"/>
        <v>220</v>
      </c>
      <c r="G39" s="15">
        <f>'[1]11'!H41</f>
        <v>0</v>
      </c>
      <c r="H39" s="16">
        <f>'[1]11'!I41</f>
        <v>0</v>
      </c>
      <c r="I39" s="16">
        <f>'[1]11'!J41</f>
        <v>0</v>
      </c>
      <c r="J39" s="16">
        <f>'[1]11'!K41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'[1]11'!B42</f>
        <v>0</v>
      </c>
      <c r="C40" s="16">
        <f>'[1]11'!C42</f>
        <v>220</v>
      </c>
      <c r="D40" s="16">
        <f>'[1]11'!D42</f>
        <v>0</v>
      </c>
      <c r="E40" s="16">
        <f>'[1]11'!E42</f>
        <v>0</v>
      </c>
      <c r="F40" s="15">
        <f t="shared" si="6"/>
        <v>220</v>
      </c>
      <c r="G40" s="15">
        <f>'[1]11'!H42</f>
        <v>0</v>
      </c>
      <c r="H40" s="16">
        <f>'[1]11'!I42</f>
        <v>0</v>
      </c>
      <c r="I40" s="16">
        <f>'[1]11'!J42</f>
        <v>0</v>
      </c>
      <c r="J40" s="16">
        <f>'[1]11'!K42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'[1]11'!B43</f>
        <v>0</v>
      </c>
      <c r="C41" s="16">
        <f>'[1]11'!C43</f>
        <v>220</v>
      </c>
      <c r="D41" s="16">
        <f>'[1]11'!D43</f>
        <v>0</v>
      </c>
      <c r="E41" s="16">
        <f>'[1]11'!E43</f>
        <v>0</v>
      </c>
      <c r="F41" s="15">
        <f t="shared" si="6"/>
        <v>220</v>
      </c>
      <c r="G41" s="15">
        <f>'[1]11'!H43</f>
        <v>0</v>
      </c>
      <c r="H41" s="16">
        <f>'[1]11'!I43</f>
        <v>0</v>
      </c>
      <c r="I41" s="16">
        <f>'[1]11'!J43</f>
        <v>0</v>
      </c>
      <c r="J41" s="16">
        <f>'[1]11'!K43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'[1]11'!B44</f>
        <v>0</v>
      </c>
      <c r="C42" s="16">
        <f>'[1]11'!C44</f>
        <v>220</v>
      </c>
      <c r="D42" s="16">
        <f>'[1]11'!D44</f>
        <v>0</v>
      </c>
      <c r="E42" s="16">
        <f>'[1]11'!E44</f>
        <v>0</v>
      </c>
      <c r="F42" s="15">
        <f t="shared" si="6"/>
        <v>220</v>
      </c>
      <c r="G42" s="15">
        <f>'[1]11'!H44</f>
        <v>0</v>
      </c>
      <c r="H42" s="16">
        <f>'[1]11'!I44</f>
        <v>0</v>
      </c>
      <c r="I42" s="16">
        <f>'[1]11'!J44</f>
        <v>0</v>
      </c>
      <c r="J42" s="16">
        <f>'[1]11'!K44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'[1]11'!B45</f>
        <v>0</v>
      </c>
      <c r="C43" s="16">
        <f>'[1]11'!C45</f>
        <v>220</v>
      </c>
      <c r="D43" s="16">
        <f>'[1]11'!D45</f>
        <v>0</v>
      </c>
      <c r="E43" s="16">
        <f>'[1]11'!E45</f>
        <v>0</v>
      </c>
      <c r="F43" s="15">
        <f t="shared" si="6"/>
        <v>220</v>
      </c>
      <c r="G43" s="15">
        <f>'[1]11'!H45</f>
        <v>0</v>
      </c>
      <c r="H43" s="16">
        <f>'[1]11'!I45</f>
        <v>0</v>
      </c>
      <c r="I43" s="16">
        <f>'[1]11'!J45</f>
        <v>0</v>
      </c>
      <c r="J43" s="16">
        <f>'[1]11'!K45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'[1]11'!B46</f>
        <v>0</v>
      </c>
      <c r="C44" s="16">
        <f>'[1]11'!C46</f>
        <v>220</v>
      </c>
      <c r="D44" s="16">
        <f>'[1]11'!D46</f>
        <v>0</v>
      </c>
      <c r="E44" s="16">
        <f>'[1]11'!E46</f>
        <v>0</v>
      </c>
      <c r="F44" s="15">
        <f t="shared" si="6"/>
        <v>220</v>
      </c>
      <c r="G44" s="15">
        <f>'[1]11'!H46</f>
        <v>0</v>
      </c>
      <c r="H44" s="16">
        <f>'[1]11'!I46</f>
        <v>0</v>
      </c>
      <c r="I44" s="16">
        <f>'[1]11'!J46</f>
        <v>0</v>
      </c>
      <c r="J44" s="16">
        <f>'[1]11'!K46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'[1]11'!B47</f>
        <v>0</v>
      </c>
      <c r="C45" s="16">
        <f>'[1]11'!C47</f>
        <v>220</v>
      </c>
      <c r="D45" s="16">
        <f>'[1]11'!D47</f>
        <v>0</v>
      </c>
      <c r="E45" s="16">
        <f>'[1]11'!E47</f>
        <v>0</v>
      </c>
      <c r="F45" s="15">
        <f t="shared" si="6"/>
        <v>220</v>
      </c>
      <c r="G45" s="15">
        <f>'[1]11'!H47</f>
        <v>0</v>
      </c>
      <c r="H45" s="16">
        <f>'[1]11'!I47</f>
        <v>15.783999999999999</v>
      </c>
      <c r="I45" s="16">
        <f>'[1]11'!J47</f>
        <v>0</v>
      </c>
      <c r="J45" s="16">
        <f>'[1]11'!K47</f>
        <v>0</v>
      </c>
      <c r="K45" s="15">
        <f t="shared" si="4"/>
        <v>15.783999999999999</v>
      </c>
      <c r="L45" s="18">
        <f>frq!C45</f>
        <v>1</v>
      </c>
      <c r="M45" s="16">
        <f t="shared" si="7"/>
        <v>0</v>
      </c>
      <c r="N45" s="16">
        <f t="shared" si="8"/>
        <v>15.783999999999999</v>
      </c>
      <c r="O45" s="16">
        <f t="shared" si="9"/>
        <v>0</v>
      </c>
      <c r="P45" s="16">
        <f t="shared" si="10"/>
        <v>0</v>
      </c>
      <c r="Q45" s="17">
        <f t="shared" si="5"/>
        <v>15.783999999999999</v>
      </c>
    </row>
    <row r="46" spans="1:17">
      <c r="A46" s="8" t="s">
        <v>88</v>
      </c>
      <c r="B46" s="15">
        <f>'[1]11'!B48</f>
        <v>0</v>
      </c>
      <c r="C46" s="16">
        <f>'[1]11'!C48</f>
        <v>220</v>
      </c>
      <c r="D46" s="16">
        <f>'[1]11'!D48</f>
        <v>0</v>
      </c>
      <c r="E46" s="16">
        <f>'[1]11'!E48</f>
        <v>0</v>
      </c>
      <c r="F46" s="15">
        <f t="shared" si="6"/>
        <v>220</v>
      </c>
      <c r="G46" s="15">
        <f>'[1]11'!H48</f>
        <v>0</v>
      </c>
      <c r="H46" s="16">
        <f>'[1]11'!I48</f>
        <v>18.232000000000003</v>
      </c>
      <c r="I46" s="16">
        <f>'[1]11'!J48</f>
        <v>0</v>
      </c>
      <c r="J46" s="16">
        <f>'[1]11'!K48</f>
        <v>0</v>
      </c>
      <c r="K46" s="15">
        <f t="shared" si="4"/>
        <v>18.232000000000003</v>
      </c>
      <c r="L46" s="18">
        <f>frq!C46</f>
        <v>1</v>
      </c>
      <c r="M46" s="16">
        <f t="shared" si="7"/>
        <v>0</v>
      </c>
      <c r="N46" s="16">
        <f t="shared" si="8"/>
        <v>18.232000000000003</v>
      </c>
      <c r="O46" s="16">
        <f t="shared" si="9"/>
        <v>0</v>
      </c>
      <c r="P46" s="16">
        <f t="shared" si="10"/>
        <v>0</v>
      </c>
      <c r="Q46" s="17">
        <f t="shared" si="5"/>
        <v>18.232000000000003</v>
      </c>
    </row>
    <row r="47" spans="1:17">
      <c r="A47" s="8" t="s">
        <v>89</v>
      </c>
      <c r="B47" s="15">
        <f>'[1]11'!B49</f>
        <v>0</v>
      </c>
      <c r="C47" s="16">
        <f>'[1]11'!C49</f>
        <v>220</v>
      </c>
      <c r="D47" s="16">
        <f>'[1]11'!D49</f>
        <v>0</v>
      </c>
      <c r="E47" s="16">
        <f>'[1]11'!E49</f>
        <v>0</v>
      </c>
      <c r="F47" s="15">
        <f t="shared" si="6"/>
        <v>220</v>
      </c>
      <c r="G47" s="15">
        <f>'[1]11'!H49</f>
        <v>0</v>
      </c>
      <c r="H47" s="16">
        <f>'[1]11'!I49</f>
        <v>25.948000000000004</v>
      </c>
      <c r="I47" s="16">
        <f>'[1]11'!J49</f>
        <v>0</v>
      </c>
      <c r="J47" s="16">
        <f>'[1]11'!K49</f>
        <v>0</v>
      </c>
      <c r="K47" s="15">
        <f t="shared" si="4"/>
        <v>25.948000000000004</v>
      </c>
      <c r="L47" s="18">
        <f>frq!C47</f>
        <v>1</v>
      </c>
      <c r="M47" s="16">
        <f t="shared" si="7"/>
        <v>0</v>
      </c>
      <c r="N47" s="16">
        <f t="shared" si="8"/>
        <v>25.948000000000004</v>
      </c>
      <c r="O47" s="16">
        <f t="shared" si="9"/>
        <v>0</v>
      </c>
      <c r="P47" s="16">
        <f t="shared" si="10"/>
        <v>0</v>
      </c>
      <c r="Q47" s="17">
        <f t="shared" si="5"/>
        <v>25.948000000000004</v>
      </c>
    </row>
    <row r="48" spans="1:17">
      <c r="A48" s="8" t="s">
        <v>90</v>
      </c>
      <c r="B48" s="15">
        <f>'[1]11'!B50</f>
        <v>0</v>
      </c>
      <c r="C48" s="16">
        <f>'[1]11'!C50</f>
        <v>220</v>
      </c>
      <c r="D48" s="16">
        <f>'[1]11'!D50</f>
        <v>0</v>
      </c>
      <c r="E48" s="16">
        <f>'[1]11'!E50</f>
        <v>0</v>
      </c>
      <c r="F48" s="15">
        <f t="shared" si="6"/>
        <v>220</v>
      </c>
      <c r="G48" s="15">
        <f>'[1]11'!H50</f>
        <v>0</v>
      </c>
      <c r="H48" s="16">
        <f>'[1]11'!I50</f>
        <v>38.524000000000001</v>
      </c>
      <c r="I48" s="16">
        <f>'[1]11'!J50</f>
        <v>0</v>
      </c>
      <c r="J48" s="16">
        <f>'[1]11'!K50</f>
        <v>0</v>
      </c>
      <c r="K48" s="15">
        <f t="shared" si="4"/>
        <v>38.524000000000001</v>
      </c>
      <c r="L48" s="18">
        <f>frq!C48</f>
        <v>1</v>
      </c>
      <c r="M48" s="16">
        <f t="shared" si="7"/>
        <v>0</v>
      </c>
      <c r="N48" s="16">
        <f t="shared" si="8"/>
        <v>38.524000000000001</v>
      </c>
      <c r="O48" s="16">
        <f t="shared" si="9"/>
        <v>0</v>
      </c>
      <c r="P48" s="16">
        <f t="shared" si="10"/>
        <v>0</v>
      </c>
      <c r="Q48" s="17">
        <f t="shared" si="5"/>
        <v>38.524000000000001</v>
      </c>
    </row>
    <row r="49" spans="1:17">
      <c r="A49" s="8" t="s">
        <v>91</v>
      </c>
      <c r="B49" s="15">
        <f>'[1]11'!B51</f>
        <v>0</v>
      </c>
      <c r="C49" s="16">
        <f>'[1]11'!C51</f>
        <v>220</v>
      </c>
      <c r="D49" s="16">
        <f>'[1]11'!D51</f>
        <v>0</v>
      </c>
      <c r="E49" s="16">
        <f>'[1]11'!E51</f>
        <v>0</v>
      </c>
      <c r="F49" s="15">
        <f t="shared" si="6"/>
        <v>220</v>
      </c>
      <c r="G49" s="15">
        <f>'[1]11'!H51</f>
        <v>0</v>
      </c>
      <c r="H49" s="16">
        <f>'[1]11'!I51</f>
        <v>50.167999999999999</v>
      </c>
      <c r="I49" s="16">
        <f>'[1]11'!J51</f>
        <v>0</v>
      </c>
      <c r="J49" s="16">
        <f>'[1]11'!K51</f>
        <v>0</v>
      </c>
      <c r="K49" s="15">
        <f t="shared" si="4"/>
        <v>50.167999999999999</v>
      </c>
      <c r="L49" s="18">
        <f>frq!C49</f>
        <v>1</v>
      </c>
      <c r="M49" s="16">
        <f t="shared" si="7"/>
        <v>0</v>
      </c>
      <c r="N49" s="16">
        <f t="shared" si="8"/>
        <v>50.167999999999999</v>
      </c>
      <c r="O49" s="16">
        <f t="shared" si="9"/>
        <v>0</v>
      </c>
      <c r="P49" s="16">
        <f t="shared" si="10"/>
        <v>0</v>
      </c>
      <c r="Q49" s="17">
        <f t="shared" si="5"/>
        <v>50.167999999999999</v>
      </c>
    </row>
    <row r="50" spans="1:17">
      <c r="A50" s="8" t="s">
        <v>92</v>
      </c>
      <c r="B50" s="15">
        <f>'[1]11'!B52</f>
        <v>0</v>
      </c>
      <c r="C50" s="16">
        <f>'[1]11'!C52</f>
        <v>220</v>
      </c>
      <c r="D50" s="16">
        <f>'[1]11'!D52</f>
        <v>0</v>
      </c>
      <c r="E50" s="16">
        <f>'[1]11'!E52</f>
        <v>0</v>
      </c>
      <c r="F50" s="15">
        <f t="shared" si="6"/>
        <v>220</v>
      </c>
      <c r="G50" s="15">
        <f>'[1]11'!H52</f>
        <v>0</v>
      </c>
      <c r="H50" s="16">
        <f>'[1]11'!I52</f>
        <v>58.091999999999999</v>
      </c>
      <c r="I50" s="16">
        <f>'[1]11'!J52</f>
        <v>0</v>
      </c>
      <c r="J50" s="16">
        <f>'[1]11'!K52</f>
        <v>0</v>
      </c>
      <c r="K50" s="15">
        <f t="shared" si="4"/>
        <v>58.091999999999999</v>
      </c>
      <c r="L50" s="18">
        <f>frq!C50</f>
        <v>1</v>
      </c>
      <c r="M50" s="16">
        <f t="shared" si="7"/>
        <v>0</v>
      </c>
      <c r="N50" s="16">
        <f t="shared" si="8"/>
        <v>58.091999999999999</v>
      </c>
      <c r="O50" s="16">
        <f t="shared" si="9"/>
        <v>0</v>
      </c>
      <c r="P50" s="16">
        <f t="shared" si="10"/>
        <v>0</v>
      </c>
      <c r="Q50" s="17">
        <f t="shared" si="5"/>
        <v>58.091999999999999</v>
      </c>
    </row>
    <row r="51" spans="1:17">
      <c r="A51" s="8" t="s">
        <v>93</v>
      </c>
      <c r="B51" s="15">
        <f>'[1]11'!B53</f>
        <v>0</v>
      </c>
      <c r="C51" s="16">
        <f>'[1]11'!C53</f>
        <v>220</v>
      </c>
      <c r="D51" s="16">
        <f>'[1]11'!D53</f>
        <v>0</v>
      </c>
      <c r="E51" s="16">
        <f>'[1]11'!E53</f>
        <v>0</v>
      </c>
      <c r="F51" s="15">
        <f t="shared" si="6"/>
        <v>220</v>
      </c>
      <c r="G51" s="15">
        <f>'[1]11'!H53</f>
        <v>0</v>
      </c>
      <c r="H51" s="16">
        <f>'[1]11'!I53</f>
        <v>60.44</v>
      </c>
      <c r="I51" s="16">
        <f>'[1]11'!J53</f>
        <v>0</v>
      </c>
      <c r="J51" s="16">
        <f>'[1]11'!K53</f>
        <v>0</v>
      </c>
      <c r="K51" s="15">
        <f t="shared" si="4"/>
        <v>60.44</v>
      </c>
      <c r="L51" s="18">
        <f>frq!C51</f>
        <v>1</v>
      </c>
      <c r="M51" s="16">
        <f t="shared" si="7"/>
        <v>0</v>
      </c>
      <c r="N51" s="16">
        <f t="shared" si="8"/>
        <v>60.44</v>
      </c>
      <c r="O51" s="16">
        <f t="shared" si="9"/>
        <v>0</v>
      </c>
      <c r="P51" s="16">
        <f t="shared" si="10"/>
        <v>0</v>
      </c>
      <c r="Q51" s="17">
        <f t="shared" si="5"/>
        <v>60.44</v>
      </c>
    </row>
    <row r="52" spans="1:17">
      <c r="A52" s="8" t="s">
        <v>94</v>
      </c>
      <c r="B52" s="15">
        <f>'[1]11'!B54</f>
        <v>0</v>
      </c>
      <c r="C52" s="16">
        <f>'[1]11'!C54</f>
        <v>220</v>
      </c>
      <c r="D52" s="16">
        <f>'[1]11'!D54</f>
        <v>0</v>
      </c>
      <c r="E52" s="16">
        <f>'[1]11'!E54</f>
        <v>0</v>
      </c>
      <c r="F52" s="15">
        <f t="shared" si="6"/>
        <v>220</v>
      </c>
      <c r="G52" s="15">
        <f>'[1]11'!H54</f>
        <v>0</v>
      </c>
      <c r="H52" s="16">
        <f>'[1]11'!I54</f>
        <v>60.62</v>
      </c>
      <c r="I52" s="16">
        <f>'[1]11'!J54</f>
        <v>0</v>
      </c>
      <c r="J52" s="16">
        <f>'[1]11'!K54</f>
        <v>0</v>
      </c>
      <c r="K52" s="15">
        <f t="shared" si="4"/>
        <v>60.62</v>
      </c>
      <c r="L52" s="18">
        <f>frq!C52</f>
        <v>1</v>
      </c>
      <c r="M52" s="16">
        <f t="shared" si="7"/>
        <v>0</v>
      </c>
      <c r="N52" s="16">
        <f t="shared" si="8"/>
        <v>60.62</v>
      </c>
      <c r="O52" s="16">
        <f t="shared" si="9"/>
        <v>0</v>
      </c>
      <c r="P52" s="16">
        <f t="shared" si="10"/>
        <v>0</v>
      </c>
      <c r="Q52" s="17">
        <f t="shared" si="5"/>
        <v>60.62</v>
      </c>
    </row>
    <row r="53" spans="1:17">
      <c r="A53" s="8" t="s">
        <v>95</v>
      </c>
      <c r="B53" s="15">
        <f>'[1]11'!B55</f>
        <v>0</v>
      </c>
      <c r="C53" s="16">
        <f>'[1]11'!C55</f>
        <v>220</v>
      </c>
      <c r="D53" s="16">
        <f>'[1]11'!D55</f>
        <v>0</v>
      </c>
      <c r="E53" s="16">
        <f>'[1]11'!E55</f>
        <v>0</v>
      </c>
      <c r="F53" s="15">
        <f t="shared" si="6"/>
        <v>220</v>
      </c>
      <c r="G53" s="15">
        <f>'[1]11'!H55</f>
        <v>0</v>
      </c>
      <c r="H53" s="16">
        <f>'[1]11'!I55</f>
        <v>61.231999999999992</v>
      </c>
      <c r="I53" s="16">
        <f>'[1]11'!J55</f>
        <v>0</v>
      </c>
      <c r="J53" s="16">
        <f>'[1]11'!K55</f>
        <v>0</v>
      </c>
      <c r="K53" s="15">
        <f t="shared" si="4"/>
        <v>61.231999999999992</v>
      </c>
      <c r="L53" s="18">
        <f>frq!C53</f>
        <v>1</v>
      </c>
      <c r="M53" s="16">
        <f t="shared" si="7"/>
        <v>0</v>
      </c>
      <c r="N53" s="16">
        <f t="shared" si="8"/>
        <v>61.231999999999992</v>
      </c>
      <c r="O53" s="16">
        <f t="shared" si="9"/>
        <v>0</v>
      </c>
      <c r="P53" s="16">
        <f t="shared" si="10"/>
        <v>0</v>
      </c>
      <c r="Q53" s="17">
        <f t="shared" si="5"/>
        <v>61.231999999999992</v>
      </c>
    </row>
    <row r="54" spans="1:17">
      <c r="A54" s="8" t="s">
        <v>96</v>
      </c>
      <c r="B54" s="15">
        <f>'[1]11'!B56</f>
        <v>0</v>
      </c>
      <c r="C54" s="16">
        <f>'[1]11'!C56</f>
        <v>220</v>
      </c>
      <c r="D54" s="16">
        <f>'[1]11'!D56</f>
        <v>0</v>
      </c>
      <c r="E54" s="16">
        <f>'[1]11'!E56</f>
        <v>0</v>
      </c>
      <c r="F54" s="15">
        <f t="shared" si="6"/>
        <v>220</v>
      </c>
      <c r="G54" s="15">
        <f>'[1]11'!H56</f>
        <v>0</v>
      </c>
      <c r="H54" s="16">
        <f>'[1]11'!I56</f>
        <v>60.527999999999999</v>
      </c>
      <c r="I54" s="16">
        <f>'[1]11'!J56</f>
        <v>0</v>
      </c>
      <c r="J54" s="16">
        <f>'[1]11'!K56</f>
        <v>0</v>
      </c>
      <c r="K54" s="15">
        <f t="shared" si="4"/>
        <v>60.527999999999999</v>
      </c>
      <c r="L54" s="18">
        <f>frq!C54</f>
        <v>1</v>
      </c>
      <c r="M54" s="16">
        <f t="shared" si="7"/>
        <v>0</v>
      </c>
      <c r="N54" s="16">
        <f t="shared" si="8"/>
        <v>60.527999999999999</v>
      </c>
      <c r="O54" s="16">
        <f t="shared" si="9"/>
        <v>0</v>
      </c>
      <c r="P54" s="16">
        <f t="shared" si="10"/>
        <v>0</v>
      </c>
      <c r="Q54" s="17">
        <f t="shared" si="5"/>
        <v>60.527999999999999</v>
      </c>
    </row>
    <row r="55" spans="1:17">
      <c r="A55" s="8" t="s">
        <v>97</v>
      </c>
      <c r="B55" s="15">
        <f>'[1]11'!B57</f>
        <v>0</v>
      </c>
      <c r="C55" s="16">
        <f>'[1]11'!C57</f>
        <v>220</v>
      </c>
      <c r="D55" s="16">
        <f>'[1]11'!D57</f>
        <v>0</v>
      </c>
      <c r="E55" s="16">
        <f>'[1]11'!E57</f>
        <v>0</v>
      </c>
      <c r="F55" s="15">
        <f t="shared" si="6"/>
        <v>220</v>
      </c>
      <c r="G55" s="15">
        <f>'[1]11'!H57</f>
        <v>0</v>
      </c>
      <c r="H55" s="16">
        <f>'[1]11'!I57</f>
        <v>61.472000000000001</v>
      </c>
      <c r="I55" s="16">
        <f>'[1]11'!J57</f>
        <v>0</v>
      </c>
      <c r="J55" s="16">
        <f>'[1]11'!K57</f>
        <v>0</v>
      </c>
      <c r="K55" s="15">
        <f t="shared" si="4"/>
        <v>61.472000000000001</v>
      </c>
      <c r="L55" s="18">
        <f>frq!C55</f>
        <v>1</v>
      </c>
      <c r="M55" s="16">
        <f t="shared" si="7"/>
        <v>0</v>
      </c>
      <c r="N55" s="16">
        <f t="shared" si="8"/>
        <v>61.472000000000001</v>
      </c>
      <c r="O55" s="16">
        <f t="shared" si="9"/>
        <v>0</v>
      </c>
      <c r="P55" s="16">
        <f t="shared" si="10"/>
        <v>0</v>
      </c>
      <c r="Q55" s="17">
        <f t="shared" si="5"/>
        <v>61.472000000000001</v>
      </c>
    </row>
    <row r="56" spans="1:17">
      <c r="A56" s="8" t="s">
        <v>98</v>
      </c>
      <c r="B56" s="15">
        <f>'[1]11'!B58</f>
        <v>0</v>
      </c>
      <c r="C56" s="16">
        <f>'[1]11'!C58</f>
        <v>220</v>
      </c>
      <c r="D56" s="16">
        <f>'[1]11'!D58</f>
        <v>0</v>
      </c>
      <c r="E56" s="16">
        <f>'[1]11'!E58</f>
        <v>0</v>
      </c>
      <c r="F56" s="15">
        <f t="shared" si="6"/>
        <v>220</v>
      </c>
      <c r="G56" s="15">
        <f>'[1]11'!H58</f>
        <v>0</v>
      </c>
      <c r="H56" s="16">
        <f>'[1]11'!I58</f>
        <v>61.036000000000001</v>
      </c>
      <c r="I56" s="16">
        <f>'[1]11'!J58</f>
        <v>0</v>
      </c>
      <c r="J56" s="16">
        <f>'[1]11'!K58</f>
        <v>0</v>
      </c>
      <c r="K56" s="15">
        <f t="shared" si="4"/>
        <v>61.036000000000001</v>
      </c>
      <c r="L56" s="18">
        <f>frq!C56</f>
        <v>1</v>
      </c>
      <c r="M56" s="16">
        <f t="shared" si="7"/>
        <v>0</v>
      </c>
      <c r="N56" s="16">
        <f t="shared" si="8"/>
        <v>61.036000000000001</v>
      </c>
      <c r="O56" s="16">
        <f t="shared" si="9"/>
        <v>0</v>
      </c>
      <c r="P56" s="16">
        <f t="shared" si="10"/>
        <v>0</v>
      </c>
      <c r="Q56" s="17">
        <f t="shared" si="5"/>
        <v>61.036000000000001</v>
      </c>
    </row>
    <row r="57" spans="1:17">
      <c r="A57" s="8" t="s">
        <v>99</v>
      </c>
      <c r="B57" s="15">
        <f>'[1]11'!B59</f>
        <v>0</v>
      </c>
      <c r="C57" s="16">
        <f>'[1]11'!C59</f>
        <v>220</v>
      </c>
      <c r="D57" s="16">
        <f>'[1]11'!D59</f>
        <v>0</v>
      </c>
      <c r="E57" s="16">
        <f>'[1]11'!E59</f>
        <v>0</v>
      </c>
      <c r="F57" s="15">
        <f t="shared" si="6"/>
        <v>220</v>
      </c>
      <c r="G57" s="15">
        <f>'[1]11'!H59</f>
        <v>0</v>
      </c>
      <c r="H57" s="16">
        <f>'[1]11'!I59</f>
        <v>60.372</v>
      </c>
      <c r="I57" s="16">
        <f>'[1]11'!J59</f>
        <v>0</v>
      </c>
      <c r="J57" s="16">
        <f>'[1]11'!K59</f>
        <v>0</v>
      </c>
      <c r="K57" s="15">
        <f t="shared" si="4"/>
        <v>60.372</v>
      </c>
      <c r="L57" s="18">
        <f>frq!C57</f>
        <v>1</v>
      </c>
      <c r="M57" s="16">
        <f t="shared" si="7"/>
        <v>0</v>
      </c>
      <c r="N57" s="16">
        <f t="shared" si="8"/>
        <v>60.372</v>
      </c>
      <c r="O57" s="16">
        <f t="shared" si="9"/>
        <v>0</v>
      </c>
      <c r="P57" s="16">
        <f t="shared" si="10"/>
        <v>0</v>
      </c>
      <c r="Q57" s="17">
        <f t="shared" si="5"/>
        <v>60.372</v>
      </c>
    </row>
    <row r="58" spans="1:17">
      <c r="A58" s="8" t="s">
        <v>100</v>
      </c>
      <c r="B58" s="15">
        <f>'[1]11'!B60</f>
        <v>0</v>
      </c>
      <c r="C58" s="16">
        <f>'[1]11'!C60</f>
        <v>220</v>
      </c>
      <c r="D58" s="16">
        <f>'[1]11'!D60</f>
        <v>0</v>
      </c>
      <c r="E58" s="16">
        <f>'[1]11'!E60</f>
        <v>0</v>
      </c>
      <c r="F58" s="15">
        <f t="shared" si="6"/>
        <v>220</v>
      </c>
      <c r="G58" s="15">
        <f>'[1]11'!H60</f>
        <v>0</v>
      </c>
      <c r="H58" s="16">
        <f>'[1]11'!I60</f>
        <v>50.304000000000002</v>
      </c>
      <c r="I58" s="16">
        <f>'[1]11'!J60</f>
        <v>0</v>
      </c>
      <c r="J58" s="16">
        <f>'[1]11'!K60</f>
        <v>0</v>
      </c>
      <c r="K58" s="15">
        <f t="shared" si="4"/>
        <v>50.304000000000002</v>
      </c>
      <c r="L58" s="18">
        <f>frq!C58</f>
        <v>1</v>
      </c>
      <c r="M58" s="16">
        <f t="shared" si="7"/>
        <v>0</v>
      </c>
      <c r="N58" s="16">
        <f t="shared" si="8"/>
        <v>50.304000000000002</v>
      </c>
      <c r="O58" s="16">
        <f t="shared" si="9"/>
        <v>0</v>
      </c>
      <c r="P58" s="16">
        <f t="shared" si="10"/>
        <v>0</v>
      </c>
      <c r="Q58" s="17">
        <f t="shared" si="5"/>
        <v>50.304000000000002</v>
      </c>
    </row>
    <row r="59" spans="1:17">
      <c r="A59" s="8" t="s">
        <v>101</v>
      </c>
      <c r="B59" s="15">
        <f>'[1]11'!B61</f>
        <v>0</v>
      </c>
      <c r="C59" s="16">
        <f>'[1]11'!C61</f>
        <v>220</v>
      </c>
      <c r="D59" s="16">
        <f>'[1]11'!D61</f>
        <v>0</v>
      </c>
      <c r="E59" s="16">
        <f>'[1]11'!E61</f>
        <v>0</v>
      </c>
      <c r="F59" s="15">
        <f t="shared" si="6"/>
        <v>220</v>
      </c>
      <c r="G59" s="15">
        <f>'[1]11'!H61</f>
        <v>0</v>
      </c>
      <c r="H59" s="16">
        <f>'[1]11'!I61</f>
        <v>35.463999999999999</v>
      </c>
      <c r="I59" s="16">
        <f>'[1]11'!J61</f>
        <v>0</v>
      </c>
      <c r="J59" s="16">
        <f>'[1]11'!K61</f>
        <v>0</v>
      </c>
      <c r="K59" s="15">
        <f t="shared" si="4"/>
        <v>35.463999999999999</v>
      </c>
      <c r="L59" s="18">
        <f>frq!C59</f>
        <v>1</v>
      </c>
      <c r="M59" s="16">
        <f t="shared" si="7"/>
        <v>0</v>
      </c>
      <c r="N59" s="16">
        <f t="shared" si="8"/>
        <v>35.463999999999999</v>
      </c>
      <c r="O59" s="16">
        <f t="shared" si="9"/>
        <v>0</v>
      </c>
      <c r="P59" s="16">
        <f t="shared" si="10"/>
        <v>0</v>
      </c>
      <c r="Q59" s="17">
        <f t="shared" si="5"/>
        <v>35.463999999999999</v>
      </c>
    </row>
    <row r="60" spans="1:17">
      <c r="A60" s="8" t="s">
        <v>102</v>
      </c>
      <c r="B60" s="15">
        <f>'[1]11'!B62</f>
        <v>0</v>
      </c>
      <c r="C60" s="16">
        <f>'[1]11'!C62</f>
        <v>220</v>
      </c>
      <c r="D60" s="16">
        <f>'[1]11'!D62</f>
        <v>0</v>
      </c>
      <c r="E60" s="16">
        <f>'[1]11'!E62</f>
        <v>0</v>
      </c>
      <c r="F60" s="15">
        <f t="shared" si="6"/>
        <v>220</v>
      </c>
      <c r="G60" s="15">
        <f>'[1]11'!H62</f>
        <v>0</v>
      </c>
      <c r="H60" s="16">
        <f>'[1]11'!I62</f>
        <v>35.884</v>
      </c>
      <c r="I60" s="16">
        <f>'[1]11'!J62</f>
        <v>0</v>
      </c>
      <c r="J60" s="16">
        <f>'[1]11'!K62</f>
        <v>0</v>
      </c>
      <c r="K60" s="15">
        <f t="shared" si="4"/>
        <v>35.884</v>
      </c>
      <c r="L60" s="18">
        <f>frq!C60</f>
        <v>1</v>
      </c>
      <c r="M60" s="16">
        <f t="shared" si="7"/>
        <v>0</v>
      </c>
      <c r="N60" s="16">
        <f t="shared" si="8"/>
        <v>35.884</v>
      </c>
      <c r="O60" s="16">
        <f t="shared" si="9"/>
        <v>0</v>
      </c>
      <c r="P60" s="16">
        <f t="shared" si="10"/>
        <v>0</v>
      </c>
      <c r="Q60" s="17">
        <f t="shared" si="5"/>
        <v>35.884</v>
      </c>
    </row>
    <row r="61" spans="1:17">
      <c r="A61" s="8" t="s">
        <v>103</v>
      </c>
      <c r="B61" s="15">
        <f>'[1]11'!B63</f>
        <v>0</v>
      </c>
      <c r="C61" s="16">
        <f>'[1]11'!C63</f>
        <v>220</v>
      </c>
      <c r="D61" s="16">
        <f>'[1]11'!D63</f>
        <v>0</v>
      </c>
      <c r="E61" s="16">
        <f>'[1]11'!E63</f>
        <v>0</v>
      </c>
      <c r="F61" s="15">
        <f t="shared" si="6"/>
        <v>220</v>
      </c>
      <c r="G61" s="15">
        <f>'[1]11'!H63</f>
        <v>0</v>
      </c>
      <c r="H61" s="16">
        <f>'[1]11'!I63</f>
        <v>35.552</v>
      </c>
      <c r="I61" s="16">
        <f>'[1]11'!J63</f>
        <v>0</v>
      </c>
      <c r="J61" s="16">
        <f>'[1]11'!K63</f>
        <v>0</v>
      </c>
      <c r="K61" s="15">
        <f t="shared" si="4"/>
        <v>35.552</v>
      </c>
      <c r="L61" s="18">
        <f>frq!C61</f>
        <v>1</v>
      </c>
      <c r="M61" s="16">
        <f t="shared" si="7"/>
        <v>0</v>
      </c>
      <c r="N61" s="16">
        <f t="shared" si="8"/>
        <v>35.552</v>
      </c>
      <c r="O61" s="16">
        <f t="shared" si="9"/>
        <v>0</v>
      </c>
      <c r="P61" s="16">
        <f t="shared" si="10"/>
        <v>0</v>
      </c>
      <c r="Q61" s="17">
        <f t="shared" si="5"/>
        <v>35.552</v>
      </c>
    </row>
    <row r="62" spans="1:17">
      <c r="A62" s="8" t="s">
        <v>104</v>
      </c>
      <c r="B62" s="15">
        <f>'[1]11'!B64</f>
        <v>0</v>
      </c>
      <c r="C62" s="16">
        <f>'[1]11'!C64</f>
        <v>220</v>
      </c>
      <c r="D62" s="16">
        <f>'[1]11'!D64</f>
        <v>0</v>
      </c>
      <c r="E62" s="16">
        <f>'[1]11'!E64</f>
        <v>0</v>
      </c>
      <c r="F62" s="15">
        <f t="shared" si="6"/>
        <v>220</v>
      </c>
      <c r="G62" s="15">
        <f>'[1]11'!H64</f>
        <v>0</v>
      </c>
      <c r="H62" s="16">
        <f>'[1]11'!I64</f>
        <v>35.304000000000002</v>
      </c>
      <c r="I62" s="16">
        <f>'[1]11'!J64</f>
        <v>0</v>
      </c>
      <c r="J62" s="16">
        <f>'[1]11'!K64</f>
        <v>0</v>
      </c>
      <c r="K62" s="15">
        <f t="shared" si="4"/>
        <v>35.304000000000002</v>
      </c>
      <c r="L62" s="18">
        <f>frq!C62</f>
        <v>1</v>
      </c>
      <c r="M62" s="16">
        <f t="shared" si="7"/>
        <v>0</v>
      </c>
      <c r="N62" s="16">
        <f t="shared" si="8"/>
        <v>35.304000000000002</v>
      </c>
      <c r="O62" s="16">
        <f t="shared" si="9"/>
        <v>0</v>
      </c>
      <c r="P62" s="16">
        <f t="shared" si="10"/>
        <v>0</v>
      </c>
      <c r="Q62" s="17">
        <f t="shared" si="5"/>
        <v>35.304000000000002</v>
      </c>
    </row>
    <row r="63" spans="1:17">
      <c r="A63" s="8" t="s">
        <v>105</v>
      </c>
      <c r="B63" s="15">
        <f>'[1]11'!B65</f>
        <v>0</v>
      </c>
      <c r="C63" s="16">
        <f>'[1]11'!C65</f>
        <v>220</v>
      </c>
      <c r="D63" s="16">
        <f>'[1]11'!D65</f>
        <v>0</v>
      </c>
      <c r="E63" s="16">
        <f>'[1]11'!E65</f>
        <v>0</v>
      </c>
      <c r="F63" s="15">
        <f t="shared" si="6"/>
        <v>220</v>
      </c>
      <c r="G63" s="15">
        <f>'[1]11'!H65</f>
        <v>0</v>
      </c>
      <c r="H63" s="16">
        <f>'[1]11'!I65</f>
        <v>36.723999999999997</v>
      </c>
      <c r="I63" s="16">
        <f>'[1]11'!J65</f>
        <v>0</v>
      </c>
      <c r="J63" s="16">
        <f>'[1]11'!K65</f>
        <v>0</v>
      </c>
      <c r="K63" s="15">
        <f t="shared" si="4"/>
        <v>36.723999999999997</v>
      </c>
      <c r="L63" s="18">
        <f>frq!C63</f>
        <v>1</v>
      </c>
      <c r="M63" s="16">
        <f t="shared" si="7"/>
        <v>0</v>
      </c>
      <c r="N63" s="16">
        <f t="shared" si="8"/>
        <v>36.723999999999997</v>
      </c>
      <c r="O63" s="16">
        <f t="shared" si="9"/>
        <v>0</v>
      </c>
      <c r="P63" s="16">
        <f t="shared" si="10"/>
        <v>0</v>
      </c>
      <c r="Q63" s="17">
        <f t="shared" si="5"/>
        <v>36.723999999999997</v>
      </c>
    </row>
    <row r="64" spans="1:17">
      <c r="A64" s="8" t="s">
        <v>106</v>
      </c>
      <c r="B64" s="15">
        <f>'[1]11'!B66</f>
        <v>0</v>
      </c>
      <c r="C64" s="16">
        <f>'[1]11'!C66</f>
        <v>220</v>
      </c>
      <c r="D64" s="16">
        <f>'[1]11'!D66</f>
        <v>0</v>
      </c>
      <c r="E64" s="16">
        <f>'[1]11'!E66</f>
        <v>0</v>
      </c>
      <c r="F64" s="15">
        <f t="shared" si="6"/>
        <v>220</v>
      </c>
      <c r="G64" s="15">
        <f>'[1]11'!H66</f>
        <v>0</v>
      </c>
      <c r="H64" s="16">
        <f>'[1]11'!I66</f>
        <v>36.555999999999997</v>
      </c>
      <c r="I64" s="16">
        <f>'[1]11'!J66</f>
        <v>0</v>
      </c>
      <c r="J64" s="16">
        <f>'[1]11'!K66</f>
        <v>0</v>
      </c>
      <c r="K64" s="15">
        <f t="shared" si="4"/>
        <v>36.555999999999997</v>
      </c>
      <c r="L64" s="18">
        <f>frq!C64</f>
        <v>1</v>
      </c>
      <c r="M64" s="16">
        <f t="shared" si="7"/>
        <v>0</v>
      </c>
      <c r="N64" s="16">
        <f t="shared" si="8"/>
        <v>36.555999999999997</v>
      </c>
      <c r="O64" s="16">
        <f t="shared" si="9"/>
        <v>0</v>
      </c>
      <c r="P64" s="16">
        <f t="shared" si="10"/>
        <v>0</v>
      </c>
      <c r="Q64" s="17">
        <f t="shared" si="5"/>
        <v>36.555999999999997</v>
      </c>
    </row>
    <row r="65" spans="1:19">
      <c r="A65" s="8" t="s">
        <v>107</v>
      </c>
      <c r="B65" s="15">
        <f>'[1]11'!B67</f>
        <v>0</v>
      </c>
      <c r="C65" s="16">
        <f>'[1]11'!C67</f>
        <v>220</v>
      </c>
      <c r="D65" s="16">
        <f>'[1]11'!D67</f>
        <v>0</v>
      </c>
      <c r="E65" s="16">
        <f>'[1]11'!E67</f>
        <v>0</v>
      </c>
      <c r="F65" s="15">
        <f t="shared" si="6"/>
        <v>220</v>
      </c>
      <c r="G65" s="15">
        <f>'[1]11'!H67</f>
        <v>0</v>
      </c>
      <c r="H65" s="16">
        <f>'[1]11'!I67</f>
        <v>36.884</v>
      </c>
      <c r="I65" s="16">
        <f>'[1]11'!J67</f>
        <v>0</v>
      </c>
      <c r="J65" s="16">
        <f>'[1]11'!K67</f>
        <v>0</v>
      </c>
      <c r="K65" s="15">
        <f t="shared" si="4"/>
        <v>36.884</v>
      </c>
      <c r="L65" s="18">
        <f>frq!C65</f>
        <v>1</v>
      </c>
      <c r="M65" s="16">
        <f t="shared" si="7"/>
        <v>0</v>
      </c>
      <c r="N65" s="16">
        <f t="shared" si="8"/>
        <v>36.884</v>
      </c>
      <c r="O65" s="16">
        <f t="shared" si="9"/>
        <v>0</v>
      </c>
      <c r="P65" s="16">
        <f t="shared" si="10"/>
        <v>0</v>
      </c>
      <c r="Q65" s="17">
        <f t="shared" si="5"/>
        <v>36.884</v>
      </c>
    </row>
    <row r="66" spans="1:19">
      <c r="A66" s="8" t="s">
        <v>108</v>
      </c>
      <c r="B66" s="15">
        <f>'[1]11'!B68</f>
        <v>0</v>
      </c>
      <c r="C66" s="16">
        <f>'[1]11'!C68</f>
        <v>220</v>
      </c>
      <c r="D66" s="16">
        <f>'[1]11'!D68</f>
        <v>0</v>
      </c>
      <c r="E66" s="16">
        <f>'[1]11'!E68</f>
        <v>0</v>
      </c>
      <c r="F66" s="15">
        <f t="shared" si="6"/>
        <v>220</v>
      </c>
      <c r="G66" s="15">
        <f>'[1]11'!H68</f>
        <v>0</v>
      </c>
      <c r="H66" s="16">
        <f>'[1]11'!I68</f>
        <v>36.46</v>
      </c>
      <c r="I66" s="16">
        <f>'[1]11'!J68</f>
        <v>0</v>
      </c>
      <c r="J66" s="16">
        <f>'[1]11'!K68</f>
        <v>0</v>
      </c>
      <c r="K66" s="15">
        <f t="shared" si="4"/>
        <v>36.46</v>
      </c>
      <c r="L66" s="18">
        <f>frq!C66</f>
        <v>1</v>
      </c>
      <c r="M66" s="16">
        <f t="shared" si="7"/>
        <v>0</v>
      </c>
      <c r="N66" s="16">
        <f t="shared" si="8"/>
        <v>36.46</v>
      </c>
      <c r="O66" s="16">
        <f t="shared" si="9"/>
        <v>0</v>
      </c>
      <c r="P66" s="16">
        <f t="shared" si="10"/>
        <v>0</v>
      </c>
      <c r="Q66" s="17">
        <f t="shared" si="5"/>
        <v>36.46</v>
      </c>
    </row>
    <row r="67" spans="1:19">
      <c r="A67" s="8" t="s">
        <v>109</v>
      </c>
      <c r="B67" s="15">
        <f>'[1]11'!B69</f>
        <v>0</v>
      </c>
      <c r="C67" s="16">
        <f>'[1]11'!C69</f>
        <v>220</v>
      </c>
      <c r="D67" s="16">
        <f>'[1]11'!D69</f>
        <v>0</v>
      </c>
      <c r="E67" s="16">
        <f>'[1]11'!E69</f>
        <v>0</v>
      </c>
      <c r="F67" s="15">
        <f t="shared" si="6"/>
        <v>220</v>
      </c>
      <c r="G67" s="15">
        <f>'[1]11'!H69</f>
        <v>0</v>
      </c>
      <c r="H67" s="16">
        <f>'[1]11'!I69</f>
        <v>36.852000000000004</v>
      </c>
      <c r="I67" s="16">
        <f>'[1]11'!J69</f>
        <v>0</v>
      </c>
      <c r="J67" s="16">
        <f>'[1]11'!K69</f>
        <v>0</v>
      </c>
      <c r="K67" s="15">
        <f t="shared" si="4"/>
        <v>36.852000000000004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36.852000000000004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36.852000000000004</v>
      </c>
    </row>
    <row r="68" spans="1:19">
      <c r="A68" s="8" t="s">
        <v>110</v>
      </c>
      <c r="B68" s="15">
        <f>'[1]11'!B70</f>
        <v>0</v>
      </c>
      <c r="C68" s="16">
        <f>'[1]11'!C70</f>
        <v>220</v>
      </c>
      <c r="D68" s="16">
        <f>'[1]11'!D70</f>
        <v>0</v>
      </c>
      <c r="E68" s="16">
        <f>'[1]11'!E70</f>
        <v>0</v>
      </c>
      <c r="F68" s="15">
        <f t="shared" si="6"/>
        <v>220</v>
      </c>
      <c r="G68" s="15">
        <f>'[1]11'!H70</f>
        <v>0</v>
      </c>
      <c r="H68" s="16">
        <f>'[1]11'!I70</f>
        <v>36.547999999999995</v>
      </c>
      <c r="I68" s="16">
        <f>'[1]11'!J70</f>
        <v>0</v>
      </c>
      <c r="J68" s="16">
        <f>'[1]11'!K70</f>
        <v>0</v>
      </c>
      <c r="K68" s="15">
        <f t="shared" ref="K68:K98" si="15">SUM(G68:J68)</f>
        <v>36.547999999999995</v>
      </c>
      <c r="L68" s="18">
        <f>frq!C68</f>
        <v>1</v>
      </c>
      <c r="M68" s="16">
        <f t="shared" si="11"/>
        <v>0</v>
      </c>
      <c r="N68" s="16">
        <f t="shared" si="12"/>
        <v>36.547999999999995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36.547999999999995</v>
      </c>
    </row>
    <row r="69" spans="1:19">
      <c r="A69" s="8" t="s">
        <v>111</v>
      </c>
      <c r="B69" s="15">
        <f>'[1]11'!B71</f>
        <v>0</v>
      </c>
      <c r="C69" s="16">
        <f>'[1]11'!C71</f>
        <v>220</v>
      </c>
      <c r="D69" s="16">
        <f>'[1]11'!D71</f>
        <v>0</v>
      </c>
      <c r="E69" s="16">
        <f>'[1]11'!E71</f>
        <v>0</v>
      </c>
      <c r="F69" s="15">
        <f t="shared" ref="F69:F98" si="17">SUM(B69:E69)</f>
        <v>220</v>
      </c>
      <c r="G69" s="15">
        <f>'[1]11'!H71</f>
        <v>0</v>
      </c>
      <c r="H69" s="16">
        <f>'[1]11'!I71</f>
        <v>40.867999999999995</v>
      </c>
      <c r="I69" s="16">
        <f>'[1]11'!J71</f>
        <v>0</v>
      </c>
      <c r="J69" s="16">
        <f>'[1]11'!K71</f>
        <v>0</v>
      </c>
      <c r="K69" s="15">
        <f t="shared" si="15"/>
        <v>40.867999999999995</v>
      </c>
      <c r="L69" s="18">
        <f>frq!C69</f>
        <v>1</v>
      </c>
      <c r="M69" s="16">
        <f t="shared" si="11"/>
        <v>0</v>
      </c>
      <c r="N69" s="16">
        <f t="shared" si="12"/>
        <v>40.867999999999995</v>
      </c>
      <c r="O69" s="16">
        <f t="shared" si="13"/>
        <v>0</v>
      </c>
      <c r="P69" s="16">
        <f t="shared" si="14"/>
        <v>0</v>
      </c>
      <c r="Q69" s="17">
        <f t="shared" si="16"/>
        <v>40.867999999999995</v>
      </c>
      <c r="S69">
        <f>96*4</f>
        <v>384</v>
      </c>
    </row>
    <row r="70" spans="1:19">
      <c r="A70" s="8" t="s">
        <v>112</v>
      </c>
      <c r="B70" s="15">
        <f>'[1]11'!B72</f>
        <v>0</v>
      </c>
      <c r="C70" s="16">
        <f>'[1]11'!C72</f>
        <v>220</v>
      </c>
      <c r="D70" s="16">
        <f>'[1]11'!D72</f>
        <v>0</v>
      </c>
      <c r="E70" s="16">
        <f>'[1]11'!E72</f>
        <v>0</v>
      </c>
      <c r="F70" s="15">
        <f t="shared" si="17"/>
        <v>220</v>
      </c>
      <c r="G70" s="15">
        <f>'[1]11'!H72</f>
        <v>0</v>
      </c>
      <c r="H70" s="16">
        <f>'[1]11'!I72</f>
        <v>60.584000000000003</v>
      </c>
      <c r="I70" s="16">
        <f>'[1]11'!J72</f>
        <v>0</v>
      </c>
      <c r="J70" s="16">
        <f>'[1]11'!K72</f>
        <v>0</v>
      </c>
      <c r="K70" s="15">
        <f t="shared" si="15"/>
        <v>60.584000000000003</v>
      </c>
      <c r="L70" s="18">
        <f>frq!C70</f>
        <v>1</v>
      </c>
      <c r="M70" s="16">
        <f t="shared" si="11"/>
        <v>0</v>
      </c>
      <c r="N70" s="16">
        <f t="shared" si="12"/>
        <v>60.584000000000003</v>
      </c>
      <c r="O70" s="16">
        <f t="shared" si="13"/>
        <v>0</v>
      </c>
      <c r="P70" s="16">
        <f t="shared" si="14"/>
        <v>0</v>
      </c>
      <c r="Q70" s="17">
        <f t="shared" si="16"/>
        <v>60.584000000000003</v>
      </c>
    </row>
    <row r="71" spans="1:19">
      <c r="A71" s="8" t="s">
        <v>113</v>
      </c>
      <c r="B71" s="15">
        <f>'[1]11'!B73</f>
        <v>0</v>
      </c>
      <c r="C71" s="16">
        <f>'[1]11'!C73</f>
        <v>220</v>
      </c>
      <c r="D71" s="16">
        <f>'[1]11'!D73</f>
        <v>0</v>
      </c>
      <c r="E71" s="16">
        <f>'[1]11'!E73</f>
        <v>0</v>
      </c>
      <c r="F71" s="15">
        <f t="shared" si="17"/>
        <v>220</v>
      </c>
      <c r="G71" s="15">
        <f>'[1]11'!H73</f>
        <v>0</v>
      </c>
      <c r="H71" s="16">
        <f>'[1]11'!I73</f>
        <v>64.635999999999996</v>
      </c>
      <c r="I71" s="16">
        <f>'[1]11'!J73</f>
        <v>0</v>
      </c>
      <c r="J71" s="16">
        <f>'[1]11'!K73</f>
        <v>0</v>
      </c>
      <c r="K71" s="15">
        <f t="shared" si="15"/>
        <v>64.635999999999996</v>
      </c>
      <c r="L71" s="18">
        <f>frq!C71</f>
        <v>1</v>
      </c>
      <c r="M71" s="16">
        <f t="shared" si="11"/>
        <v>0</v>
      </c>
      <c r="N71" s="16">
        <f t="shared" si="12"/>
        <v>64.635999999999996</v>
      </c>
      <c r="O71" s="16">
        <f t="shared" si="13"/>
        <v>0</v>
      </c>
      <c r="P71" s="16">
        <f t="shared" si="14"/>
        <v>0</v>
      </c>
      <c r="Q71" s="17">
        <f t="shared" si="16"/>
        <v>64.635999999999996</v>
      </c>
    </row>
    <row r="72" spans="1:19">
      <c r="A72" s="8" t="s">
        <v>114</v>
      </c>
      <c r="B72" s="15">
        <f>'[1]11'!B74</f>
        <v>0</v>
      </c>
      <c r="C72" s="16">
        <f>'[1]11'!C74</f>
        <v>220</v>
      </c>
      <c r="D72" s="16">
        <f>'[1]11'!D74</f>
        <v>0</v>
      </c>
      <c r="E72" s="16">
        <f>'[1]11'!E74</f>
        <v>0</v>
      </c>
      <c r="F72" s="15">
        <f t="shared" si="17"/>
        <v>220</v>
      </c>
      <c r="G72" s="15">
        <f>'[1]11'!H74</f>
        <v>0</v>
      </c>
      <c r="H72" s="16">
        <f>'[1]11'!I74</f>
        <v>64.072000000000003</v>
      </c>
      <c r="I72" s="16">
        <f>'[1]11'!J74</f>
        <v>0</v>
      </c>
      <c r="J72" s="16">
        <f>'[1]11'!K74</f>
        <v>0</v>
      </c>
      <c r="K72" s="15">
        <f t="shared" si="15"/>
        <v>64.072000000000003</v>
      </c>
      <c r="L72" s="18">
        <f>frq!C72</f>
        <v>1</v>
      </c>
      <c r="M72" s="16">
        <f t="shared" si="11"/>
        <v>0</v>
      </c>
      <c r="N72" s="16">
        <f t="shared" si="12"/>
        <v>64.072000000000003</v>
      </c>
      <c r="O72" s="16">
        <f t="shared" si="13"/>
        <v>0</v>
      </c>
      <c r="P72" s="16">
        <f t="shared" si="14"/>
        <v>0</v>
      </c>
      <c r="Q72" s="17">
        <f t="shared" si="16"/>
        <v>64.072000000000003</v>
      </c>
    </row>
    <row r="73" spans="1:19">
      <c r="A73" s="8" t="s">
        <v>115</v>
      </c>
      <c r="B73" s="15">
        <f>'[1]11'!B75</f>
        <v>0</v>
      </c>
      <c r="C73" s="16">
        <f>'[1]11'!C75</f>
        <v>220</v>
      </c>
      <c r="D73" s="16">
        <f>'[1]11'!D75</f>
        <v>0</v>
      </c>
      <c r="E73" s="16">
        <f>'[1]11'!E75</f>
        <v>0</v>
      </c>
      <c r="F73" s="15">
        <f t="shared" si="17"/>
        <v>220</v>
      </c>
      <c r="G73" s="15">
        <f>'[1]11'!H75</f>
        <v>0</v>
      </c>
      <c r="H73" s="16">
        <f>'[1]11'!I75</f>
        <v>64.656000000000006</v>
      </c>
      <c r="I73" s="16">
        <f>'[1]11'!J75</f>
        <v>0</v>
      </c>
      <c r="J73" s="16">
        <f>'[1]11'!K75</f>
        <v>0</v>
      </c>
      <c r="K73" s="15">
        <f t="shared" si="15"/>
        <v>64.656000000000006</v>
      </c>
      <c r="L73" s="18">
        <f>frq!C73</f>
        <v>1</v>
      </c>
      <c r="M73" s="16">
        <f t="shared" si="11"/>
        <v>0</v>
      </c>
      <c r="N73" s="16">
        <f t="shared" si="12"/>
        <v>64.656000000000006</v>
      </c>
      <c r="O73" s="16">
        <f t="shared" si="13"/>
        <v>0</v>
      </c>
      <c r="P73" s="16">
        <f t="shared" si="14"/>
        <v>0</v>
      </c>
      <c r="Q73" s="17">
        <f t="shared" si="16"/>
        <v>64.656000000000006</v>
      </c>
    </row>
    <row r="74" spans="1:19">
      <c r="A74" s="8" t="s">
        <v>116</v>
      </c>
      <c r="B74" s="15">
        <f>'[1]11'!B76</f>
        <v>0</v>
      </c>
      <c r="C74" s="16">
        <f>'[1]11'!C76</f>
        <v>220</v>
      </c>
      <c r="D74" s="16">
        <f>'[1]11'!D76</f>
        <v>0</v>
      </c>
      <c r="E74" s="16">
        <f>'[1]11'!E76</f>
        <v>0</v>
      </c>
      <c r="F74" s="15">
        <f t="shared" si="17"/>
        <v>220</v>
      </c>
      <c r="G74" s="15">
        <f>'[1]11'!H76</f>
        <v>102.27600000000001</v>
      </c>
      <c r="H74" s="16">
        <f>'[1]11'!I76</f>
        <v>0</v>
      </c>
      <c r="I74" s="16">
        <f>'[1]11'!J76</f>
        <v>0</v>
      </c>
      <c r="J74" s="16">
        <f>'[1]11'!K76</f>
        <v>0</v>
      </c>
      <c r="K74" s="15">
        <f t="shared" si="15"/>
        <v>102.27600000000001</v>
      </c>
      <c r="L74" s="18">
        <f>frq!C74</f>
        <v>1</v>
      </c>
      <c r="M74" s="16">
        <f t="shared" si="11"/>
        <v>102.27600000000001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102.27600000000001</v>
      </c>
    </row>
    <row r="75" spans="1:19">
      <c r="A75" s="8" t="s">
        <v>117</v>
      </c>
      <c r="B75" s="15">
        <f>'[1]11'!B77</f>
        <v>0</v>
      </c>
      <c r="C75" s="16">
        <f>'[1]11'!C77</f>
        <v>220</v>
      </c>
      <c r="D75" s="16">
        <f>'[1]11'!D77</f>
        <v>0</v>
      </c>
      <c r="E75" s="16">
        <f>'[1]11'!E77</f>
        <v>0</v>
      </c>
      <c r="F75" s="15">
        <f t="shared" si="17"/>
        <v>220</v>
      </c>
      <c r="G75" s="15">
        <f>'[1]11'!H77</f>
        <v>137.86799999999999</v>
      </c>
      <c r="H75" s="16">
        <f>'[1]11'!I77</f>
        <v>0</v>
      </c>
      <c r="I75" s="16">
        <f>'[1]11'!J77</f>
        <v>0</v>
      </c>
      <c r="J75" s="16">
        <f>'[1]11'!K77</f>
        <v>0</v>
      </c>
      <c r="K75" s="15">
        <f t="shared" si="15"/>
        <v>137.86799999999999</v>
      </c>
      <c r="L75" s="18">
        <f>frq!C75</f>
        <v>1</v>
      </c>
      <c r="M75" s="16">
        <f t="shared" si="11"/>
        <v>137.86799999999999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137.86799999999999</v>
      </c>
    </row>
    <row r="76" spans="1:19">
      <c r="A76" s="8" t="s">
        <v>118</v>
      </c>
      <c r="B76" s="15">
        <f>'[1]11'!B78</f>
        <v>0</v>
      </c>
      <c r="C76" s="16">
        <f>'[1]11'!C78</f>
        <v>220</v>
      </c>
      <c r="D76" s="16">
        <f>'[1]11'!D78</f>
        <v>0</v>
      </c>
      <c r="E76" s="16">
        <f>'[1]11'!E78</f>
        <v>0</v>
      </c>
      <c r="F76" s="15">
        <f t="shared" si="17"/>
        <v>220</v>
      </c>
      <c r="G76" s="15">
        <f>'[1]11'!H78</f>
        <v>133.20800000000003</v>
      </c>
      <c r="H76" s="16">
        <f>'[1]11'!I78</f>
        <v>0</v>
      </c>
      <c r="I76" s="16">
        <f>'[1]11'!J78</f>
        <v>0</v>
      </c>
      <c r="J76" s="16">
        <f>'[1]11'!K78</f>
        <v>0</v>
      </c>
      <c r="K76" s="15">
        <f t="shared" si="15"/>
        <v>133.20800000000003</v>
      </c>
      <c r="L76" s="18">
        <f>frq!C76</f>
        <v>1</v>
      </c>
      <c r="M76" s="16">
        <f t="shared" si="11"/>
        <v>133.20800000000003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133.20800000000003</v>
      </c>
    </row>
    <row r="77" spans="1:19">
      <c r="A77" s="8" t="s">
        <v>119</v>
      </c>
      <c r="B77" s="15">
        <f>'[1]11'!B79</f>
        <v>0</v>
      </c>
      <c r="C77" s="16">
        <f>'[1]11'!C79</f>
        <v>220</v>
      </c>
      <c r="D77" s="16">
        <f>'[1]11'!D79</f>
        <v>0</v>
      </c>
      <c r="E77" s="16">
        <f>'[1]11'!E79</f>
        <v>0</v>
      </c>
      <c r="F77" s="15">
        <f t="shared" si="17"/>
        <v>220</v>
      </c>
      <c r="G77" s="15">
        <f>'[1]11'!H79</f>
        <v>138.02399999999997</v>
      </c>
      <c r="H77" s="16">
        <f>'[1]11'!I79</f>
        <v>0</v>
      </c>
      <c r="I77" s="16">
        <f>'[1]11'!J79</f>
        <v>0</v>
      </c>
      <c r="J77" s="16">
        <f>'[1]11'!K79</f>
        <v>0</v>
      </c>
      <c r="K77" s="15">
        <f t="shared" si="15"/>
        <v>138.02399999999997</v>
      </c>
      <c r="L77" s="18">
        <f>frq!C77</f>
        <v>1</v>
      </c>
      <c r="M77" s="16">
        <f t="shared" si="11"/>
        <v>138.02399999999997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138.02399999999997</v>
      </c>
    </row>
    <row r="78" spans="1:19">
      <c r="A78" s="8" t="s">
        <v>120</v>
      </c>
      <c r="B78" s="15">
        <f>'[1]11'!B80</f>
        <v>165</v>
      </c>
      <c r="C78" s="16">
        <f>'[1]11'!C80</f>
        <v>110</v>
      </c>
      <c r="D78" s="16">
        <f>'[1]11'!D80</f>
        <v>0</v>
      </c>
      <c r="E78" s="16">
        <f>'[1]11'!E80</f>
        <v>0</v>
      </c>
      <c r="F78" s="15">
        <f t="shared" si="17"/>
        <v>275</v>
      </c>
      <c r="G78" s="15">
        <f>'[1]11'!H80</f>
        <v>146.636</v>
      </c>
      <c r="H78" s="16">
        <f>'[1]11'!I80</f>
        <v>0</v>
      </c>
      <c r="I78" s="16">
        <f>'[1]11'!J80</f>
        <v>0</v>
      </c>
      <c r="J78" s="16">
        <f>'[1]11'!K80</f>
        <v>0</v>
      </c>
      <c r="K78" s="15">
        <f t="shared" si="15"/>
        <v>146.636</v>
      </c>
      <c r="L78" s="18">
        <f>frq!C78</f>
        <v>1</v>
      </c>
      <c r="M78" s="16">
        <f t="shared" si="11"/>
        <v>146.636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146.636</v>
      </c>
    </row>
    <row r="79" spans="1:19">
      <c r="A79" s="8" t="s">
        <v>121</v>
      </c>
      <c r="B79" s="15">
        <f>'[1]11'!B81</f>
        <v>165</v>
      </c>
      <c r="C79" s="16">
        <f>'[1]11'!C81</f>
        <v>110</v>
      </c>
      <c r="D79" s="16">
        <f>'[1]11'!D81</f>
        <v>0</v>
      </c>
      <c r="E79" s="16">
        <f>'[1]11'!E81</f>
        <v>0</v>
      </c>
      <c r="F79" s="15">
        <f t="shared" si="17"/>
        <v>275</v>
      </c>
      <c r="G79" s="15">
        <f>'[1]11'!H81</f>
        <v>147.084</v>
      </c>
      <c r="H79" s="16">
        <f>'[1]11'!I81</f>
        <v>0</v>
      </c>
      <c r="I79" s="16">
        <f>'[1]11'!J81</f>
        <v>0</v>
      </c>
      <c r="J79" s="16">
        <f>'[1]11'!K81</f>
        <v>0</v>
      </c>
      <c r="K79" s="15">
        <f t="shared" si="15"/>
        <v>147.084</v>
      </c>
      <c r="L79" s="18">
        <f>frq!C79</f>
        <v>1</v>
      </c>
      <c r="M79" s="16">
        <f t="shared" si="11"/>
        <v>147.084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147.084</v>
      </c>
    </row>
    <row r="80" spans="1:19">
      <c r="A80" s="8" t="s">
        <v>122</v>
      </c>
      <c r="B80" s="15">
        <f>'[1]11'!B82</f>
        <v>165</v>
      </c>
      <c r="C80" s="16">
        <f>'[1]11'!C82</f>
        <v>110</v>
      </c>
      <c r="D80" s="16">
        <f>'[1]11'!D82</f>
        <v>0</v>
      </c>
      <c r="E80" s="16">
        <f>'[1]11'!E82</f>
        <v>0</v>
      </c>
      <c r="F80" s="15">
        <f t="shared" si="17"/>
        <v>275</v>
      </c>
      <c r="G80" s="15">
        <f>'[1]11'!H82</f>
        <v>146.72000000000003</v>
      </c>
      <c r="H80" s="16">
        <f>'[1]11'!I82</f>
        <v>0</v>
      </c>
      <c r="I80" s="16">
        <f>'[1]11'!J82</f>
        <v>0</v>
      </c>
      <c r="J80" s="16">
        <f>'[1]11'!K82</f>
        <v>0</v>
      </c>
      <c r="K80" s="15">
        <f t="shared" si="15"/>
        <v>146.72000000000003</v>
      </c>
      <c r="L80" s="18">
        <f>frq!C80</f>
        <v>1</v>
      </c>
      <c r="M80" s="16">
        <f t="shared" si="11"/>
        <v>146.72000000000003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146.72000000000003</v>
      </c>
    </row>
    <row r="81" spans="1:17">
      <c r="A81" s="8" t="s">
        <v>123</v>
      </c>
      <c r="B81" s="15">
        <f>'[1]11'!B83</f>
        <v>165</v>
      </c>
      <c r="C81" s="16">
        <f>'[1]11'!C83</f>
        <v>110</v>
      </c>
      <c r="D81" s="16">
        <f>'[1]11'!D83</f>
        <v>0</v>
      </c>
      <c r="E81" s="16">
        <f>'[1]11'!E83</f>
        <v>0</v>
      </c>
      <c r="F81" s="15">
        <f t="shared" si="17"/>
        <v>275</v>
      </c>
      <c r="G81" s="15">
        <f>'[1]11'!H83</f>
        <v>146.84399999999999</v>
      </c>
      <c r="H81" s="16">
        <f>'[1]11'!I83</f>
        <v>0</v>
      </c>
      <c r="I81" s="16">
        <f>'[1]11'!J83</f>
        <v>0</v>
      </c>
      <c r="J81" s="16">
        <f>'[1]11'!K83</f>
        <v>0</v>
      </c>
      <c r="K81" s="15">
        <f t="shared" si="15"/>
        <v>146.84399999999999</v>
      </c>
      <c r="L81" s="18">
        <f>frq!C81</f>
        <v>1</v>
      </c>
      <c r="M81" s="16">
        <f t="shared" si="11"/>
        <v>146.84399999999999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146.84399999999999</v>
      </c>
    </row>
    <row r="82" spans="1:17">
      <c r="A82" s="8" t="s">
        <v>124</v>
      </c>
      <c r="B82" s="15">
        <f>'[1]11'!B84</f>
        <v>165</v>
      </c>
      <c r="C82" s="16">
        <f>'[1]11'!C84</f>
        <v>110</v>
      </c>
      <c r="D82" s="16">
        <f>'[1]11'!D84</f>
        <v>0</v>
      </c>
      <c r="E82" s="16">
        <f>'[1]11'!E84</f>
        <v>0</v>
      </c>
      <c r="F82" s="15">
        <f t="shared" si="17"/>
        <v>275</v>
      </c>
      <c r="G82" s="15">
        <f>'[1]11'!H84</f>
        <v>147.18799999999999</v>
      </c>
      <c r="H82" s="16">
        <f>'[1]11'!I84</f>
        <v>0</v>
      </c>
      <c r="I82" s="16">
        <f>'[1]11'!J84</f>
        <v>0</v>
      </c>
      <c r="J82" s="16">
        <f>'[1]11'!K84</f>
        <v>0</v>
      </c>
      <c r="K82" s="15">
        <f t="shared" si="15"/>
        <v>147.18799999999999</v>
      </c>
      <c r="L82" s="18">
        <f>frq!C82</f>
        <v>1</v>
      </c>
      <c r="M82" s="16">
        <f t="shared" si="11"/>
        <v>147.18799999999999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147.18799999999999</v>
      </c>
    </row>
    <row r="83" spans="1:17">
      <c r="A83" s="8" t="s">
        <v>125</v>
      </c>
      <c r="B83" s="15">
        <f>'[1]11'!B85</f>
        <v>165</v>
      </c>
      <c r="C83" s="16">
        <f>'[1]11'!C85</f>
        <v>110</v>
      </c>
      <c r="D83" s="16">
        <f>'[1]11'!D85</f>
        <v>0</v>
      </c>
      <c r="E83" s="16">
        <f>'[1]11'!E85</f>
        <v>0</v>
      </c>
      <c r="F83" s="15">
        <f t="shared" si="17"/>
        <v>275</v>
      </c>
      <c r="G83" s="15">
        <f>'[1]11'!H85</f>
        <v>147.17599999999999</v>
      </c>
      <c r="H83" s="16">
        <f>'[1]11'!I85</f>
        <v>0</v>
      </c>
      <c r="I83" s="16">
        <f>'[1]11'!J85</f>
        <v>0</v>
      </c>
      <c r="J83" s="16">
        <f>'[1]11'!K85</f>
        <v>0</v>
      </c>
      <c r="K83" s="15">
        <f t="shared" si="15"/>
        <v>147.17599999999999</v>
      </c>
      <c r="L83" s="18">
        <f>frq!C83</f>
        <v>1</v>
      </c>
      <c r="M83" s="16">
        <f t="shared" si="11"/>
        <v>147.17599999999999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147.17599999999999</v>
      </c>
    </row>
    <row r="84" spans="1:17">
      <c r="A84" s="8" t="s">
        <v>126</v>
      </c>
      <c r="B84" s="15">
        <f>'[1]11'!B86</f>
        <v>165</v>
      </c>
      <c r="C84" s="16">
        <f>'[1]11'!C86</f>
        <v>110</v>
      </c>
      <c r="D84" s="16">
        <f>'[1]11'!D86</f>
        <v>0</v>
      </c>
      <c r="E84" s="16">
        <f>'[1]11'!E86</f>
        <v>0</v>
      </c>
      <c r="F84" s="15">
        <f t="shared" si="17"/>
        <v>275</v>
      </c>
      <c r="G84" s="15">
        <f>'[1]11'!H86</f>
        <v>147.33199999999999</v>
      </c>
      <c r="H84" s="16">
        <f>'[1]11'!I86</f>
        <v>0</v>
      </c>
      <c r="I84" s="16">
        <f>'[1]11'!J86</f>
        <v>0</v>
      </c>
      <c r="J84" s="16">
        <f>'[1]11'!K86</f>
        <v>0</v>
      </c>
      <c r="K84" s="15">
        <f t="shared" si="15"/>
        <v>147.33199999999999</v>
      </c>
      <c r="L84" s="18">
        <f>frq!C84</f>
        <v>1</v>
      </c>
      <c r="M84" s="16">
        <f t="shared" si="11"/>
        <v>147.33199999999999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147.33199999999999</v>
      </c>
    </row>
    <row r="85" spans="1:17">
      <c r="A85" s="8" t="s">
        <v>127</v>
      </c>
      <c r="B85" s="15">
        <f>'[1]11'!B87</f>
        <v>165</v>
      </c>
      <c r="C85" s="16">
        <f>'[1]11'!C87</f>
        <v>110</v>
      </c>
      <c r="D85" s="16">
        <f>'[1]11'!D87</f>
        <v>0</v>
      </c>
      <c r="E85" s="16">
        <f>'[1]11'!E87</f>
        <v>0</v>
      </c>
      <c r="F85" s="15">
        <f t="shared" si="17"/>
        <v>275</v>
      </c>
      <c r="G85" s="15">
        <f>'[1]11'!H87</f>
        <v>147.804</v>
      </c>
      <c r="H85" s="16">
        <f>'[1]11'!I87</f>
        <v>0</v>
      </c>
      <c r="I85" s="16">
        <f>'[1]11'!J87</f>
        <v>0</v>
      </c>
      <c r="J85" s="16">
        <f>'[1]11'!K87</f>
        <v>0</v>
      </c>
      <c r="K85" s="15">
        <f t="shared" si="15"/>
        <v>147.804</v>
      </c>
      <c r="L85" s="18">
        <f>frq!C85</f>
        <v>1</v>
      </c>
      <c r="M85" s="16">
        <f t="shared" si="11"/>
        <v>147.804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147.804</v>
      </c>
    </row>
    <row r="86" spans="1:17">
      <c r="A86" s="8" t="s">
        <v>128</v>
      </c>
      <c r="B86" s="15">
        <f>'[1]11'!B88</f>
        <v>165</v>
      </c>
      <c r="C86" s="16">
        <f>'[1]11'!C88</f>
        <v>110</v>
      </c>
      <c r="D86" s="16">
        <f>'[1]11'!D88</f>
        <v>0</v>
      </c>
      <c r="E86" s="16">
        <f>'[1]11'!E88</f>
        <v>0</v>
      </c>
      <c r="F86" s="15">
        <f t="shared" si="17"/>
        <v>275</v>
      </c>
      <c r="G86" s="15">
        <f>'[1]11'!H88</f>
        <v>147.57999999999998</v>
      </c>
      <c r="H86" s="16">
        <f>'[1]11'!I88</f>
        <v>0</v>
      </c>
      <c r="I86" s="16">
        <f>'[1]11'!J88</f>
        <v>0</v>
      </c>
      <c r="J86" s="16">
        <f>'[1]11'!K88</f>
        <v>0</v>
      </c>
      <c r="K86" s="15">
        <f t="shared" si="15"/>
        <v>147.57999999999998</v>
      </c>
      <c r="L86" s="18">
        <f>frq!C86</f>
        <v>1</v>
      </c>
      <c r="M86" s="16">
        <f t="shared" si="11"/>
        <v>147.57999999999998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147.57999999999998</v>
      </c>
    </row>
    <row r="87" spans="1:17">
      <c r="A87" s="8" t="s">
        <v>129</v>
      </c>
      <c r="B87" s="15">
        <f>'[1]11'!B89</f>
        <v>165</v>
      </c>
      <c r="C87" s="16">
        <f>'[1]11'!C89</f>
        <v>110</v>
      </c>
      <c r="D87" s="16">
        <f>'[1]11'!D89</f>
        <v>0</v>
      </c>
      <c r="E87" s="16">
        <f>'[1]11'!E89</f>
        <v>0</v>
      </c>
      <c r="F87" s="15">
        <f t="shared" si="17"/>
        <v>275</v>
      </c>
      <c r="G87" s="15">
        <f>'[1]11'!H89</f>
        <v>147.536</v>
      </c>
      <c r="H87" s="16">
        <f>'[1]11'!I89</f>
        <v>0</v>
      </c>
      <c r="I87" s="16">
        <f>'[1]11'!J89</f>
        <v>0</v>
      </c>
      <c r="J87" s="16">
        <f>'[1]11'!K89</f>
        <v>0</v>
      </c>
      <c r="K87" s="15">
        <f t="shared" si="15"/>
        <v>147.536</v>
      </c>
      <c r="L87" s="18">
        <f>frq!C87</f>
        <v>1</v>
      </c>
      <c r="M87" s="16">
        <f t="shared" si="11"/>
        <v>147.536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147.536</v>
      </c>
    </row>
    <row r="88" spans="1:17">
      <c r="A88" s="8" t="s">
        <v>130</v>
      </c>
      <c r="B88" s="15">
        <f>'[1]11'!B90</f>
        <v>165</v>
      </c>
      <c r="C88" s="16">
        <f>'[1]11'!C90</f>
        <v>110</v>
      </c>
      <c r="D88" s="16">
        <f>'[1]11'!D90</f>
        <v>0</v>
      </c>
      <c r="E88" s="16">
        <f>'[1]11'!E90</f>
        <v>0</v>
      </c>
      <c r="F88" s="15">
        <f t="shared" si="17"/>
        <v>275</v>
      </c>
      <c r="G88" s="15">
        <f>'[1]11'!H90</f>
        <v>147.39599999999999</v>
      </c>
      <c r="H88" s="16">
        <f>'[1]11'!I90</f>
        <v>0</v>
      </c>
      <c r="I88" s="16">
        <f>'[1]11'!J90</f>
        <v>0</v>
      </c>
      <c r="J88" s="16">
        <f>'[1]11'!K90</f>
        <v>0</v>
      </c>
      <c r="K88" s="15">
        <f t="shared" si="15"/>
        <v>147.39599999999999</v>
      </c>
      <c r="L88" s="18">
        <f>frq!C88</f>
        <v>1</v>
      </c>
      <c r="M88" s="16">
        <f t="shared" si="11"/>
        <v>147.39599999999999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147.39599999999999</v>
      </c>
    </row>
    <row r="89" spans="1:17">
      <c r="A89" s="8" t="s">
        <v>131</v>
      </c>
      <c r="B89" s="15">
        <f>'[1]11'!B91</f>
        <v>165</v>
      </c>
      <c r="C89" s="16">
        <f>'[1]11'!C91</f>
        <v>110</v>
      </c>
      <c r="D89" s="16">
        <f>'[1]11'!D91</f>
        <v>0</v>
      </c>
      <c r="E89" s="16">
        <f>'[1]11'!E91</f>
        <v>0</v>
      </c>
      <c r="F89" s="15">
        <f t="shared" si="17"/>
        <v>275</v>
      </c>
      <c r="G89" s="15">
        <f>'[1]11'!H91</f>
        <v>148.768</v>
      </c>
      <c r="H89" s="16">
        <f>'[1]11'!I91</f>
        <v>0</v>
      </c>
      <c r="I89" s="16">
        <f>'[1]11'!J91</f>
        <v>0</v>
      </c>
      <c r="J89" s="16">
        <f>'[1]11'!K91</f>
        <v>0</v>
      </c>
      <c r="K89" s="15">
        <f t="shared" si="15"/>
        <v>148.768</v>
      </c>
      <c r="L89" s="18">
        <f>frq!C89</f>
        <v>1</v>
      </c>
      <c r="M89" s="16">
        <f t="shared" si="11"/>
        <v>148.768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148.768</v>
      </c>
    </row>
    <row r="90" spans="1:17">
      <c r="A90" s="8" t="s">
        <v>132</v>
      </c>
      <c r="B90" s="15">
        <f>'[1]11'!B92</f>
        <v>165</v>
      </c>
      <c r="C90" s="16">
        <f>'[1]11'!C92</f>
        <v>110</v>
      </c>
      <c r="D90" s="16">
        <f>'[1]11'!D92</f>
        <v>0</v>
      </c>
      <c r="E90" s="16">
        <f>'[1]11'!E92</f>
        <v>0</v>
      </c>
      <c r="F90" s="15">
        <f t="shared" si="17"/>
        <v>275</v>
      </c>
      <c r="G90" s="15">
        <f>'[1]11'!H92</f>
        <v>147.28800000000001</v>
      </c>
      <c r="H90" s="16">
        <f>'[1]11'!I92</f>
        <v>0</v>
      </c>
      <c r="I90" s="16">
        <f>'[1]11'!J92</f>
        <v>0</v>
      </c>
      <c r="J90" s="16">
        <f>'[1]11'!K92</f>
        <v>0</v>
      </c>
      <c r="K90" s="15">
        <f t="shared" si="15"/>
        <v>147.28800000000001</v>
      </c>
      <c r="L90" s="18">
        <f>frq!C90</f>
        <v>1</v>
      </c>
      <c r="M90" s="16">
        <f t="shared" si="11"/>
        <v>147.28800000000001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147.28800000000001</v>
      </c>
    </row>
    <row r="91" spans="1:17">
      <c r="A91" s="8" t="s">
        <v>133</v>
      </c>
      <c r="B91" s="15">
        <f>'[1]11'!B93</f>
        <v>165</v>
      </c>
      <c r="C91" s="16">
        <f>'[1]11'!C93</f>
        <v>110</v>
      </c>
      <c r="D91" s="16">
        <f>'[1]11'!D93</f>
        <v>0</v>
      </c>
      <c r="E91" s="16">
        <f>'[1]11'!E93</f>
        <v>0</v>
      </c>
      <c r="F91" s="15">
        <f t="shared" si="17"/>
        <v>275</v>
      </c>
      <c r="G91" s="15">
        <f>'[1]11'!H93</f>
        <v>148.33999999999997</v>
      </c>
      <c r="H91" s="16">
        <f>'[1]11'!I93</f>
        <v>0</v>
      </c>
      <c r="I91" s="16">
        <f>'[1]11'!J93</f>
        <v>0</v>
      </c>
      <c r="J91" s="16">
        <f>'[1]11'!K93</f>
        <v>0</v>
      </c>
      <c r="K91" s="15">
        <f t="shared" si="15"/>
        <v>148.33999999999997</v>
      </c>
      <c r="L91" s="18">
        <f>frq!C91</f>
        <v>1</v>
      </c>
      <c r="M91" s="16">
        <f t="shared" si="11"/>
        <v>148.33999999999997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148.33999999999997</v>
      </c>
    </row>
    <row r="92" spans="1:17">
      <c r="A92" s="8" t="s">
        <v>134</v>
      </c>
      <c r="B92" s="15">
        <f>'[1]11'!B94</f>
        <v>165</v>
      </c>
      <c r="C92" s="16">
        <f>'[1]11'!C94</f>
        <v>110</v>
      </c>
      <c r="D92" s="16">
        <f>'[1]11'!D94</f>
        <v>0</v>
      </c>
      <c r="E92" s="16">
        <f>'[1]11'!E94</f>
        <v>0</v>
      </c>
      <c r="F92" s="15">
        <f t="shared" si="17"/>
        <v>275</v>
      </c>
      <c r="G92" s="15">
        <f>'[1]11'!H94</f>
        <v>147.46399999999997</v>
      </c>
      <c r="H92" s="16">
        <f>'[1]11'!I94</f>
        <v>0</v>
      </c>
      <c r="I92" s="16">
        <f>'[1]11'!J94</f>
        <v>0</v>
      </c>
      <c r="J92" s="16">
        <f>'[1]11'!K94</f>
        <v>0</v>
      </c>
      <c r="K92" s="15">
        <f t="shared" si="15"/>
        <v>147.46399999999997</v>
      </c>
      <c r="L92" s="18">
        <f>frq!C92</f>
        <v>1</v>
      </c>
      <c r="M92" s="16">
        <f t="shared" si="11"/>
        <v>147.46399999999997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147.46399999999997</v>
      </c>
    </row>
    <row r="93" spans="1:17">
      <c r="A93" s="8" t="s">
        <v>135</v>
      </c>
      <c r="B93" s="15">
        <f>'[1]11'!B95</f>
        <v>165</v>
      </c>
      <c r="C93" s="16">
        <f>'[1]11'!C95</f>
        <v>110</v>
      </c>
      <c r="D93" s="16">
        <f>'[1]11'!D95</f>
        <v>0</v>
      </c>
      <c r="E93" s="16">
        <f>'[1]11'!E95</f>
        <v>0</v>
      </c>
      <c r="F93" s="15">
        <f t="shared" si="17"/>
        <v>275</v>
      </c>
      <c r="G93" s="15">
        <f>'[1]11'!H95</f>
        <v>144.4</v>
      </c>
      <c r="H93" s="16">
        <f>'[1]11'!I95</f>
        <v>0</v>
      </c>
      <c r="I93" s="16">
        <f>'[1]11'!J95</f>
        <v>0</v>
      </c>
      <c r="J93" s="16">
        <f>'[1]11'!K95</f>
        <v>0</v>
      </c>
      <c r="K93" s="15">
        <f t="shared" si="15"/>
        <v>144.4</v>
      </c>
      <c r="L93" s="18">
        <f>frq!C93</f>
        <v>1</v>
      </c>
      <c r="M93" s="16">
        <f t="shared" si="11"/>
        <v>144.4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144.4</v>
      </c>
    </row>
    <row r="94" spans="1:17">
      <c r="A94" s="8" t="s">
        <v>136</v>
      </c>
      <c r="B94" s="15">
        <f>'[1]11'!B96</f>
        <v>165</v>
      </c>
      <c r="C94" s="16">
        <f>'[1]11'!C96</f>
        <v>110</v>
      </c>
      <c r="D94" s="16">
        <f>'[1]11'!D96</f>
        <v>0</v>
      </c>
      <c r="E94" s="16">
        <f>'[1]11'!E96</f>
        <v>0</v>
      </c>
      <c r="F94" s="15">
        <f t="shared" si="17"/>
        <v>275</v>
      </c>
      <c r="G94" s="15">
        <f>'[1]11'!H96</f>
        <v>143.90799999999999</v>
      </c>
      <c r="H94" s="16">
        <f>'[1]11'!I96</f>
        <v>0</v>
      </c>
      <c r="I94" s="16">
        <f>'[1]11'!J96</f>
        <v>0</v>
      </c>
      <c r="J94" s="16">
        <f>'[1]11'!K96</f>
        <v>0</v>
      </c>
      <c r="K94" s="15">
        <f t="shared" si="15"/>
        <v>143.90799999999999</v>
      </c>
      <c r="L94" s="18">
        <f>frq!C94</f>
        <v>1</v>
      </c>
      <c r="M94" s="16">
        <f t="shared" si="11"/>
        <v>143.90799999999999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143.90799999999999</v>
      </c>
    </row>
    <row r="95" spans="1:17">
      <c r="A95" s="8" t="s">
        <v>137</v>
      </c>
      <c r="B95" s="15">
        <f>'[1]11'!B97</f>
        <v>165</v>
      </c>
      <c r="C95" s="16">
        <f>'[1]11'!C97</f>
        <v>110</v>
      </c>
      <c r="D95" s="16">
        <f>'[1]11'!D97</f>
        <v>0</v>
      </c>
      <c r="E95" s="16">
        <f>'[1]11'!E97</f>
        <v>0</v>
      </c>
      <c r="F95" s="15">
        <f t="shared" si="17"/>
        <v>275</v>
      </c>
      <c r="G95" s="15">
        <f>'[1]11'!H97</f>
        <v>143.864</v>
      </c>
      <c r="H95" s="16">
        <f>'[1]11'!I97</f>
        <v>0</v>
      </c>
      <c r="I95" s="16">
        <f>'[1]11'!J97</f>
        <v>0</v>
      </c>
      <c r="J95" s="16">
        <f>'[1]11'!K97</f>
        <v>0</v>
      </c>
      <c r="K95" s="15">
        <f t="shared" si="15"/>
        <v>143.864</v>
      </c>
      <c r="L95" s="18">
        <f>frq!C95</f>
        <v>1</v>
      </c>
      <c r="M95" s="16">
        <f t="shared" si="11"/>
        <v>143.864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143.864</v>
      </c>
    </row>
    <row r="96" spans="1:17">
      <c r="A96" s="8" t="s">
        <v>138</v>
      </c>
      <c r="B96" s="15">
        <f>'[1]11'!B98</f>
        <v>165</v>
      </c>
      <c r="C96" s="16">
        <f>'[1]11'!C98</f>
        <v>110</v>
      </c>
      <c r="D96" s="16">
        <f>'[1]11'!D98</f>
        <v>0</v>
      </c>
      <c r="E96" s="16">
        <f>'[1]11'!E98</f>
        <v>0</v>
      </c>
      <c r="F96" s="15">
        <f t="shared" si="17"/>
        <v>275</v>
      </c>
      <c r="G96" s="15">
        <f>'[1]11'!H98</f>
        <v>143.99200000000002</v>
      </c>
      <c r="H96" s="16">
        <f>'[1]11'!I98</f>
        <v>0</v>
      </c>
      <c r="I96" s="16">
        <f>'[1]11'!J98</f>
        <v>0</v>
      </c>
      <c r="J96" s="16">
        <f>'[1]11'!K98</f>
        <v>0</v>
      </c>
      <c r="K96" s="15">
        <f t="shared" si="15"/>
        <v>143.99200000000002</v>
      </c>
      <c r="L96" s="18">
        <f>frq!C96</f>
        <v>1</v>
      </c>
      <c r="M96" s="16">
        <f t="shared" si="11"/>
        <v>143.99200000000002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143.99200000000002</v>
      </c>
    </row>
    <row r="97" spans="1:17">
      <c r="A97" s="8" t="s">
        <v>139</v>
      </c>
      <c r="B97" s="15">
        <f>'[1]11'!B99</f>
        <v>165</v>
      </c>
      <c r="C97" s="16">
        <f>'[1]11'!C99</f>
        <v>110</v>
      </c>
      <c r="D97" s="16">
        <f>'[1]11'!D99</f>
        <v>0</v>
      </c>
      <c r="E97" s="16">
        <f>'[1]11'!E99</f>
        <v>0</v>
      </c>
      <c r="F97" s="15">
        <f t="shared" si="17"/>
        <v>275</v>
      </c>
      <c r="G97" s="15">
        <f>'[1]11'!H99</f>
        <v>144.41999999999999</v>
      </c>
      <c r="H97" s="16">
        <f>'[1]11'!I99</f>
        <v>0</v>
      </c>
      <c r="I97" s="16">
        <f>'[1]11'!J99</f>
        <v>0</v>
      </c>
      <c r="J97" s="16">
        <f>'[1]11'!K99</f>
        <v>0</v>
      </c>
      <c r="K97" s="15">
        <f t="shared" si="15"/>
        <v>144.41999999999999</v>
      </c>
      <c r="L97" s="18">
        <f>frq!C97</f>
        <v>1</v>
      </c>
      <c r="M97" s="16">
        <f t="shared" si="11"/>
        <v>144.41999999999999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144.41999999999999</v>
      </c>
    </row>
    <row r="98" spans="1:17">
      <c r="A98" s="8" t="s">
        <v>140</v>
      </c>
      <c r="B98" s="15">
        <f>'[1]11'!B100</f>
        <v>165</v>
      </c>
      <c r="C98" s="16">
        <f>'[1]11'!C100</f>
        <v>110</v>
      </c>
      <c r="D98" s="16">
        <f>'[1]11'!D100</f>
        <v>0</v>
      </c>
      <c r="E98" s="16">
        <f>'[1]11'!E100</f>
        <v>0</v>
      </c>
      <c r="F98" s="15">
        <f t="shared" si="17"/>
        <v>275</v>
      </c>
      <c r="G98" s="15">
        <f>'[1]11'!H100</f>
        <v>144.172</v>
      </c>
      <c r="H98" s="16">
        <f>'[1]11'!I100</f>
        <v>0</v>
      </c>
      <c r="I98" s="16">
        <f>'[1]11'!J100</f>
        <v>0</v>
      </c>
      <c r="J98" s="16">
        <f>'[1]11'!K100</f>
        <v>0</v>
      </c>
      <c r="K98" s="15">
        <f t="shared" si="15"/>
        <v>144.172</v>
      </c>
      <c r="L98" s="18">
        <f>frq!C98</f>
        <v>1</v>
      </c>
      <c r="M98" s="16">
        <f t="shared" si="11"/>
        <v>144.172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144.172</v>
      </c>
    </row>
    <row r="99" spans="1:17">
      <c r="A99" s="8" t="s">
        <v>175</v>
      </c>
      <c r="B99" s="15">
        <f t="shared" ref="B99:Q99" si="18">SUM(B3:B98)/4000</f>
        <v>0.86624999999999996</v>
      </c>
      <c r="C99" s="15">
        <f t="shared" si="18"/>
        <v>4.7024999999999997</v>
      </c>
      <c r="D99" s="15">
        <f t="shared" si="18"/>
        <v>0</v>
      </c>
      <c r="E99" s="15">
        <f t="shared" si="18"/>
        <v>0</v>
      </c>
      <c r="F99" s="15">
        <f t="shared" si="18"/>
        <v>5.5687499999999996</v>
      </c>
      <c r="G99" s="15">
        <f t="shared" si="18"/>
        <v>0.89682200000000012</v>
      </c>
      <c r="H99" s="15">
        <f t="shared" si="18"/>
        <v>0.33494899999999994</v>
      </c>
      <c r="I99" s="15">
        <f t="shared" si="18"/>
        <v>0</v>
      </c>
      <c r="J99" s="15">
        <f t="shared" si="18"/>
        <v>0</v>
      </c>
      <c r="K99" s="15">
        <f t="shared" si="18"/>
        <v>1.2317709999999999</v>
      </c>
      <c r="L99" s="15">
        <f t="shared" si="18"/>
        <v>2.4E-2</v>
      </c>
      <c r="M99" s="15">
        <f t="shared" si="18"/>
        <v>0.89682200000000012</v>
      </c>
      <c r="N99" s="15">
        <f t="shared" si="18"/>
        <v>0.33494899999999994</v>
      </c>
      <c r="O99" s="15">
        <f t="shared" si="18"/>
        <v>0</v>
      </c>
      <c r="P99" s="15">
        <f t="shared" si="18"/>
        <v>0</v>
      </c>
      <c r="Q99" s="15">
        <f t="shared" si="18"/>
        <v>1.2317709999999999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44937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'[2]11'!B5</f>
        <v>84</v>
      </c>
      <c r="C3" s="205">
        <f>'[2]11'!C5</f>
        <v>0</v>
      </c>
      <c r="D3" s="205">
        <f>'[2]11'!D5</f>
        <v>0</v>
      </c>
      <c r="E3" s="205">
        <f>'[2]11'!E5</f>
        <v>0</v>
      </c>
      <c r="F3" s="15">
        <f>SUM(B3:E3)</f>
        <v>84</v>
      </c>
      <c r="G3" s="204">
        <f>'[2]11'!H5</f>
        <v>39</v>
      </c>
      <c r="H3" s="205">
        <f>'[2]11'!I5</f>
        <v>0</v>
      </c>
      <c r="I3" s="205">
        <f>'[2]11'!J5</f>
        <v>0</v>
      </c>
      <c r="J3" s="205">
        <f>'[2]11'!K5</f>
        <v>0</v>
      </c>
      <c r="K3" s="15">
        <f>SUM(G3:J3)</f>
        <v>39</v>
      </c>
      <c r="L3" s="18">
        <f>frq!C3</f>
        <v>1</v>
      </c>
      <c r="M3" s="167">
        <f>IF($L3=1,G3,IF(AND($L3=0.985,G3&gt;0.985*B3),B3*0.985,IF(AND($L3=0.965,G3&gt;0.965*B3),0.965*B3,G3)))-R3</f>
        <v>38.6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38.6</v>
      </c>
      <c r="R3" s="18">
        <v>0.4</v>
      </c>
    </row>
    <row r="4" spans="1:18">
      <c r="A4" s="8" t="s">
        <v>46</v>
      </c>
      <c r="B4" s="204">
        <f>'[2]11'!B6</f>
        <v>84</v>
      </c>
      <c r="C4" s="205">
        <f>'[2]11'!C6</f>
        <v>0</v>
      </c>
      <c r="D4" s="205">
        <f>'[2]11'!D6</f>
        <v>0</v>
      </c>
      <c r="E4" s="205">
        <f>'[2]11'!E6</f>
        <v>0</v>
      </c>
      <c r="F4" s="15">
        <f>SUM(B4:E4)</f>
        <v>84</v>
      </c>
      <c r="G4" s="204">
        <f>'[2]11'!H6</f>
        <v>39</v>
      </c>
      <c r="H4" s="205">
        <f>'[2]11'!I6</f>
        <v>0</v>
      </c>
      <c r="I4" s="205">
        <f>'[2]11'!J6</f>
        <v>0</v>
      </c>
      <c r="J4" s="205">
        <f>'[2]11'!K6</f>
        <v>0</v>
      </c>
      <c r="K4" s="15">
        <f t="shared" ref="K4:K67" si="3">SUM(G4:J4)</f>
        <v>39</v>
      </c>
      <c r="L4" s="18">
        <f>frq!C4</f>
        <v>1</v>
      </c>
      <c r="M4" s="167">
        <f t="shared" ref="M4:M67" si="4">IF($L4=1,G4,IF(AND($L4=0.985,G4&gt;0.985*B4),B4*0.985,IF(AND($L4=0.965,G4&gt;0.965*B4),0.965*B4,G4)))-R4</f>
        <v>38.6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38.6</v>
      </c>
      <c r="R4" s="18">
        <v>0.4</v>
      </c>
    </row>
    <row r="5" spans="1:18">
      <c r="A5" s="8" t="s">
        <v>47</v>
      </c>
      <c r="B5" s="204">
        <f>'[2]11'!B7</f>
        <v>84</v>
      </c>
      <c r="C5" s="205">
        <f>'[2]11'!C7</f>
        <v>0</v>
      </c>
      <c r="D5" s="205">
        <f>'[2]11'!D7</f>
        <v>0</v>
      </c>
      <c r="E5" s="205">
        <f>'[2]11'!E7</f>
        <v>0</v>
      </c>
      <c r="F5" s="15">
        <f t="shared" ref="F5:F68" si="6">SUM(B5:E5)</f>
        <v>84</v>
      </c>
      <c r="G5" s="204">
        <f>'[2]11'!H7</f>
        <v>39</v>
      </c>
      <c r="H5" s="205">
        <f>'[2]11'!I7</f>
        <v>0</v>
      </c>
      <c r="I5" s="205">
        <f>'[2]11'!J7</f>
        <v>0</v>
      </c>
      <c r="J5" s="205">
        <f>'[2]11'!K7</f>
        <v>0</v>
      </c>
      <c r="K5" s="15">
        <f t="shared" si="3"/>
        <v>39</v>
      </c>
      <c r="L5" s="18">
        <f>frq!C5</f>
        <v>1</v>
      </c>
      <c r="M5" s="167">
        <f t="shared" si="4"/>
        <v>38.6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38.6</v>
      </c>
      <c r="R5" s="18">
        <v>0.4</v>
      </c>
    </row>
    <row r="6" spans="1:18">
      <c r="A6" s="8" t="s">
        <v>48</v>
      </c>
      <c r="B6" s="204">
        <f>'[2]11'!B8</f>
        <v>84</v>
      </c>
      <c r="C6" s="205">
        <f>'[2]11'!C8</f>
        <v>0</v>
      </c>
      <c r="D6" s="205">
        <f>'[2]11'!D8</f>
        <v>0</v>
      </c>
      <c r="E6" s="205">
        <f>'[2]11'!E8</f>
        <v>0</v>
      </c>
      <c r="F6" s="15">
        <f t="shared" si="6"/>
        <v>84</v>
      </c>
      <c r="G6" s="204">
        <f>'[2]11'!H8</f>
        <v>39</v>
      </c>
      <c r="H6" s="205">
        <f>'[2]11'!I8</f>
        <v>0</v>
      </c>
      <c r="I6" s="205">
        <f>'[2]11'!J8</f>
        <v>0</v>
      </c>
      <c r="J6" s="205">
        <f>'[2]11'!K8</f>
        <v>0</v>
      </c>
      <c r="K6" s="15">
        <f t="shared" si="3"/>
        <v>39</v>
      </c>
      <c r="L6" s="18">
        <f>frq!C6</f>
        <v>1</v>
      </c>
      <c r="M6" s="167">
        <f t="shared" si="4"/>
        <v>38.6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38.6</v>
      </c>
      <c r="R6" s="18">
        <v>0.4</v>
      </c>
    </row>
    <row r="7" spans="1:18">
      <c r="A7" s="8" t="s">
        <v>49</v>
      </c>
      <c r="B7" s="204">
        <f>'[2]11'!B9</f>
        <v>84</v>
      </c>
      <c r="C7" s="205">
        <f>'[2]11'!C9</f>
        <v>0</v>
      </c>
      <c r="D7" s="205">
        <f>'[2]11'!D9</f>
        <v>0</v>
      </c>
      <c r="E7" s="205">
        <f>'[2]11'!E9</f>
        <v>0</v>
      </c>
      <c r="F7" s="15">
        <f t="shared" si="6"/>
        <v>84</v>
      </c>
      <c r="G7" s="204">
        <f>'[2]11'!H9</f>
        <v>39</v>
      </c>
      <c r="H7" s="205">
        <f>'[2]11'!I9</f>
        <v>0</v>
      </c>
      <c r="I7" s="205">
        <f>'[2]11'!J9</f>
        <v>0</v>
      </c>
      <c r="J7" s="205">
        <f>'[2]11'!K9</f>
        <v>0</v>
      </c>
      <c r="K7" s="15">
        <f t="shared" si="3"/>
        <v>39</v>
      </c>
      <c r="L7" s="18">
        <f>frq!C7</f>
        <v>1</v>
      </c>
      <c r="M7" s="167">
        <f t="shared" si="4"/>
        <v>38.6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38.6</v>
      </c>
      <c r="R7" s="18">
        <v>0.4</v>
      </c>
    </row>
    <row r="8" spans="1:18">
      <c r="A8" s="8" t="s">
        <v>50</v>
      </c>
      <c r="B8" s="204">
        <f>'[2]11'!B10</f>
        <v>84</v>
      </c>
      <c r="C8" s="205">
        <f>'[2]11'!C10</f>
        <v>0</v>
      </c>
      <c r="D8" s="205">
        <f>'[2]11'!D10</f>
        <v>0</v>
      </c>
      <c r="E8" s="205">
        <f>'[2]11'!E10</f>
        <v>0</v>
      </c>
      <c r="F8" s="15">
        <f t="shared" si="6"/>
        <v>84</v>
      </c>
      <c r="G8" s="204">
        <f>'[2]11'!H10</f>
        <v>39</v>
      </c>
      <c r="H8" s="205">
        <f>'[2]11'!I10</f>
        <v>0</v>
      </c>
      <c r="I8" s="205">
        <f>'[2]11'!J10</f>
        <v>0</v>
      </c>
      <c r="J8" s="205">
        <f>'[2]11'!K10</f>
        <v>0</v>
      </c>
      <c r="K8" s="15">
        <f t="shared" si="3"/>
        <v>39</v>
      </c>
      <c r="L8" s="18">
        <f>frq!C8</f>
        <v>1</v>
      </c>
      <c r="M8" s="167">
        <f t="shared" si="4"/>
        <v>38.6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38.6</v>
      </c>
      <c r="R8" s="18">
        <v>0.4</v>
      </c>
    </row>
    <row r="9" spans="1:18">
      <c r="A9" s="8" t="s">
        <v>51</v>
      </c>
      <c r="B9" s="204">
        <f>'[2]11'!B11</f>
        <v>84</v>
      </c>
      <c r="C9" s="205">
        <f>'[2]11'!C11</f>
        <v>0</v>
      </c>
      <c r="D9" s="205">
        <f>'[2]11'!D11</f>
        <v>0</v>
      </c>
      <c r="E9" s="205">
        <f>'[2]11'!E11</f>
        <v>0</v>
      </c>
      <c r="F9" s="15">
        <f t="shared" si="6"/>
        <v>84</v>
      </c>
      <c r="G9" s="204">
        <f>'[2]11'!H11</f>
        <v>39</v>
      </c>
      <c r="H9" s="205">
        <f>'[2]11'!I11</f>
        <v>0</v>
      </c>
      <c r="I9" s="205">
        <f>'[2]11'!J11</f>
        <v>0</v>
      </c>
      <c r="J9" s="205">
        <f>'[2]11'!K11</f>
        <v>0</v>
      </c>
      <c r="K9" s="15">
        <f t="shared" si="3"/>
        <v>39</v>
      </c>
      <c r="L9" s="18">
        <f>frq!C9</f>
        <v>1</v>
      </c>
      <c r="M9" s="167">
        <f t="shared" si="4"/>
        <v>38.6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38.6</v>
      </c>
      <c r="R9" s="18">
        <v>0.4</v>
      </c>
    </row>
    <row r="10" spans="1:18">
      <c r="A10" s="8" t="s">
        <v>52</v>
      </c>
      <c r="B10" s="204">
        <f>'[2]11'!B12</f>
        <v>84</v>
      </c>
      <c r="C10" s="205">
        <f>'[2]11'!C12</f>
        <v>0</v>
      </c>
      <c r="D10" s="205">
        <f>'[2]11'!D12</f>
        <v>0</v>
      </c>
      <c r="E10" s="205">
        <f>'[2]11'!E12</f>
        <v>0</v>
      </c>
      <c r="F10" s="15">
        <f t="shared" si="6"/>
        <v>84</v>
      </c>
      <c r="G10" s="204">
        <f>'[2]11'!H12</f>
        <v>39</v>
      </c>
      <c r="H10" s="205">
        <f>'[2]11'!I12</f>
        <v>0</v>
      </c>
      <c r="I10" s="205">
        <f>'[2]11'!J12</f>
        <v>0</v>
      </c>
      <c r="J10" s="205">
        <f>'[2]11'!K12</f>
        <v>0</v>
      </c>
      <c r="K10" s="15">
        <f t="shared" si="3"/>
        <v>39</v>
      </c>
      <c r="L10" s="18">
        <f>frq!C10</f>
        <v>1</v>
      </c>
      <c r="M10" s="167">
        <f t="shared" si="4"/>
        <v>38.6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38.6</v>
      </c>
      <c r="R10" s="18">
        <v>0.4</v>
      </c>
    </row>
    <row r="11" spans="1:18">
      <c r="A11" s="8" t="s">
        <v>53</v>
      </c>
      <c r="B11" s="204">
        <f>'[2]11'!B13</f>
        <v>84</v>
      </c>
      <c r="C11" s="205">
        <f>'[2]11'!C13</f>
        <v>0</v>
      </c>
      <c r="D11" s="205">
        <f>'[2]11'!D13</f>
        <v>0</v>
      </c>
      <c r="E11" s="205">
        <f>'[2]11'!E13</f>
        <v>0</v>
      </c>
      <c r="F11" s="15">
        <f t="shared" si="6"/>
        <v>84</v>
      </c>
      <c r="G11" s="204">
        <f>'[2]11'!H13</f>
        <v>40</v>
      </c>
      <c r="H11" s="205">
        <f>'[2]11'!I13</f>
        <v>0</v>
      </c>
      <c r="I11" s="205">
        <f>'[2]11'!J13</f>
        <v>0</v>
      </c>
      <c r="J11" s="205">
        <f>'[2]11'!K13</f>
        <v>0</v>
      </c>
      <c r="K11" s="15">
        <f t="shared" si="3"/>
        <v>40</v>
      </c>
      <c r="L11" s="18">
        <f>frq!C11</f>
        <v>1</v>
      </c>
      <c r="M11" s="167">
        <f t="shared" si="4"/>
        <v>39.6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39.6</v>
      </c>
      <c r="R11" s="18">
        <v>0.4</v>
      </c>
    </row>
    <row r="12" spans="1:18">
      <c r="A12" s="8" t="s">
        <v>54</v>
      </c>
      <c r="B12" s="204">
        <f>'[2]11'!B14</f>
        <v>84</v>
      </c>
      <c r="C12" s="205">
        <f>'[2]11'!C14</f>
        <v>0</v>
      </c>
      <c r="D12" s="205">
        <f>'[2]11'!D14</f>
        <v>0</v>
      </c>
      <c r="E12" s="205">
        <f>'[2]11'!E14</f>
        <v>0</v>
      </c>
      <c r="F12" s="15">
        <f t="shared" si="6"/>
        <v>84</v>
      </c>
      <c r="G12" s="204">
        <f>'[2]11'!H14</f>
        <v>40</v>
      </c>
      <c r="H12" s="205">
        <f>'[2]11'!I14</f>
        <v>0</v>
      </c>
      <c r="I12" s="205">
        <f>'[2]11'!J14</f>
        <v>0</v>
      </c>
      <c r="J12" s="205">
        <f>'[2]11'!K14</f>
        <v>0</v>
      </c>
      <c r="K12" s="15">
        <f t="shared" si="3"/>
        <v>40</v>
      </c>
      <c r="L12" s="18">
        <f>frq!C12</f>
        <v>1</v>
      </c>
      <c r="M12" s="167">
        <f t="shared" si="4"/>
        <v>39.6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39.6</v>
      </c>
      <c r="R12" s="18">
        <v>0.4</v>
      </c>
    </row>
    <row r="13" spans="1:18">
      <c r="A13" s="8" t="s">
        <v>55</v>
      </c>
      <c r="B13" s="204">
        <f>'[2]11'!B15</f>
        <v>84</v>
      </c>
      <c r="C13" s="205">
        <f>'[2]11'!C15</f>
        <v>0</v>
      </c>
      <c r="D13" s="205">
        <f>'[2]11'!D15</f>
        <v>0</v>
      </c>
      <c r="E13" s="205">
        <f>'[2]11'!E15</f>
        <v>0</v>
      </c>
      <c r="F13" s="15">
        <f t="shared" si="6"/>
        <v>84</v>
      </c>
      <c r="G13" s="204">
        <f>'[2]11'!H15</f>
        <v>40</v>
      </c>
      <c r="H13" s="205">
        <f>'[2]11'!I15</f>
        <v>0</v>
      </c>
      <c r="I13" s="205">
        <f>'[2]11'!J15</f>
        <v>0</v>
      </c>
      <c r="J13" s="205">
        <f>'[2]11'!K15</f>
        <v>0</v>
      </c>
      <c r="K13" s="15">
        <f t="shared" si="3"/>
        <v>40</v>
      </c>
      <c r="L13" s="18">
        <f>frq!C13</f>
        <v>1</v>
      </c>
      <c r="M13" s="167">
        <f t="shared" si="4"/>
        <v>39.6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39.6</v>
      </c>
      <c r="R13" s="18">
        <v>0.4</v>
      </c>
    </row>
    <row r="14" spans="1:18">
      <c r="A14" s="8" t="s">
        <v>56</v>
      </c>
      <c r="B14" s="204">
        <f>'[2]11'!B16</f>
        <v>84</v>
      </c>
      <c r="C14" s="205">
        <f>'[2]11'!C16</f>
        <v>0</v>
      </c>
      <c r="D14" s="205">
        <f>'[2]11'!D16</f>
        <v>0</v>
      </c>
      <c r="E14" s="205">
        <f>'[2]11'!E16</f>
        <v>0</v>
      </c>
      <c r="F14" s="15">
        <f t="shared" si="6"/>
        <v>84</v>
      </c>
      <c r="G14" s="204">
        <f>'[2]11'!H16</f>
        <v>40</v>
      </c>
      <c r="H14" s="205">
        <f>'[2]11'!I16</f>
        <v>0</v>
      </c>
      <c r="I14" s="205">
        <f>'[2]11'!J16</f>
        <v>0</v>
      </c>
      <c r="J14" s="205">
        <f>'[2]11'!K16</f>
        <v>0</v>
      </c>
      <c r="K14" s="15">
        <f t="shared" si="3"/>
        <v>40</v>
      </c>
      <c r="L14" s="18">
        <f>frq!C14</f>
        <v>1</v>
      </c>
      <c r="M14" s="167">
        <f t="shared" si="4"/>
        <v>39.6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39.6</v>
      </c>
      <c r="R14" s="18">
        <v>0.4</v>
      </c>
    </row>
    <row r="15" spans="1:18">
      <c r="A15" s="8" t="s">
        <v>57</v>
      </c>
      <c r="B15" s="204">
        <f>'[2]11'!B17</f>
        <v>84</v>
      </c>
      <c r="C15" s="205">
        <f>'[2]11'!C17</f>
        <v>0</v>
      </c>
      <c r="D15" s="205">
        <f>'[2]11'!D17</f>
        <v>0</v>
      </c>
      <c r="E15" s="205">
        <f>'[2]11'!E17</f>
        <v>0</v>
      </c>
      <c r="F15" s="15">
        <f t="shared" si="6"/>
        <v>84</v>
      </c>
      <c r="G15" s="204">
        <f>'[2]11'!H17</f>
        <v>40</v>
      </c>
      <c r="H15" s="205">
        <f>'[2]11'!I17</f>
        <v>0</v>
      </c>
      <c r="I15" s="205">
        <f>'[2]11'!J17</f>
        <v>0</v>
      </c>
      <c r="J15" s="205">
        <f>'[2]11'!K17</f>
        <v>0</v>
      </c>
      <c r="K15" s="15">
        <f t="shared" si="3"/>
        <v>40</v>
      </c>
      <c r="L15" s="18">
        <f>frq!C15</f>
        <v>1</v>
      </c>
      <c r="M15" s="167">
        <f t="shared" si="4"/>
        <v>39.6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39.6</v>
      </c>
      <c r="R15" s="18">
        <v>0.4</v>
      </c>
    </row>
    <row r="16" spans="1:18">
      <c r="A16" s="8" t="s">
        <v>58</v>
      </c>
      <c r="B16" s="204">
        <f>'[2]11'!B18</f>
        <v>84</v>
      </c>
      <c r="C16" s="205">
        <f>'[2]11'!C18</f>
        <v>0</v>
      </c>
      <c r="D16" s="205">
        <f>'[2]11'!D18</f>
        <v>0</v>
      </c>
      <c r="E16" s="205">
        <f>'[2]11'!E18</f>
        <v>0</v>
      </c>
      <c r="F16" s="15">
        <f t="shared" si="6"/>
        <v>84</v>
      </c>
      <c r="G16" s="204">
        <f>'[2]11'!H18</f>
        <v>40</v>
      </c>
      <c r="H16" s="205">
        <f>'[2]11'!I18</f>
        <v>0</v>
      </c>
      <c r="I16" s="205">
        <f>'[2]11'!J18</f>
        <v>0</v>
      </c>
      <c r="J16" s="205">
        <f>'[2]11'!K18</f>
        <v>0</v>
      </c>
      <c r="K16" s="15">
        <f t="shared" si="3"/>
        <v>40</v>
      </c>
      <c r="L16" s="18">
        <f>frq!C16</f>
        <v>1</v>
      </c>
      <c r="M16" s="167">
        <f t="shared" si="4"/>
        <v>39.6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39.6</v>
      </c>
      <c r="R16" s="18">
        <v>0.4</v>
      </c>
    </row>
    <row r="17" spans="1:18">
      <c r="A17" s="8" t="s">
        <v>59</v>
      </c>
      <c r="B17" s="204">
        <f>'[2]11'!B19</f>
        <v>84</v>
      </c>
      <c r="C17" s="205">
        <f>'[2]11'!C19</f>
        <v>0</v>
      </c>
      <c r="D17" s="205">
        <f>'[2]11'!D19</f>
        <v>0</v>
      </c>
      <c r="E17" s="205">
        <f>'[2]11'!E19</f>
        <v>0</v>
      </c>
      <c r="F17" s="15">
        <f t="shared" si="6"/>
        <v>84</v>
      </c>
      <c r="G17" s="204">
        <f>'[2]11'!H19</f>
        <v>40</v>
      </c>
      <c r="H17" s="205">
        <f>'[2]11'!I19</f>
        <v>0</v>
      </c>
      <c r="I17" s="205">
        <f>'[2]11'!J19</f>
        <v>0</v>
      </c>
      <c r="J17" s="205">
        <f>'[2]11'!K19</f>
        <v>0</v>
      </c>
      <c r="K17" s="15">
        <f t="shared" si="3"/>
        <v>40</v>
      </c>
      <c r="L17" s="18">
        <f>frq!C17</f>
        <v>1</v>
      </c>
      <c r="M17" s="167">
        <f t="shared" si="4"/>
        <v>39.6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39.6</v>
      </c>
      <c r="R17" s="18">
        <v>0.4</v>
      </c>
    </row>
    <row r="18" spans="1:18">
      <c r="A18" s="8" t="s">
        <v>60</v>
      </c>
      <c r="B18" s="204">
        <f>'[2]11'!B20</f>
        <v>84</v>
      </c>
      <c r="C18" s="205">
        <f>'[2]11'!C20</f>
        <v>0</v>
      </c>
      <c r="D18" s="205">
        <f>'[2]11'!D20</f>
        <v>0</v>
      </c>
      <c r="E18" s="205">
        <f>'[2]11'!E20</f>
        <v>0</v>
      </c>
      <c r="F18" s="15">
        <f t="shared" si="6"/>
        <v>84</v>
      </c>
      <c r="G18" s="204">
        <f>'[2]11'!H20</f>
        <v>40</v>
      </c>
      <c r="H18" s="205">
        <f>'[2]11'!I20</f>
        <v>0</v>
      </c>
      <c r="I18" s="205">
        <f>'[2]11'!J20</f>
        <v>0</v>
      </c>
      <c r="J18" s="205">
        <f>'[2]11'!K20</f>
        <v>0</v>
      </c>
      <c r="K18" s="15">
        <f t="shared" si="3"/>
        <v>40</v>
      </c>
      <c r="L18" s="18">
        <f>frq!C18</f>
        <v>1</v>
      </c>
      <c r="M18" s="167">
        <f t="shared" si="4"/>
        <v>39.6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39.6</v>
      </c>
      <c r="R18" s="18">
        <v>0.4</v>
      </c>
    </row>
    <row r="19" spans="1:18">
      <c r="A19" s="8" t="s">
        <v>61</v>
      </c>
      <c r="B19" s="204">
        <f>'[2]11'!B21</f>
        <v>84</v>
      </c>
      <c r="C19" s="205">
        <f>'[2]11'!C21</f>
        <v>0</v>
      </c>
      <c r="D19" s="205">
        <f>'[2]11'!D21</f>
        <v>0</v>
      </c>
      <c r="E19" s="205">
        <f>'[2]11'!E21</f>
        <v>0</v>
      </c>
      <c r="F19" s="15">
        <f t="shared" si="6"/>
        <v>84</v>
      </c>
      <c r="G19" s="204">
        <f>'[2]11'!H21</f>
        <v>39</v>
      </c>
      <c r="H19" s="205">
        <f>'[2]11'!I21</f>
        <v>0</v>
      </c>
      <c r="I19" s="205">
        <f>'[2]11'!J21</f>
        <v>0</v>
      </c>
      <c r="J19" s="205">
        <f>'[2]11'!K21</f>
        <v>0</v>
      </c>
      <c r="K19" s="15">
        <f t="shared" si="3"/>
        <v>39</v>
      </c>
      <c r="L19" s="18">
        <f>frq!C19</f>
        <v>1</v>
      </c>
      <c r="M19" s="167">
        <f t="shared" si="4"/>
        <v>38.6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38.6</v>
      </c>
      <c r="R19" s="18">
        <v>0.4</v>
      </c>
    </row>
    <row r="20" spans="1:18">
      <c r="A20" s="8" t="s">
        <v>62</v>
      </c>
      <c r="B20" s="204">
        <f>'[2]11'!B22</f>
        <v>84</v>
      </c>
      <c r="C20" s="205">
        <f>'[2]11'!C22</f>
        <v>0</v>
      </c>
      <c r="D20" s="205">
        <f>'[2]11'!D22</f>
        <v>0</v>
      </c>
      <c r="E20" s="205">
        <f>'[2]11'!E22</f>
        <v>0</v>
      </c>
      <c r="F20" s="15">
        <f t="shared" si="6"/>
        <v>84</v>
      </c>
      <c r="G20" s="204">
        <f>'[2]11'!H22</f>
        <v>39</v>
      </c>
      <c r="H20" s="205">
        <f>'[2]11'!I22</f>
        <v>0</v>
      </c>
      <c r="I20" s="205">
        <f>'[2]11'!J22</f>
        <v>0</v>
      </c>
      <c r="J20" s="205">
        <f>'[2]11'!K22</f>
        <v>0</v>
      </c>
      <c r="K20" s="15">
        <f t="shared" si="3"/>
        <v>39</v>
      </c>
      <c r="L20" s="18">
        <f>frq!C20</f>
        <v>1</v>
      </c>
      <c r="M20" s="167">
        <f t="shared" si="4"/>
        <v>38.6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38.6</v>
      </c>
      <c r="R20" s="18">
        <v>0.4</v>
      </c>
    </row>
    <row r="21" spans="1:18">
      <c r="A21" s="8" t="s">
        <v>63</v>
      </c>
      <c r="B21" s="204">
        <f>'[2]11'!B23</f>
        <v>84</v>
      </c>
      <c r="C21" s="205">
        <f>'[2]11'!C23</f>
        <v>0</v>
      </c>
      <c r="D21" s="205">
        <f>'[2]11'!D23</f>
        <v>0</v>
      </c>
      <c r="E21" s="205">
        <f>'[2]11'!E23</f>
        <v>0</v>
      </c>
      <c r="F21" s="15">
        <f t="shared" si="6"/>
        <v>84</v>
      </c>
      <c r="G21" s="204">
        <f>'[2]11'!H23</f>
        <v>39</v>
      </c>
      <c r="H21" s="205">
        <f>'[2]11'!I23</f>
        <v>0</v>
      </c>
      <c r="I21" s="205">
        <f>'[2]11'!J23</f>
        <v>0</v>
      </c>
      <c r="J21" s="205">
        <f>'[2]11'!K23</f>
        <v>0</v>
      </c>
      <c r="K21" s="15">
        <f t="shared" si="3"/>
        <v>39</v>
      </c>
      <c r="L21" s="18">
        <f>frq!C21</f>
        <v>1</v>
      </c>
      <c r="M21" s="167">
        <f t="shared" si="4"/>
        <v>38.6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38.6</v>
      </c>
      <c r="R21" s="18">
        <v>0.4</v>
      </c>
    </row>
    <row r="22" spans="1:18">
      <c r="A22" s="8" t="s">
        <v>64</v>
      </c>
      <c r="B22" s="204">
        <f>'[2]11'!B24</f>
        <v>84</v>
      </c>
      <c r="C22" s="205">
        <f>'[2]11'!C24</f>
        <v>0</v>
      </c>
      <c r="D22" s="205">
        <f>'[2]11'!D24</f>
        <v>0</v>
      </c>
      <c r="E22" s="205">
        <f>'[2]11'!E24</f>
        <v>0</v>
      </c>
      <c r="F22" s="15">
        <f t="shared" si="6"/>
        <v>84</v>
      </c>
      <c r="G22" s="204">
        <f>'[2]11'!H24</f>
        <v>39</v>
      </c>
      <c r="H22" s="205">
        <f>'[2]11'!I24</f>
        <v>0</v>
      </c>
      <c r="I22" s="205">
        <f>'[2]11'!J24</f>
        <v>0</v>
      </c>
      <c r="J22" s="205">
        <f>'[2]11'!K24</f>
        <v>0</v>
      </c>
      <c r="K22" s="15">
        <f t="shared" si="3"/>
        <v>39</v>
      </c>
      <c r="L22" s="18">
        <f>frq!C22</f>
        <v>1</v>
      </c>
      <c r="M22" s="167">
        <f t="shared" si="4"/>
        <v>38.6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38.6</v>
      </c>
      <c r="R22" s="18">
        <v>0.4</v>
      </c>
    </row>
    <row r="23" spans="1:18">
      <c r="A23" s="8" t="s">
        <v>65</v>
      </c>
      <c r="B23" s="204">
        <f>'[2]11'!B25</f>
        <v>84</v>
      </c>
      <c r="C23" s="205">
        <f>'[2]11'!C25</f>
        <v>0</v>
      </c>
      <c r="D23" s="205">
        <f>'[2]11'!D25</f>
        <v>0</v>
      </c>
      <c r="E23" s="205">
        <f>'[2]11'!E25</f>
        <v>0</v>
      </c>
      <c r="F23" s="15">
        <f t="shared" si="6"/>
        <v>84</v>
      </c>
      <c r="G23" s="204">
        <f>'[2]11'!H25</f>
        <v>39</v>
      </c>
      <c r="H23" s="205">
        <f>'[2]11'!I25</f>
        <v>0</v>
      </c>
      <c r="I23" s="205">
        <f>'[2]11'!J25</f>
        <v>0</v>
      </c>
      <c r="J23" s="205">
        <f>'[2]11'!K25</f>
        <v>0</v>
      </c>
      <c r="K23" s="15">
        <f t="shared" si="3"/>
        <v>39</v>
      </c>
      <c r="L23" s="18">
        <f>frq!C23</f>
        <v>1</v>
      </c>
      <c r="M23" s="167">
        <f t="shared" si="4"/>
        <v>38.6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38.6</v>
      </c>
      <c r="R23" s="18">
        <v>0.4</v>
      </c>
    </row>
    <row r="24" spans="1:18">
      <c r="A24" s="8" t="s">
        <v>66</v>
      </c>
      <c r="B24" s="204">
        <f>'[2]11'!B26</f>
        <v>84</v>
      </c>
      <c r="C24" s="205">
        <f>'[2]11'!C26</f>
        <v>0</v>
      </c>
      <c r="D24" s="205">
        <f>'[2]11'!D26</f>
        <v>0</v>
      </c>
      <c r="E24" s="205">
        <f>'[2]11'!E26</f>
        <v>0</v>
      </c>
      <c r="F24" s="15">
        <f t="shared" si="6"/>
        <v>84</v>
      </c>
      <c r="G24" s="204">
        <f>'[2]11'!H26</f>
        <v>39</v>
      </c>
      <c r="H24" s="205">
        <f>'[2]11'!I26</f>
        <v>0</v>
      </c>
      <c r="I24" s="205">
        <f>'[2]11'!J26</f>
        <v>0</v>
      </c>
      <c r="J24" s="205">
        <f>'[2]11'!K26</f>
        <v>0</v>
      </c>
      <c r="K24" s="15">
        <f t="shared" si="3"/>
        <v>39</v>
      </c>
      <c r="L24" s="18">
        <f>frq!C24</f>
        <v>1</v>
      </c>
      <c r="M24" s="167">
        <f t="shared" si="4"/>
        <v>38.6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38.6</v>
      </c>
      <c r="R24" s="18">
        <v>0.4</v>
      </c>
    </row>
    <row r="25" spans="1:18">
      <c r="A25" s="8" t="s">
        <v>67</v>
      </c>
      <c r="B25" s="204">
        <f>'[2]11'!B27</f>
        <v>84</v>
      </c>
      <c r="C25" s="205">
        <f>'[2]11'!C27</f>
        <v>0</v>
      </c>
      <c r="D25" s="205">
        <f>'[2]11'!D27</f>
        <v>0</v>
      </c>
      <c r="E25" s="205">
        <f>'[2]11'!E27</f>
        <v>0</v>
      </c>
      <c r="F25" s="15">
        <f t="shared" si="6"/>
        <v>84</v>
      </c>
      <c r="G25" s="204">
        <f>'[2]11'!H27</f>
        <v>39</v>
      </c>
      <c r="H25" s="205">
        <f>'[2]11'!I27</f>
        <v>0</v>
      </c>
      <c r="I25" s="205">
        <f>'[2]11'!J27</f>
        <v>0</v>
      </c>
      <c r="J25" s="205">
        <f>'[2]11'!K27</f>
        <v>0</v>
      </c>
      <c r="K25" s="15">
        <f t="shared" si="3"/>
        <v>39</v>
      </c>
      <c r="L25" s="18">
        <f>frq!C25</f>
        <v>1</v>
      </c>
      <c r="M25" s="167">
        <f t="shared" si="4"/>
        <v>38.6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38.6</v>
      </c>
      <c r="R25" s="18">
        <v>0.4</v>
      </c>
    </row>
    <row r="26" spans="1:18">
      <c r="A26" s="8" t="s">
        <v>68</v>
      </c>
      <c r="B26" s="204">
        <f>'[2]11'!B28</f>
        <v>84</v>
      </c>
      <c r="C26" s="205">
        <f>'[2]11'!C28</f>
        <v>0</v>
      </c>
      <c r="D26" s="205">
        <f>'[2]11'!D28</f>
        <v>0</v>
      </c>
      <c r="E26" s="205">
        <f>'[2]11'!E28</f>
        <v>0</v>
      </c>
      <c r="F26" s="15">
        <f t="shared" si="6"/>
        <v>84</v>
      </c>
      <c r="G26" s="204">
        <f>'[2]11'!H28</f>
        <v>39</v>
      </c>
      <c r="H26" s="205">
        <f>'[2]11'!I28</f>
        <v>0</v>
      </c>
      <c r="I26" s="205">
        <f>'[2]11'!J28</f>
        <v>0</v>
      </c>
      <c r="J26" s="205">
        <f>'[2]11'!K28</f>
        <v>0</v>
      </c>
      <c r="K26" s="15">
        <f t="shared" si="3"/>
        <v>39</v>
      </c>
      <c r="L26" s="18">
        <f>frq!C26</f>
        <v>1</v>
      </c>
      <c r="M26" s="167">
        <f t="shared" si="4"/>
        <v>38.6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38.6</v>
      </c>
      <c r="R26" s="18">
        <v>0.4</v>
      </c>
    </row>
    <row r="27" spans="1:18">
      <c r="A27" s="8" t="s">
        <v>69</v>
      </c>
      <c r="B27" s="204">
        <f>'[2]11'!B29</f>
        <v>84</v>
      </c>
      <c r="C27" s="205">
        <f>'[2]11'!C29</f>
        <v>0</v>
      </c>
      <c r="D27" s="205">
        <f>'[2]11'!D29</f>
        <v>0</v>
      </c>
      <c r="E27" s="205">
        <f>'[2]11'!E29</f>
        <v>0</v>
      </c>
      <c r="F27" s="15">
        <f t="shared" si="6"/>
        <v>84</v>
      </c>
      <c r="G27" s="204">
        <f>'[2]11'!H29</f>
        <v>40</v>
      </c>
      <c r="H27" s="205">
        <f>'[2]11'!I29</f>
        <v>0</v>
      </c>
      <c r="I27" s="205">
        <f>'[2]11'!J29</f>
        <v>0</v>
      </c>
      <c r="J27" s="205">
        <f>'[2]11'!K29</f>
        <v>0</v>
      </c>
      <c r="K27" s="15">
        <f t="shared" si="3"/>
        <v>40</v>
      </c>
      <c r="L27" s="18">
        <f>frq!C27</f>
        <v>1</v>
      </c>
      <c r="M27" s="167">
        <f t="shared" si="4"/>
        <v>39.6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39.6</v>
      </c>
      <c r="R27" s="18">
        <v>0.4</v>
      </c>
    </row>
    <row r="28" spans="1:18">
      <c r="A28" s="8" t="s">
        <v>70</v>
      </c>
      <c r="B28" s="204">
        <f>'[2]11'!B30</f>
        <v>84</v>
      </c>
      <c r="C28" s="205">
        <f>'[2]11'!C30</f>
        <v>0</v>
      </c>
      <c r="D28" s="205">
        <f>'[2]11'!D30</f>
        <v>0</v>
      </c>
      <c r="E28" s="205">
        <f>'[2]11'!E30</f>
        <v>0</v>
      </c>
      <c r="F28" s="15">
        <f t="shared" si="6"/>
        <v>84</v>
      </c>
      <c r="G28" s="204">
        <f>'[2]11'!H30</f>
        <v>40</v>
      </c>
      <c r="H28" s="205">
        <f>'[2]11'!I30</f>
        <v>0</v>
      </c>
      <c r="I28" s="205">
        <f>'[2]11'!J30</f>
        <v>0</v>
      </c>
      <c r="J28" s="205">
        <f>'[2]11'!K30</f>
        <v>0</v>
      </c>
      <c r="K28" s="15">
        <f t="shared" si="3"/>
        <v>40</v>
      </c>
      <c r="L28" s="18">
        <f>frq!C28</f>
        <v>1</v>
      </c>
      <c r="M28" s="167">
        <f t="shared" si="4"/>
        <v>39.6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39.6</v>
      </c>
      <c r="R28" s="18">
        <v>0.4</v>
      </c>
    </row>
    <row r="29" spans="1:18">
      <c r="A29" s="8" t="s">
        <v>71</v>
      </c>
      <c r="B29" s="204">
        <f>'[2]11'!B31</f>
        <v>84</v>
      </c>
      <c r="C29" s="205">
        <f>'[2]11'!C31</f>
        <v>0</v>
      </c>
      <c r="D29" s="205">
        <f>'[2]11'!D31</f>
        <v>0</v>
      </c>
      <c r="E29" s="205">
        <f>'[2]11'!E31</f>
        <v>0</v>
      </c>
      <c r="F29" s="15">
        <f t="shared" si="6"/>
        <v>84</v>
      </c>
      <c r="G29" s="204">
        <f>'[2]11'!H31</f>
        <v>40</v>
      </c>
      <c r="H29" s="205">
        <f>'[2]11'!I31</f>
        <v>0</v>
      </c>
      <c r="I29" s="205">
        <f>'[2]11'!J31</f>
        <v>0</v>
      </c>
      <c r="J29" s="205">
        <f>'[2]11'!K31</f>
        <v>0</v>
      </c>
      <c r="K29" s="15">
        <f t="shared" si="3"/>
        <v>40</v>
      </c>
      <c r="L29" s="18">
        <f>frq!C29</f>
        <v>1</v>
      </c>
      <c r="M29" s="167">
        <f t="shared" si="4"/>
        <v>39.6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39.6</v>
      </c>
      <c r="R29" s="18">
        <v>0.4</v>
      </c>
    </row>
    <row r="30" spans="1:18">
      <c r="A30" s="8" t="s">
        <v>72</v>
      </c>
      <c r="B30" s="204">
        <f>'[2]11'!B32</f>
        <v>84</v>
      </c>
      <c r="C30" s="205">
        <f>'[2]11'!C32</f>
        <v>0</v>
      </c>
      <c r="D30" s="205">
        <f>'[2]11'!D32</f>
        <v>0</v>
      </c>
      <c r="E30" s="205">
        <f>'[2]11'!E32</f>
        <v>0</v>
      </c>
      <c r="F30" s="15">
        <f t="shared" si="6"/>
        <v>84</v>
      </c>
      <c r="G30" s="204">
        <f>'[2]11'!H32</f>
        <v>40</v>
      </c>
      <c r="H30" s="205">
        <f>'[2]11'!I32</f>
        <v>0</v>
      </c>
      <c r="I30" s="205">
        <f>'[2]11'!J32</f>
        <v>0</v>
      </c>
      <c r="J30" s="205">
        <f>'[2]11'!K32</f>
        <v>0</v>
      </c>
      <c r="K30" s="15">
        <f t="shared" si="3"/>
        <v>40</v>
      </c>
      <c r="L30" s="18">
        <f>frq!C30</f>
        <v>1</v>
      </c>
      <c r="M30" s="167">
        <f t="shared" si="4"/>
        <v>39.6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39.6</v>
      </c>
      <c r="R30" s="18">
        <v>0.4</v>
      </c>
    </row>
    <row r="31" spans="1:18">
      <c r="A31" s="8" t="s">
        <v>73</v>
      </c>
      <c r="B31" s="204">
        <f>'[2]11'!B33</f>
        <v>84</v>
      </c>
      <c r="C31" s="205">
        <f>'[2]11'!C33</f>
        <v>0</v>
      </c>
      <c r="D31" s="205">
        <f>'[2]11'!D33</f>
        <v>0</v>
      </c>
      <c r="E31" s="205">
        <f>'[2]11'!E33</f>
        <v>0</v>
      </c>
      <c r="F31" s="15">
        <f t="shared" si="6"/>
        <v>84</v>
      </c>
      <c r="G31" s="204">
        <f>'[2]11'!H33</f>
        <v>40</v>
      </c>
      <c r="H31" s="205">
        <f>'[2]11'!I33</f>
        <v>0</v>
      </c>
      <c r="I31" s="205">
        <f>'[2]11'!J33</f>
        <v>0</v>
      </c>
      <c r="J31" s="205">
        <f>'[2]11'!K33</f>
        <v>0</v>
      </c>
      <c r="K31" s="15">
        <f t="shared" si="3"/>
        <v>40</v>
      </c>
      <c r="L31" s="18">
        <f>frq!C31</f>
        <v>1</v>
      </c>
      <c r="M31" s="167">
        <f t="shared" si="4"/>
        <v>39.6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39.6</v>
      </c>
      <c r="R31" s="18">
        <v>0.4</v>
      </c>
    </row>
    <row r="32" spans="1:18">
      <c r="A32" s="8" t="s">
        <v>74</v>
      </c>
      <c r="B32" s="204">
        <f>'[2]11'!B34</f>
        <v>84</v>
      </c>
      <c r="C32" s="205">
        <f>'[2]11'!C34</f>
        <v>0</v>
      </c>
      <c r="D32" s="205">
        <f>'[2]11'!D34</f>
        <v>0</v>
      </c>
      <c r="E32" s="205">
        <f>'[2]11'!E34</f>
        <v>0</v>
      </c>
      <c r="F32" s="15">
        <f t="shared" si="6"/>
        <v>84</v>
      </c>
      <c r="G32" s="204">
        <f>'[2]11'!H34</f>
        <v>40</v>
      </c>
      <c r="H32" s="205">
        <f>'[2]11'!I34</f>
        <v>0</v>
      </c>
      <c r="I32" s="205">
        <f>'[2]11'!J34</f>
        <v>0</v>
      </c>
      <c r="J32" s="205">
        <f>'[2]11'!K34</f>
        <v>0</v>
      </c>
      <c r="K32" s="15">
        <f t="shared" si="3"/>
        <v>40</v>
      </c>
      <c r="L32" s="18">
        <f>frq!C32</f>
        <v>1</v>
      </c>
      <c r="M32" s="167">
        <f t="shared" si="4"/>
        <v>39.6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39.6</v>
      </c>
      <c r="R32" s="18">
        <v>0.4</v>
      </c>
    </row>
    <row r="33" spans="1:18">
      <c r="A33" s="8" t="s">
        <v>75</v>
      </c>
      <c r="B33" s="204">
        <f>'[2]11'!B35</f>
        <v>84</v>
      </c>
      <c r="C33" s="205">
        <f>'[2]11'!C35</f>
        <v>0</v>
      </c>
      <c r="D33" s="205">
        <f>'[2]11'!D35</f>
        <v>0</v>
      </c>
      <c r="E33" s="205">
        <f>'[2]11'!E35</f>
        <v>0</v>
      </c>
      <c r="F33" s="15">
        <f t="shared" si="6"/>
        <v>84</v>
      </c>
      <c r="G33" s="204">
        <f>'[2]11'!H35</f>
        <v>40</v>
      </c>
      <c r="H33" s="205">
        <f>'[2]11'!I35</f>
        <v>0</v>
      </c>
      <c r="I33" s="205">
        <f>'[2]11'!J35</f>
        <v>0</v>
      </c>
      <c r="J33" s="205">
        <f>'[2]11'!K35</f>
        <v>0</v>
      </c>
      <c r="K33" s="15">
        <f t="shared" si="3"/>
        <v>40</v>
      </c>
      <c r="L33" s="18">
        <f>frq!C33</f>
        <v>1</v>
      </c>
      <c r="M33" s="167">
        <f t="shared" si="4"/>
        <v>39.6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39.6</v>
      </c>
      <c r="R33" s="18">
        <v>0.4</v>
      </c>
    </row>
    <row r="34" spans="1:18">
      <c r="A34" s="8" t="s">
        <v>76</v>
      </c>
      <c r="B34" s="204">
        <f>'[2]11'!B36</f>
        <v>84</v>
      </c>
      <c r="C34" s="205">
        <f>'[2]11'!C36</f>
        <v>0</v>
      </c>
      <c r="D34" s="205">
        <f>'[2]11'!D36</f>
        <v>0</v>
      </c>
      <c r="E34" s="205">
        <f>'[2]11'!E36</f>
        <v>0</v>
      </c>
      <c r="F34" s="15">
        <f t="shared" si="6"/>
        <v>84</v>
      </c>
      <c r="G34" s="204">
        <f>'[2]11'!H36</f>
        <v>40</v>
      </c>
      <c r="H34" s="205">
        <f>'[2]11'!I36</f>
        <v>0</v>
      </c>
      <c r="I34" s="205">
        <f>'[2]11'!J36</f>
        <v>0</v>
      </c>
      <c r="J34" s="205">
        <f>'[2]11'!K36</f>
        <v>0</v>
      </c>
      <c r="K34" s="15">
        <f t="shared" si="3"/>
        <v>40</v>
      </c>
      <c r="L34" s="18">
        <f>frq!C34</f>
        <v>1</v>
      </c>
      <c r="M34" s="167">
        <f t="shared" si="4"/>
        <v>39.6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39.6</v>
      </c>
      <c r="R34" s="18">
        <v>0.4</v>
      </c>
    </row>
    <row r="35" spans="1:18">
      <c r="A35" s="8" t="s">
        <v>77</v>
      </c>
      <c r="B35" s="204">
        <f>'[2]11'!B37</f>
        <v>84</v>
      </c>
      <c r="C35" s="205">
        <f>'[2]11'!C37</f>
        <v>0</v>
      </c>
      <c r="D35" s="205">
        <f>'[2]11'!D37</f>
        <v>0</v>
      </c>
      <c r="E35" s="205">
        <f>'[2]11'!E37</f>
        <v>0</v>
      </c>
      <c r="F35" s="15">
        <f t="shared" si="6"/>
        <v>84</v>
      </c>
      <c r="G35" s="204">
        <f>'[2]11'!H37</f>
        <v>40</v>
      </c>
      <c r="H35" s="205">
        <f>'[2]11'!I37</f>
        <v>0</v>
      </c>
      <c r="I35" s="205">
        <f>'[2]11'!J37</f>
        <v>0</v>
      </c>
      <c r="J35" s="205">
        <f>'[2]11'!K37</f>
        <v>0</v>
      </c>
      <c r="K35" s="15">
        <f t="shared" si="3"/>
        <v>40</v>
      </c>
      <c r="L35" s="18">
        <f>frq!C35</f>
        <v>1</v>
      </c>
      <c r="M35" s="167">
        <f t="shared" si="4"/>
        <v>39.6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39.6</v>
      </c>
      <c r="R35" s="18">
        <v>0.4</v>
      </c>
    </row>
    <row r="36" spans="1:18">
      <c r="A36" s="8" t="s">
        <v>78</v>
      </c>
      <c r="B36" s="204">
        <f>'[2]11'!B38</f>
        <v>84</v>
      </c>
      <c r="C36" s="205">
        <f>'[2]11'!C38</f>
        <v>0</v>
      </c>
      <c r="D36" s="205">
        <f>'[2]11'!D38</f>
        <v>0</v>
      </c>
      <c r="E36" s="205">
        <f>'[2]11'!E38</f>
        <v>0</v>
      </c>
      <c r="F36" s="15">
        <f t="shared" si="6"/>
        <v>84</v>
      </c>
      <c r="G36" s="204">
        <f>'[2]11'!H38</f>
        <v>40</v>
      </c>
      <c r="H36" s="205">
        <f>'[2]11'!I38</f>
        <v>0</v>
      </c>
      <c r="I36" s="205">
        <f>'[2]11'!J38</f>
        <v>0</v>
      </c>
      <c r="J36" s="205">
        <f>'[2]11'!K38</f>
        <v>0</v>
      </c>
      <c r="K36" s="15">
        <f t="shared" si="3"/>
        <v>40</v>
      </c>
      <c r="L36" s="18">
        <f>frq!C36</f>
        <v>1</v>
      </c>
      <c r="M36" s="167">
        <f t="shared" si="4"/>
        <v>39.6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39.6</v>
      </c>
      <c r="R36" s="18">
        <v>0.4</v>
      </c>
    </row>
    <row r="37" spans="1:18">
      <c r="A37" s="8" t="s">
        <v>79</v>
      </c>
      <c r="B37" s="204">
        <f>'[2]11'!B39</f>
        <v>84</v>
      </c>
      <c r="C37" s="205">
        <f>'[2]11'!C39</f>
        <v>0</v>
      </c>
      <c r="D37" s="205">
        <f>'[2]11'!D39</f>
        <v>0</v>
      </c>
      <c r="E37" s="205">
        <f>'[2]11'!E39</f>
        <v>0</v>
      </c>
      <c r="F37" s="15">
        <f t="shared" si="6"/>
        <v>84</v>
      </c>
      <c r="G37" s="204">
        <f>'[2]11'!H39</f>
        <v>40</v>
      </c>
      <c r="H37" s="205">
        <f>'[2]11'!I39</f>
        <v>0</v>
      </c>
      <c r="I37" s="205">
        <f>'[2]11'!J39</f>
        <v>0</v>
      </c>
      <c r="J37" s="205">
        <f>'[2]11'!K39</f>
        <v>0</v>
      </c>
      <c r="K37" s="15">
        <f t="shared" si="3"/>
        <v>40</v>
      </c>
      <c r="L37" s="18">
        <f>frq!C37</f>
        <v>1</v>
      </c>
      <c r="M37" s="167">
        <f t="shared" si="4"/>
        <v>39.6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39.6</v>
      </c>
      <c r="R37" s="18">
        <v>0.4</v>
      </c>
    </row>
    <row r="38" spans="1:18">
      <c r="A38" s="8" t="s">
        <v>80</v>
      </c>
      <c r="B38" s="204">
        <f>'[2]11'!B40</f>
        <v>84</v>
      </c>
      <c r="C38" s="205">
        <f>'[2]11'!C40</f>
        <v>0</v>
      </c>
      <c r="D38" s="205">
        <f>'[2]11'!D40</f>
        <v>0</v>
      </c>
      <c r="E38" s="205">
        <f>'[2]11'!E40</f>
        <v>0</v>
      </c>
      <c r="F38" s="15">
        <f t="shared" si="6"/>
        <v>84</v>
      </c>
      <c r="G38" s="204">
        <f>'[2]11'!H40</f>
        <v>39</v>
      </c>
      <c r="H38" s="205">
        <f>'[2]11'!I40</f>
        <v>0</v>
      </c>
      <c r="I38" s="205">
        <f>'[2]11'!J40</f>
        <v>0</v>
      </c>
      <c r="J38" s="205">
        <f>'[2]11'!K40</f>
        <v>0</v>
      </c>
      <c r="K38" s="15">
        <f t="shared" si="3"/>
        <v>39</v>
      </c>
      <c r="L38" s="18">
        <f>frq!C38</f>
        <v>1</v>
      </c>
      <c r="M38" s="167">
        <f t="shared" si="4"/>
        <v>38.6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38.6</v>
      </c>
      <c r="R38" s="18">
        <v>0.4</v>
      </c>
    </row>
    <row r="39" spans="1:18">
      <c r="A39" s="8" t="s">
        <v>81</v>
      </c>
      <c r="B39" s="204">
        <f>'[2]11'!B41</f>
        <v>84</v>
      </c>
      <c r="C39" s="205">
        <f>'[2]11'!C41</f>
        <v>0</v>
      </c>
      <c r="D39" s="205">
        <f>'[2]11'!D41</f>
        <v>0</v>
      </c>
      <c r="E39" s="205">
        <f>'[2]11'!E41</f>
        <v>0</v>
      </c>
      <c r="F39" s="15">
        <f t="shared" si="6"/>
        <v>84</v>
      </c>
      <c r="G39" s="204">
        <f>'[2]11'!H41</f>
        <v>39</v>
      </c>
      <c r="H39" s="205">
        <f>'[2]11'!I41</f>
        <v>0</v>
      </c>
      <c r="I39" s="205">
        <f>'[2]11'!J41</f>
        <v>0</v>
      </c>
      <c r="J39" s="205">
        <f>'[2]11'!K41</f>
        <v>0</v>
      </c>
      <c r="K39" s="15">
        <f t="shared" si="3"/>
        <v>39</v>
      </c>
      <c r="L39" s="18">
        <f>frq!C39</f>
        <v>1</v>
      </c>
      <c r="M39" s="167">
        <f t="shared" si="4"/>
        <v>38.299999999999997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38.299999999999997</v>
      </c>
      <c r="R39" s="18">
        <v>0.7</v>
      </c>
    </row>
    <row r="40" spans="1:18">
      <c r="A40" s="8" t="s">
        <v>82</v>
      </c>
      <c r="B40" s="204">
        <f>'[2]11'!B42</f>
        <v>84</v>
      </c>
      <c r="C40" s="205">
        <f>'[2]11'!C42</f>
        <v>0</v>
      </c>
      <c r="D40" s="205">
        <f>'[2]11'!D42</f>
        <v>0</v>
      </c>
      <c r="E40" s="205">
        <f>'[2]11'!E42</f>
        <v>0</v>
      </c>
      <c r="F40" s="15">
        <f t="shared" si="6"/>
        <v>84</v>
      </c>
      <c r="G40" s="204">
        <f>'[2]11'!H42</f>
        <v>39</v>
      </c>
      <c r="H40" s="205">
        <f>'[2]11'!I42</f>
        <v>0</v>
      </c>
      <c r="I40" s="205">
        <f>'[2]11'!J42</f>
        <v>0</v>
      </c>
      <c r="J40" s="205">
        <f>'[2]11'!K42</f>
        <v>0</v>
      </c>
      <c r="K40" s="15">
        <f t="shared" si="3"/>
        <v>39</v>
      </c>
      <c r="L40" s="18">
        <f>frq!C40</f>
        <v>1</v>
      </c>
      <c r="M40" s="167">
        <f t="shared" si="4"/>
        <v>38.299999999999997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38.299999999999997</v>
      </c>
      <c r="R40" s="18">
        <v>0.7</v>
      </c>
    </row>
    <row r="41" spans="1:18">
      <c r="A41" s="8" t="s">
        <v>83</v>
      </c>
      <c r="B41" s="204">
        <f>'[2]11'!B43</f>
        <v>84</v>
      </c>
      <c r="C41" s="205">
        <f>'[2]11'!C43</f>
        <v>0</v>
      </c>
      <c r="D41" s="205">
        <f>'[2]11'!D43</f>
        <v>0</v>
      </c>
      <c r="E41" s="205">
        <f>'[2]11'!E43</f>
        <v>0</v>
      </c>
      <c r="F41" s="15">
        <f t="shared" si="6"/>
        <v>84</v>
      </c>
      <c r="G41" s="204">
        <f>'[2]11'!H43</f>
        <v>39</v>
      </c>
      <c r="H41" s="205">
        <f>'[2]11'!I43</f>
        <v>0</v>
      </c>
      <c r="I41" s="205">
        <f>'[2]11'!J43</f>
        <v>0</v>
      </c>
      <c r="J41" s="205">
        <f>'[2]11'!K43</f>
        <v>0</v>
      </c>
      <c r="K41" s="15">
        <f t="shared" si="3"/>
        <v>39</v>
      </c>
      <c r="L41" s="18">
        <f>frq!C41</f>
        <v>1</v>
      </c>
      <c r="M41" s="167">
        <f t="shared" si="4"/>
        <v>38.299999999999997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38.299999999999997</v>
      </c>
      <c r="R41" s="18">
        <v>0.7</v>
      </c>
    </row>
    <row r="42" spans="1:18">
      <c r="A42" s="8" t="s">
        <v>84</v>
      </c>
      <c r="B42" s="204">
        <f>'[2]11'!B44</f>
        <v>84</v>
      </c>
      <c r="C42" s="205">
        <f>'[2]11'!C44</f>
        <v>0</v>
      </c>
      <c r="D42" s="205">
        <f>'[2]11'!D44</f>
        <v>0</v>
      </c>
      <c r="E42" s="205">
        <f>'[2]11'!E44</f>
        <v>0</v>
      </c>
      <c r="F42" s="15">
        <f t="shared" si="6"/>
        <v>84</v>
      </c>
      <c r="G42" s="204">
        <f>'[2]11'!H44</f>
        <v>39</v>
      </c>
      <c r="H42" s="205">
        <f>'[2]11'!I44</f>
        <v>0</v>
      </c>
      <c r="I42" s="205">
        <f>'[2]11'!J44</f>
        <v>0</v>
      </c>
      <c r="J42" s="205">
        <f>'[2]11'!K44</f>
        <v>0</v>
      </c>
      <c r="K42" s="15">
        <f t="shared" si="3"/>
        <v>39</v>
      </c>
      <c r="L42" s="18">
        <f>frq!C42</f>
        <v>1</v>
      </c>
      <c r="M42" s="167">
        <f t="shared" si="4"/>
        <v>38.299999999999997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38.299999999999997</v>
      </c>
      <c r="R42" s="18">
        <v>0.7</v>
      </c>
    </row>
    <row r="43" spans="1:18">
      <c r="A43" s="8" t="s">
        <v>85</v>
      </c>
      <c r="B43" s="204">
        <f>'[2]11'!B45</f>
        <v>84</v>
      </c>
      <c r="C43" s="205">
        <f>'[2]11'!C45</f>
        <v>0</v>
      </c>
      <c r="D43" s="205">
        <f>'[2]11'!D45</f>
        <v>0</v>
      </c>
      <c r="E43" s="205">
        <f>'[2]11'!E45</f>
        <v>0</v>
      </c>
      <c r="F43" s="15">
        <f t="shared" si="6"/>
        <v>84</v>
      </c>
      <c r="G43" s="204">
        <f>'[2]11'!H45</f>
        <v>39</v>
      </c>
      <c r="H43" s="205">
        <f>'[2]11'!I45</f>
        <v>0</v>
      </c>
      <c r="I43" s="205">
        <f>'[2]11'!J45</f>
        <v>0</v>
      </c>
      <c r="J43" s="205">
        <f>'[2]11'!K45</f>
        <v>0</v>
      </c>
      <c r="K43" s="15">
        <f t="shared" si="3"/>
        <v>39</v>
      </c>
      <c r="L43" s="18">
        <f>frq!C43</f>
        <v>1</v>
      </c>
      <c r="M43" s="167">
        <f t="shared" si="4"/>
        <v>38.299999999999997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38.299999999999997</v>
      </c>
      <c r="R43" s="18">
        <v>0.7</v>
      </c>
    </row>
    <row r="44" spans="1:18">
      <c r="A44" s="8" t="s">
        <v>86</v>
      </c>
      <c r="B44" s="204">
        <f>'[2]11'!B46</f>
        <v>84</v>
      </c>
      <c r="C44" s="205">
        <f>'[2]11'!C46</f>
        <v>0</v>
      </c>
      <c r="D44" s="205">
        <f>'[2]11'!D46</f>
        <v>0</v>
      </c>
      <c r="E44" s="205">
        <f>'[2]11'!E46</f>
        <v>0</v>
      </c>
      <c r="F44" s="15">
        <f t="shared" si="6"/>
        <v>84</v>
      </c>
      <c r="G44" s="204">
        <f>'[2]11'!H46</f>
        <v>39</v>
      </c>
      <c r="H44" s="205">
        <f>'[2]11'!I46</f>
        <v>0</v>
      </c>
      <c r="I44" s="205">
        <f>'[2]11'!J46</f>
        <v>0</v>
      </c>
      <c r="J44" s="205">
        <f>'[2]11'!K46</f>
        <v>0</v>
      </c>
      <c r="K44" s="15">
        <f t="shared" si="3"/>
        <v>39</v>
      </c>
      <c r="L44" s="18">
        <f>frq!C44</f>
        <v>1</v>
      </c>
      <c r="M44" s="167">
        <f t="shared" si="4"/>
        <v>38.299999999999997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38.299999999999997</v>
      </c>
      <c r="R44" s="18">
        <v>0.7</v>
      </c>
    </row>
    <row r="45" spans="1:18">
      <c r="A45" s="8" t="s">
        <v>87</v>
      </c>
      <c r="B45" s="204">
        <f>'[2]11'!B47</f>
        <v>84</v>
      </c>
      <c r="C45" s="205">
        <f>'[2]11'!C47</f>
        <v>0</v>
      </c>
      <c r="D45" s="205">
        <f>'[2]11'!D47</f>
        <v>0</v>
      </c>
      <c r="E45" s="205">
        <f>'[2]11'!E47</f>
        <v>0</v>
      </c>
      <c r="F45" s="15">
        <f t="shared" si="6"/>
        <v>84</v>
      </c>
      <c r="G45" s="204">
        <f>'[2]11'!H47</f>
        <v>39</v>
      </c>
      <c r="H45" s="205">
        <f>'[2]11'!I47</f>
        <v>0</v>
      </c>
      <c r="I45" s="205">
        <f>'[2]11'!J47</f>
        <v>0</v>
      </c>
      <c r="J45" s="205">
        <f>'[2]11'!K47</f>
        <v>0</v>
      </c>
      <c r="K45" s="15">
        <f t="shared" si="3"/>
        <v>39</v>
      </c>
      <c r="L45" s="18">
        <f>frq!C45</f>
        <v>1</v>
      </c>
      <c r="M45" s="167">
        <f t="shared" si="4"/>
        <v>38.299999999999997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38.299999999999997</v>
      </c>
      <c r="R45" s="18">
        <v>0.7</v>
      </c>
    </row>
    <row r="46" spans="1:18">
      <c r="A46" s="8" t="s">
        <v>88</v>
      </c>
      <c r="B46" s="204">
        <f>'[2]11'!B48</f>
        <v>84</v>
      </c>
      <c r="C46" s="205">
        <f>'[2]11'!C48</f>
        <v>0</v>
      </c>
      <c r="D46" s="205">
        <f>'[2]11'!D48</f>
        <v>0</v>
      </c>
      <c r="E46" s="205">
        <f>'[2]11'!E48</f>
        <v>0</v>
      </c>
      <c r="F46" s="15">
        <f t="shared" si="6"/>
        <v>84</v>
      </c>
      <c r="G46" s="204">
        <f>'[2]11'!H48</f>
        <v>39</v>
      </c>
      <c r="H46" s="205">
        <f>'[2]11'!I48</f>
        <v>0</v>
      </c>
      <c r="I46" s="205">
        <f>'[2]11'!J48</f>
        <v>0</v>
      </c>
      <c r="J46" s="205">
        <f>'[2]11'!K48</f>
        <v>0</v>
      </c>
      <c r="K46" s="15">
        <f t="shared" si="3"/>
        <v>39</v>
      </c>
      <c r="L46" s="18">
        <f>frq!C46</f>
        <v>1</v>
      </c>
      <c r="M46" s="167">
        <f t="shared" si="4"/>
        <v>38.299999999999997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38.299999999999997</v>
      </c>
      <c r="R46" s="18">
        <v>0.7</v>
      </c>
    </row>
    <row r="47" spans="1:18">
      <c r="A47" s="8" t="s">
        <v>89</v>
      </c>
      <c r="B47" s="204">
        <f>'[2]11'!B49</f>
        <v>84</v>
      </c>
      <c r="C47" s="205">
        <f>'[2]11'!C49</f>
        <v>0</v>
      </c>
      <c r="D47" s="205">
        <f>'[2]11'!D49</f>
        <v>0</v>
      </c>
      <c r="E47" s="205">
        <f>'[2]11'!E49</f>
        <v>0</v>
      </c>
      <c r="F47" s="15">
        <f t="shared" si="6"/>
        <v>84</v>
      </c>
      <c r="G47" s="204">
        <f>'[2]11'!H49</f>
        <v>39</v>
      </c>
      <c r="H47" s="205">
        <f>'[2]11'!I49</f>
        <v>0</v>
      </c>
      <c r="I47" s="205">
        <f>'[2]11'!J49</f>
        <v>0</v>
      </c>
      <c r="J47" s="205">
        <f>'[2]11'!K49</f>
        <v>0</v>
      </c>
      <c r="K47" s="15">
        <f t="shared" si="3"/>
        <v>39</v>
      </c>
      <c r="L47" s="18">
        <f>frq!C47</f>
        <v>1</v>
      </c>
      <c r="M47" s="167">
        <f t="shared" si="4"/>
        <v>38.299999999999997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38.299999999999997</v>
      </c>
      <c r="R47" s="18">
        <v>0.7</v>
      </c>
    </row>
    <row r="48" spans="1:18">
      <c r="A48" s="8" t="s">
        <v>90</v>
      </c>
      <c r="B48" s="204">
        <f>'[2]11'!B50</f>
        <v>84</v>
      </c>
      <c r="C48" s="205">
        <f>'[2]11'!C50</f>
        <v>0</v>
      </c>
      <c r="D48" s="205">
        <f>'[2]11'!D50</f>
        <v>0</v>
      </c>
      <c r="E48" s="205">
        <f>'[2]11'!E50</f>
        <v>0</v>
      </c>
      <c r="F48" s="15">
        <f t="shared" si="6"/>
        <v>84</v>
      </c>
      <c r="G48" s="204">
        <f>'[2]11'!H50</f>
        <v>39</v>
      </c>
      <c r="H48" s="205">
        <f>'[2]11'!I50</f>
        <v>0</v>
      </c>
      <c r="I48" s="205">
        <f>'[2]11'!J50</f>
        <v>0</v>
      </c>
      <c r="J48" s="205">
        <f>'[2]11'!K50</f>
        <v>0</v>
      </c>
      <c r="K48" s="15">
        <f t="shared" si="3"/>
        <v>39</v>
      </c>
      <c r="L48" s="18">
        <f>frq!C48</f>
        <v>1</v>
      </c>
      <c r="M48" s="167">
        <f t="shared" si="4"/>
        <v>38.299999999999997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38.299999999999997</v>
      </c>
      <c r="R48" s="18">
        <v>0.7</v>
      </c>
    </row>
    <row r="49" spans="1:18">
      <c r="A49" s="8" t="s">
        <v>91</v>
      </c>
      <c r="B49" s="204">
        <f>'[2]11'!B51</f>
        <v>84</v>
      </c>
      <c r="C49" s="205">
        <f>'[2]11'!C51</f>
        <v>0</v>
      </c>
      <c r="D49" s="205">
        <f>'[2]11'!D51</f>
        <v>0</v>
      </c>
      <c r="E49" s="205">
        <f>'[2]11'!E51</f>
        <v>0</v>
      </c>
      <c r="F49" s="15">
        <f t="shared" si="6"/>
        <v>84</v>
      </c>
      <c r="G49" s="204">
        <f>'[2]11'!H51</f>
        <v>39</v>
      </c>
      <c r="H49" s="205">
        <f>'[2]11'!I51</f>
        <v>0</v>
      </c>
      <c r="I49" s="205">
        <f>'[2]11'!J51</f>
        <v>0</v>
      </c>
      <c r="J49" s="205">
        <f>'[2]11'!K51</f>
        <v>0</v>
      </c>
      <c r="K49" s="15">
        <f t="shared" si="3"/>
        <v>39</v>
      </c>
      <c r="L49" s="18">
        <f>frq!C49</f>
        <v>1</v>
      </c>
      <c r="M49" s="167">
        <f t="shared" si="4"/>
        <v>38.299999999999997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38.299999999999997</v>
      </c>
      <c r="R49" s="18">
        <v>0.7</v>
      </c>
    </row>
    <row r="50" spans="1:18">
      <c r="A50" s="8" t="s">
        <v>92</v>
      </c>
      <c r="B50" s="204">
        <f>'[2]11'!B52</f>
        <v>84</v>
      </c>
      <c r="C50" s="205">
        <f>'[2]11'!C52</f>
        <v>0</v>
      </c>
      <c r="D50" s="205">
        <f>'[2]11'!D52</f>
        <v>0</v>
      </c>
      <c r="E50" s="205">
        <f>'[2]11'!E52</f>
        <v>0</v>
      </c>
      <c r="F50" s="15">
        <f t="shared" si="6"/>
        <v>84</v>
      </c>
      <c r="G50" s="204">
        <f>'[2]11'!H52</f>
        <v>39</v>
      </c>
      <c r="H50" s="205">
        <f>'[2]11'!I52</f>
        <v>0</v>
      </c>
      <c r="I50" s="205">
        <f>'[2]11'!J52</f>
        <v>0</v>
      </c>
      <c r="J50" s="205">
        <f>'[2]11'!K52</f>
        <v>0</v>
      </c>
      <c r="K50" s="15">
        <f t="shared" si="3"/>
        <v>39</v>
      </c>
      <c r="L50" s="18">
        <f>frq!C50</f>
        <v>1</v>
      </c>
      <c r="M50" s="167">
        <f t="shared" si="4"/>
        <v>38.299999999999997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38.299999999999997</v>
      </c>
      <c r="R50" s="18">
        <v>0.7</v>
      </c>
    </row>
    <row r="51" spans="1:18">
      <c r="A51" s="8" t="s">
        <v>93</v>
      </c>
      <c r="B51" s="204">
        <f>'[2]11'!B53</f>
        <v>84</v>
      </c>
      <c r="C51" s="205">
        <f>'[2]11'!C53</f>
        <v>0</v>
      </c>
      <c r="D51" s="205">
        <f>'[2]11'!D53</f>
        <v>0</v>
      </c>
      <c r="E51" s="205">
        <f>'[2]11'!E53</f>
        <v>0</v>
      </c>
      <c r="F51" s="15">
        <f t="shared" si="6"/>
        <v>84</v>
      </c>
      <c r="G51" s="204">
        <f>'[2]11'!H53</f>
        <v>39</v>
      </c>
      <c r="H51" s="205">
        <f>'[2]11'!I53</f>
        <v>0</v>
      </c>
      <c r="I51" s="205">
        <f>'[2]11'!J53</f>
        <v>0</v>
      </c>
      <c r="J51" s="205">
        <f>'[2]11'!K53</f>
        <v>0</v>
      </c>
      <c r="K51" s="15">
        <f t="shared" si="3"/>
        <v>39</v>
      </c>
      <c r="L51" s="18">
        <f>frq!C51</f>
        <v>1</v>
      </c>
      <c r="M51" s="167">
        <f t="shared" si="4"/>
        <v>38.299999999999997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38.299999999999997</v>
      </c>
      <c r="R51" s="18">
        <v>0.7</v>
      </c>
    </row>
    <row r="52" spans="1:18">
      <c r="A52" s="8" t="s">
        <v>94</v>
      </c>
      <c r="B52" s="204">
        <f>'[2]11'!B54</f>
        <v>84</v>
      </c>
      <c r="C52" s="205">
        <f>'[2]11'!C54</f>
        <v>0</v>
      </c>
      <c r="D52" s="205">
        <f>'[2]11'!D54</f>
        <v>0</v>
      </c>
      <c r="E52" s="205">
        <f>'[2]11'!E54</f>
        <v>0</v>
      </c>
      <c r="F52" s="15">
        <f t="shared" si="6"/>
        <v>84</v>
      </c>
      <c r="G52" s="204">
        <f>'[2]11'!H54</f>
        <v>39</v>
      </c>
      <c r="H52" s="205">
        <f>'[2]11'!I54</f>
        <v>0</v>
      </c>
      <c r="I52" s="205">
        <f>'[2]11'!J54</f>
        <v>0</v>
      </c>
      <c r="J52" s="205">
        <f>'[2]11'!K54</f>
        <v>0</v>
      </c>
      <c r="K52" s="15">
        <f t="shared" si="3"/>
        <v>39</v>
      </c>
      <c r="L52" s="18">
        <f>frq!C52</f>
        <v>1</v>
      </c>
      <c r="M52" s="167">
        <f t="shared" si="4"/>
        <v>38.299999999999997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38.299999999999997</v>
      </c>
      <c r="R52" s="18">
        <v>0.7</v>
      </c>
    </row>
    <row r="53" spans="1:18">
      <c r="A53" s="8" t="s">
        <v>95</v>
      </c>
      <c r="B53" s="204">
        <f>'[2]11'!B55</f>
        <v>84</v>
      </c>
      <c r="C53" s="205">
        <f>'[2]11'!C55</f>
        <v>0</v>
      </c>
      <c r="D53" s="205">
        <f>'[2]11'!D55</f>
        <v>0</v>
      </c>
      <c r="E53" s="205">
        <f>'[2]11'!E55</f>
        <v>0</v>
      </c>
      <c r="F53" s="15">
        <f t="shared" si="6"/>
        <v>84</v>
      </c>
      <c r="G53" s="204">
        <f>'[2]11'!H55</f>
        <v>39</v>
      </c>
      <c r="H53" s="205">
        <f>'[2]11'!I55</f>
        <v>0</v>
      </c>
      <c r="I53" s="205">
        <f>'[2]11'!J55</f>
        <v>0</v>
      </c>
      <c r="J53" s="205">
        <f>'[2]11'!K55</f>
        <v>0</v>
      </c>
      <c r="K53" s="15">
        <f t="shared" si="3"/>
        <v>39</v>
      </c>
      <c r="L53" s="18">
        <f>frq!C53</f>
        <v>1</v>
      </c>
      <c r="M53" s="167">
        <f t="shared" si="4"/>
        <v>38.299999999999997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38.299999999999997</v>
      </c>
      <c r="R53" s="18">
        <v>0.7</v>
      </c>
    </row>
    <row r="54" spans="1:18">
      <c r="A54" s="8" t="s">
        <v>96</v>
      </c>
      <c r="B54" s="204">
        <f>'[2]11'!B56</f>
        <v>84</v>
      </c>
      <c r="C54" s="205">
        <f>'[2]11'!C56</f>
        <v>0</v>
      </c>
      <c r="D54" s="205">
        <f>'[2]11'!D56</f>
        <v>0</v>
      </c>
      <c r="E54" s="205">
        <f>'[2]11'!E56</f>
        <v>0</v>
      </c>
      <c r="F54" s="15">
        <f t="shared" si="6"/>
        <v>84</v>
      </c>
      <c r="G54" s="204">
        <f>'[2]11'!H56</f>
        <v>39</v>
      </c>
      <c r="H54" s="205">
        <f>'[2]11'!I56</f>
        <v>0</v>
      </c>
      <c r="I54" s="205">
        <f>'[2]11'!J56</f>
        <v>0</v>
      </c>
      <c r="J54" s="205">
        <f>'[2]11'!K56</f>
        <v>0</v>
      </c>
      <c r="K54" s="15">
        <f t="shared" si="3"/>
        <v>39</v>
      </c>
      <c r="L54" s="18">
        <f>frq!C54</f>
        <v>1</v>
      </c>
      <c r="M54" s="167">
        <f t="shared" si="4"/>
        <v>38.299999999999997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38.299999999999997</v>
      </c>
      <c r="R54" s="18">
        <v>0.7</v>
      </c>
    </row>
    <row r="55" spans="1:18">
      <c r="A55" s="8" t="s">
        <v>97</v>
      </c>
      <c r="B55" s="204">
        <f>'[2]11'!B57</f>
        <v>84</v>
      </c>
      <c r="C55" s="205">
        <f>'[2]11'!C57</f>
        <v>0</v>
      </c>
      <c r="D55" s="205">
        <f>'[2]11'!D57</f>
        <v>0</v>
      </c>
      <c r="E55" s="205">
        <f>'[2]11'!E57</f>
        <v>0</v>
      </c>
      <c r="F55" s="15">
        <f t="shared" si="6"/>
        <v>84</v>
      </c>
      <c r="G55" s="204">
        <f>'[2]11'!H57</f>
        <v>39</v>
      </c>
      <c r="H55" s="205">
        <f>'[2]11'!I57</f>
        <v>0</v>
      </c>
      <c r="I55" s="205">
        <f>'[2]11'!J57</f>
        <v>0</v>
      </c>
      <c r="J55" s="205">
        <f>'[2]11'!K57</f>
        <v>0</v>
      </c>
      <c r="K55" s="15">
        <f t="shared" si="3"/>
        <v>39</v>
      </c>
      <c r="L55" s="18">
        <f>frq!C55</f>
        <v>1</v>
      </c>
      <c r="M55" s="167">
        <f t="shared" si="4"/>
        <v>38.299999999999997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38.299999999999997</v>
      </c>
      <c r="R55" s="18">
        <v>0.7</v>
      </c>
    </row>
    <row r="56" spans="1:18">
      <c r="A56" s="8" t="s">
        <v>98</v>
      </c>
      <c r="B56" s="204">
        <f>'[2]11'!B58</f>
        <v>84</v>
      </c>
      <c r="C56" s="205">
        <f>'[2]11'!C58</f>
        <v>0</v>
      </c>
      <c r="D56" s="205">
        <f>'[2]11'!D58</f>
        <v>0</v>
      </c>
      <c r="E56" s="205">
        <f>'[2]11'!E58</f>
        <v>0</v>
      </c>
      <c r="F56" s="15">
        <f t="shared" si="6"/>
        <v>84</v>
      </c>
      <c r="G56" s="204">
        <f>'[2]11'!H58</f>
        <v>39</v>
      </c>
      <c r="H56" s="205">
        <f>'[2]11'!I58</f>
        <v>0</v>
      </c>
      <c r="I56" s="205">
        <f>'[2]11'!J58</f>
        <v>0</v>
      </c>
      <c r="J56" s="205">
        <f>'[2]11'!K58</f>
        <v>0</v>
      </c>
      <c r="K56" s="15">
        <f t="shared" si="3"/>
        <v>39</v>
      </c>
      <c r="L56" s="18">
        <f>frq!C56</f>
        <v>1</v>
      </c>
      <c r="M56" s="167">
        <f t="shared" si="4"/>
        <v>38.299999999999997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38.299999999999997</v>
      </c>
      <c r="R56" s="18">
        <v>0.7</v>
      </c>
    </row>
    <row r="57" spans="1:18">
      <c r="A57" s="8" t="s">
        <v>99</v>
      </c>
      <c r="B57" s="204">
        <f>'[2]11'!B59</f>
        <v>84</v>
      </c>
      <c r="C57" s="205">
        <f>'[2]11'!C59</f>
        <v>0</v>
      </c>
      <c r="D57" s="205">
        <f>'[2]11'!D59</f>
        <v>0</v>
      </c>
      <c r="E57" s="205">
        <f>'[2]11'!E59</f>
        <v>0</v>
      </c>
      <c r="F57" s="15">
        <f t="shared" si="6"/>
        <v>84</v>
      </c>
      <c r="G57" s="204">
        <f>'[2]11'!H59</f>
        <v>39</v>
      </c>
      <c r="H57" s="205">
        <f>'[2]11'!I59</f>
        <v>0</v>
      </c>
      <c r="I57" s="205">
        <f>'[2]11'!J59</f>
        <v>0</v>
      </c>
      <c r="J57" s="205">
        <f>'[2]11'!K59</f>
        <v>0</v>
      </c>
      <c r="K57" s="15">
        <f t="shared" si="3"/>
        <v>39</v>
      </c>
      <c r="L57" s="18">
        <f>frq!C57</f>
        <v>1</v>
      </c>
      <c r="M57" s="167">
        <f t="shared" si="4"/>
        <v>38.299999999999997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38.299999999999997</v>
      </c>
      <c r="R57" s="18">
        <v>0.7</v>
      </c>
    </row>
    <row r="58" spans="1:18">
      <c r="A58" s="8" t="s">
        <v>100</v>
      </c>
      <c r="B58" s="204">
        <f>'[2]11'!B60</f>
        <v>84</v>
      </c>
      <c r="C58" s="205">
        <f>'[2]11'!C60</f>
        <v>0</v>
      </c>
      <c r="D58" s="205">
        <f>'[2]11'!D60</f>
        <v>0</v>
      </c>
      <c r="E58" s="205">
        <f>'[2]11'!E60</f>
        <v>0</v>
      </c>
      <c r="F58" s="15">
        <f t="shared" si="6"/>
        <v>84</v>
      </c>
      <c r="G58" s="204">
        <f>'[2]11'!H60</f>
        <v>39</v>
      </c>
      <c r="H58" s="205">
        <f>'[2]11'!I60</f>
        <v>0</v>
      </c>
      <c r="I58" s="205">
        <f>'[2]11'!J60</f>
        <v>0</v>
      </c>
      <c r="J58" s="205">
        <f>'[2]11'!K60</f>
        <v>0</v>
      </c>
      <c r="K58" s="15">
        <f t="shared" si="3"/>
        <v>39</v>
      </c>
      <c r="L58" s="18">
        <f>frq!C58</f>
        <v>1</v>
      </c>
      <c r="M58" s="167">
        <f t="shared" si="4"/>
        <v>38.299999999999997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38.299999999999997</v>
      </c>
      <c r="R58" s="18">
        <v>0.7</v>
      </c>
    </row>
    <row r="59" spans="1:18">
      <c r="A59" s="8" t="s">
        <v>101</v>
      </c>
      <c r="B59" s="204">
        <f>'[2]11'!B61</f>
        <v>84</v>
      </c>
      <c r="C59" s="205">
        <f>'[2]11'!C61</f>
        <v>0</v>
      </c>
      <c r="D59" s="205">
        <f>'[2]11'!D61</f>
        <v>0</v>
      </c>
      <c r="E59" s="205">
        <f>'[2]11'!E61</f>
        <v>0</v>
      </c>
      <c r="F59" s="15">
        <f t="shared" si="6"/>
        <v>84</v>
      </c>
      <c r="G59" s="204">
        <f>'[2]11'!H61</f>
        <v>39</v>
      </c>
      <c r="H59" s="205">
        <f>'[2]11'!I61</f>
        <v>0</v>
      </c>
      <c r="I59" s="205">
        <f>'[2]11'!J61</f>
        <v>0</v>
      </c>
      <c r="J59" s="205">
        <f>'[2]11'!K61</f>
        <v>0</v>
      </c>
      <c r="K59" s="15">
        <f t="shared" si="3"/>
        <v>39</v>
      </c>
      <c r="L59" s="18">
        <f>frq!C59</f>
        <v>1</v>
      </c>
      <c r="M59" s="167">
        <f t="shared" si="4"/>
        <v>38.299999999999997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38.299999999999997</v>
      </c>
      <c r="R59" s="18">
        <v>0.7</v>
      </c>
    </row>
    <row r="60" spans="1:18">
      <c r="A60" s="8" t="s">
        <v>102</v>
      </c>
      <c r="B60" s="204">
        <f>'[2]11'!B62</f>
        <v>84</v>
      </c>
      <c r="C60" s="205">
        <f>'[2]11'!C62</f>
        <v>0</v>
      </c>
      <c r="D60" s="205">
        <f>'[2]11'!D62</f>
        <v>0</v>
      </c>
      <c r="E60" s="205">
        <f>'[2]11'!E62</f>
        <v>0</v>
      </c>
      <c r="F60" s="15">
        <f t="shared" si="6"/>
        <v>84</v>
      </c>
      <c r="G60" s="204">
        <f>'[2]11'!H62</f>
        <v>39</v>
      </c>
      <c r="H60" s="205">
        <f>'[2]11'!I62</f>
        <v>0</v>
      </c>
      <c r="I60" s="205">
        <f>'[2]11'!J62</f>
        <v>0</v>
      </c>
      <c r="J60" s="205">
        <f>'[2]11'!K62</f>
        <v>0</v>
      </c>
      <c r="K60" s="15">
        <f t="shared" si="3"/>
        <v>39</v>
      </c>
      <c r="L60" s="18">
        <f>frq!C60</f>
        <v>1</v>
      </c>
      <c r="M60" s="167">
        <f t="shared" si="4"/>
        <v>38.299999999999997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38.299999999999997</v>
      </c>
      <c r="R60" s="18">
        <v>0.7</v>
      </c>
    </row>
    <row r="61" spans="1:18">
      <c r="A61" s="8" t="s">
        <v>103</v>
      </c>
      <c r="B61" s="204">
        <f>'[2]11'!B63</f>
        <v>84</v>
      </c>
      <c r="C61" s="205">
        <f>'[2]11'!C63</f>
        <v>0</v>
      </c>
      <c r="D61" s="205">
        <f>'[2]11'!D63</f>
        <v>0</v>
      </c>
      <c r="E61" s="205">
        <f>'[2]11'!E63</f>
        <v>0</v>
      </c>
      <c r="F61" s="15">
        <f t="shared" si="6"/>
        <v>84</v>
      </c>
      <c r="G61" s="204">
        <f>'[2]11'!H63</f>
        <v>39</v>
      </c>
      <c r="H61" s="205">
        <f>'[2]11'!I63</f>
        <v>0</v>
      </c>
      <c r="I61" s="205">
        <f>'[2]11'!J63</f>
        <v>0</v>
      </c>
      <c r="J61" s="205">
        <f>'[2]11'!K63</f>
        <v>0</v>
      </c>
      <c r="K61" s="15">
        <f t="shared" si="3"/>
        <v>39</v>
      </c>
      <c r="L61" s="18">
        <f>frq!C61</f>
        <v>1</v>
      </c>
      <c r="M61" s="167">
        <f t="shared" si="4"/>
        <v>38.299999999999997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38.299999999999997</v>
      </c>
      <c r="R61" s="18">
        <v>0.7</v>
      </c>
    </row>
    <row r="62" spans="1:18">
      <c r="A62" s="8" t="s">
        <v>104</v>
      </c>
      <c r="B62" s="204">
        <f>'[2]11'!B64</f>
        <v>84</v>
      </c>
      <c r="C62" s="205">
        <f>'[2]11'!C64</f>
        <v>0</v>
      </c>
      <c r="D62" s="205">
        <f>'[2]11'!D64</f>
        <v>0</v>
      </c>
      <c r="E62" s="205">
        <f>'[2]11'!E64</f>
        <v>0</v>
      </c>
      <c r="F62" s="15">
        <f t="shared" si="6"/>
        <v>84</v>
      </c>
      <c r="G62" s="204">
        <f>'[2]11'!H64</f>
        <v>39</v>
      </c>
      <c r="H62" s="205">
        <f>'[2]11'!I64</f>
        <v>0</v>
      </c>
      <c r="I62" s="205">
        <f>'[2]11'!J64</f>
        <v>0</v>
      </c>
      <c r="J62" s="205">
        <f>'[2]11'!K64</f>
        <v>0</v>
      </c>
      <c r="K62" s="15">
        <f t="shared" si="3"/>
        <v>39</v>
      </c>
      <c r="L62" s="18">
        <f>frq!C62</f>
        <v>1</v>
      </c>
      <c r="M62" s="167">
        <f t="shared" si="4"/>
        <v>38.299999999999997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38.299999999999997</v>
      </c>
      <c r="R62" s="18">
        <v>0.7</v>
      </c>
    </row>
    <row r="63" spans="1:18">
      <c r="A63" s="8" t="s">
        <v>105</v>
      </c>
      <c r="B63" s="204">
        <f>'[2]11'!B65</f>
        <v>84</v>
      </c>
      <c r="C63" s="205">
        <f>'[2]11'!C65</f>
        <v>0</v>
      </c>
      <c r="D63" s="205">
        <f>'[2]11'!D65</f>
        <v>0</v>
      </c>
      <c r="E63" s="205">
        <f>'[2]11'!E65</f>
        <v>0</v>
      </c>
      <c r="F63" s="15">
        <f t="shared" si="6"/>
        <v>84</v>
      </c>
      <c r="G63" s="204">
        <f>'[2]11'!H65</f>
        <v>39</v>
      </c>
      <c r="H63" s="205">
        <f>'[2]11'!I65</f>
        <v>0</v>
      </c>
      <c r="I63" s="205">
        <f>'[2]11'!J65</f>
        <v>0</v>
      </c>
      <c r="J63" s="205">
        <f>'[2]11'!K65</f>
        <v>0</v>
      </c>
      <c r="K63" s="15">
        <f t="shared" si="3"/>
        <v>39</v>
      </c>
      <c r="L63" s="18">
        <f>frq!C63</f>
        <v>1</v>
      </c>
      <c r="M63" s="167">
        <f t="shared" si="4"/>
        <v>38.299999999999997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38.299999999999997</v>
      </c>
      <c r="R63" s="18">
        <v>0.7</v>
      </c>
    </row>
    <row r="64" spans="1:18">
      <c r="A64" s="8" t="s">
        <v>106</v>
      </c>
      <c r="B64" s="204">
        <f>'[2]11'!B66</f>
        <v>84</v>
      </c>
      <c r="C64" s="205">
        <f>'[2]11'!C66</f>
        <v>0</v>
      </c>
      <c r="D64" s="205">
        <f>'[2]11'!D66</f>
        <v>0</v>
      </c>
      <c r="E64" s="205">
        <f>'[2]11'!E66</f>
        <v>0</v>
      </c>
      <c r="F64" s="15">
        <f t="shared" si="6"/>
        <v>84</v>
      </c>
      <c r="G64" s="204">
        <f>'[2]11'!H66</f>
        <v>37</v>
      </c>
      <c r="H64" s="205">
        <f>'[2]11'!I66</f>
        <v>0</v>
      </c>
      <c r="I64" s="205">
        <f>'[2]11'!J66</f>
        <v>0</v>
      </c>
      <c r="J64" s="205">
        <f>'[2]11'!K66</f>
        <v>0</v>
      </c>
      <c r="K64" s="15">
        <f t="shared" si="3"/>
        <v>37</v>
      </c>
      <c r="L64" s="18">
        <f>frq!C64</f>
        <v>1</v>
      </c>
      <c r="M64" s="167">
        <f t="shared" si="4"/>
        <v>36.299999999999997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36.299999999999997</v>
      </c>
      <c r="R64" s="18">
        <v>0.7</v>
      </c>
    </row>
    <row r="65" spans="1:18">
      <c r="A65" s="8" t="s">
        <v>107</v>
      </c>
      <c r="B65" s="204">
        <f>'[2]11'!B67</f>
        <v>84</v>
      </c>
      <c r="C65" s="205">
        <f>'[2]11'!C67</f>
        <v>0</v>
      </c>
      <c r="D65" s="205">
        <f>'[2]11'!D67</f>
        <v>0</v>
      </c>
      <c r="E65" s="205">
        <f>'[2]11'!E67</f>
        <v>0</v>
      </c>
      <c r="F65" s="15">
        <f t="shared" si="6"/>
        <v>84</v>
      </c>
      <c r="G65" s="204">
        <f>'[2]11'!H67</f>
        <v>37</v>
      </c>
      <c r="H65" s="205">
        <f>'[2]11'!I67</f>
        <v>0</v>
      </c>
      <c r="I65" s="205">
        <f>'[2]11'!J67</f>
        <v>0</v>
      </c>
      <c r="J65" s="205">
        <f>'[2]11'!K67</f>
        <v>0</v>
      </c>
      <c r="K65" s="15">
        <f t="shared" si="3"/>
        <v>37</v>
      </c>
      <c r="L65" s="18">
        <f>frq!C65</f>
        <v>1</v>
      </c>
      <c r="M65" s="167">
        <f t="shared" si="4"/>
        <v>36.299999999999997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36.299999999999997</v>
      </c>
      <c r="R65" s="18">
        <v>0.7</v>
      </c>
    </row>
    <row r="66" spans="1:18">
      <c r="A66" s="8" t="s">
        <v>108</v>
      </c>
      <c r="B66" s="204">
        <f>'[2]11'!B68</f>
        <v>84</v>
      </c>
      <c r="C66" s="205">
        <f>'[2]11'!C68</f>
        <v>0</v>
      </c>
      <c r="D66" s="205">
        <f>'[2]11'!D68</f>
        <v>0</v>
      </c>
      <c r="E66" s="205">
        <f>'[2]11'!E68</f>
        <v>0</v>
      </c>
      <c r="F66" s="15">
        <f t="shared" si="6"/>
        <v>84</v>
      </c>
      <c r="G66" s="204">
        <f>'[2]11'!H68</f>
        <v>37</v>
      </c>
      <c r="H66" s="205">
        <f>'[2]11'!I68</f>
        <v>0</v>
      </c>
      <c r="I66" s="205">
        <f>'[2]11'!J68</f>
        <v>0</v>
      </c>
      <c r="J66" s="205">
        <f>'[2]11'!K68</f>
        <v>0</v>
      </c>
      <c r="K66" s="15">
        <f t="shared" si="3"/>
        <v>37</v>
      </c>
      <c r="L66" s="18">
        <f>frq!C66</f>
        <v>1</v>
      </c>
      <c r="M66" s="167">
        <f t="shared" si="4"/>
        <v>36.299999999999997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36.299999999999997</v>
      </c>
      <c r="R66" s="18">
        <v>0.7</v>
      </c>
    </row>
    <row r="67" spans="1:18">
      <c r="A67" s="8" t="s">
        <v>109</v>
      </c>
      <c r="B67" s="204">
        <f>'[2]11'!B69</f>
        <v>84</v>
      </c>
      <c r="C67" s="205">
        <f>'[2]11'!C69</f>
        <v>0</v>
      </c>
      <c r="D67" s="205">
        <f>'[2]11'!D69</f>
        <v>0</v>
      </c>
      <c r="E67" s="205">
        <f>'[2]11'!E69</f>
        <v>0</v>
      </c>
      <c r="F67" s="15">
        <f t="shared" si="6"/>
        <v>84</v>
      </c>
      <c r="G67" s="204">
        <f>'[2]11'!H69</f>
        <v>37</v>
      </c>
      <c r="H67" s="205">
        <f>'[2]11'!I69</f>
        <v>0</v>
      </c>
      <c r="I67" s="205">
        <f>'[2]11'!J69</f>
        <v>0</v>
      </c>
      <c r="J67" s="205">
        <f>'[2]11'!K69</f>
        <v>0</v>
      </c>
      <c r="K67" s="15">
        <f t="shared" si="3"/>
        <v>37</v>
      </c>
      <c r="L67" s="18">
        <f>frq!C67</f>
        <v>1</v>
      </c>
      <c r="M67" s="167">
        <f t="shared" si="4"/>
        <v>36.299999999999997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36.299999999999997</v>
      </c>
      <c r="R67" s="18">
        <v>0.7</v>
      </c>
    </row>
    <row r="68" spans="1:18">
      <c r="A68" s="8" t="s">
        <v>110</v>
      </c>
      <c r="B68" s="204">
        <f>'[2]11'!B70</f>
        <v>84</v>
      </c>
      <c r="C68" s="205">
        <f>'[2]11'!C70</f>
        <v>0</v>
      </c>
      <c r="D68" s="205">
        <f>'[2]11'!D70</f>
        <v>0</v>
      </c>
      <c r="E68" s="205">
        <f>'[2]11'!E70</f>
        <v>0</v>
      </c>
      <c r="F68" s="15">
        <f t="shared" si="6"/>
        <v>84</v>
      </c>
      <c r="G68" s="204">
        <f>'[2]11'!H70</f>
        <v>37</v>
      </c>
      <c r="H68" s="205">
        <f>'[2]11'!I70</f>
        <v>0</v>
      </c>
      <c r="I68" s="205">
        <f>'[2]11'!J70</f>
        <v>0</v>
      </c>
      <c r="J68" s="205">
        <f>'[2]11'!K70</f>
        <v>0</v>
      </c>
      <c r="K68" s="15">
        <f t="shared" ref="K68:K98" si="13">SUM(G68:J68)</f>
        <v>37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36.299999999999997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36.299999999999997</v>
      </c>
      <c r="R68" s="18">
        <v>0.7</v>
      </c>
    </row>
    <row r="69" spans="1:18">
      <c r="A69" s="8" t="s">
        <v>111</v>
      </c>
      <c r="B69" s="204">
        <f>'[2]11'!B71</f>
        <v>84</v>
      </c>
      <c r="C69" s="205">
        <f>'[2]11'!C71</f>
        <v>0</v>
      </c>
      <c r="D69" s="205">
        <f>'[2]11'!D71</f>
        <v>0</v>
      </c>
      <c r="E69" s="205">
        <f>'[2]11'!E71</f>
        <v>0</v>
      </c>
      <c r="F69" s="15">
        <f t="shared" ref="F69:F98" si="16">SUM(B69:E69)</f>
        <v>84</v>
      </c>
      <c r="G69" s="204">
        <f>'[2]11'!H71</f>
        <v>37</v>
      </c>
      <c r="H69" s="205">
        <f>'[2]11'!I71</f>
        <v>0</v>
      </c>
      <c r="I69" s="205">
        <f>'[2]11'!J71</f>
        <v>0</v>
      </c>
      <c r="J69" s="205">
        <f>'[2]11'!K71</f>
        <v>0</v>
      </c>
      <c r="K69" s="15">
        <f t="shared" si="13"/>
        <v>37</v>
      </c>
      <c r="L69" s="18">
        <f>frq!C69</f>
        <v>1</v>
      </c>
      <c r="M69" s="167">
        <f t="shared" si="14"/>
        <v>36.299999999999997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36.299999999999997</v>
      </c>
      <c r="R69" s="18">
        <v>0.7</v>
      </c>
    </row>
    <row r="70" spans="1:18">
      <c r="A70" s="8" t="s">
        <v>112</v>
      </c>
      <c r="B70" s="204">
        <f>'[2]11'!B72</f>
        <v>84</v>
      </c>
      <c r="C70" s="205">
        <f>'[2]11'!C72</f>
        <v>0</v>
      </c>
      <c r="D70" s="205">
        <f>'[2]11'!D72</f>
        <v>0</v>
      </c>
      <c r="E70" s="205">
        <f>'[2]11'!E72</f>
        <v>0</v>
      </c>
      <c r="F70" s="15">
        <f t="shared" si="16"/>
        <v>84</v>
      </c>
      <c r="G70" s="204">
        <f>'[2]11'!H72</f>
        <v>38</v>
      </c>
      <c r="H70" s="205">
        <f>'[2]11'!I72</f>
        <v>0</v>
      </c>
      <c r="I70" s="205">
        <f>'[2]11'!J72</f>
        <v>0</v>
      </c>
      <c r="J70" s="205">
        <f>'[2]11'!K72</f>
        <v>0</v>
      </c>
      <c r="K70" s="15">
        <f t="shared" si="13"/>
        <v>38</v>
      </c>
      <c r="L70" s="18">
        <f>frq!C70</f>
        <v>1</v>
      </c>
      <c r="M70" s="167">
        <f t="shared" si="14"/>
        <v>37.299999999999997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37.299999999999997</v>
      </c>
      <c r="R70" s="18">
        <v>0.7</v>
      </c>
    </row>
    <row r="71" spans="1:18">
      <c r="A71" s="8" t="s">
        <v>113</v>
      </c>
      <c r="B71" s="204">
        <f>'[2]11'!B73</f>
        <v>84</v>
      </c>
      <c r="C71" s="205">
        <f>'[2]11'!C73</f>
        <v>0</v>
      </c>
      <c r="D71" s="205">
        <f>'[2]11'!D73</f>
        <v>0</v>
      </c>
      <c r="E71" s="205">
        <f>'[2]11'!E73</f>
        <v>0</v>
      </c>
      <c r="F71" s="15">
        <f t="shared" si="16"/>
        <v>84</v>
      </c>
      <c r="G71" s="204">
        <f>'[2]11'!H73</f>
        <v>38</v>
      </c>
      <c r="H71" s="205">
        <f>'[2]11'!I73</f>
        <v>0</v>
      </c>
      <c r="I71" s="205">
        <f>'[2]11'!J73</f>
        <v>0</v>
      </c>
      <c r="J71" s="205">
        <f>'[2]11'!K73</f>
        <v>0</v>
      </c>
      <c r="K71" s="15">
        <f t="shared" si="13"/>
        <v>38</v>
      </c>
      <c r="L71" s="18">
        <f>frq!C71</f>
        <v>1</v>
      </c>
      <c r="M71" s="167">
        <f t="shared" si="14"/>
        <v>37.299999999999997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37.299999999999997</v>
      </c>
      <c r="R71" s="18">
        <v>0.7</v>
      </c>
    </row>
    <row r="72" spans="1:18">
      <c r="A72" s="8" t="s">
        <v>114</v>
      </c>
      <c r="B72" s="204">
        <f>'[2]11'!B74</f>
        <v>84</v>
      </c>
      <c r="C72" s="205">
        <f>'[2]11'!C74</f>
        <v>0</v>
      </c>
      <c r="D72" s="205">
        <f>'[2]11'!D74</f>
        <v>0</v>
      </c>
      <c r="E72" s="205">
        <f>'[2]11'!E74</f>
        <v>0</v>
      </c>
      <c r="F72" s="15">
        <f t="shared" si="16"/>
        <v>84</v>
      </c>
      <c r="G72" s="204">
        <f>'[2]11'!H74</f>
        <v>38</v>
      </c>
      <c r="H72" s="205">
        <f>'[2]11'!I74</f>
        <v>0</v>
      </c>
      <c r="I72" s="205">
        <f>'[2]11'!J74</f>
        <v>0</v>
      </c>
      <c r="J72" s="205">
        <f>'[2]11'!K74</f>
        <v>0</v>
      </c>
      <c r="K72" s="15">
        <f t="shared" si="13"/>
        <v>38</v>
      </c>
      <c r="L72" s="18">
        <f>frq!C72</f>
        <v>1</v>
      </c>
      <c r="M72" s="167">
        <f t="shared" si="14"/>
        <v>37.299999999999997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37.299999999999997</v>
      </c>
      <c r="R72" s="18">
        <v>0.7</v>
      </c>
    </row>
    <row r="73" spans="1:18">
      <c r="A73" s="8" t="s">
        <v>115</v>
      </c>
      <c r="B73" s="204">
        <f>'[2]11'!B75</f>
        <v>84</v>
      </c>
      <c r="C73" s="205">
        <f>'[2]11'!C75</f>
        <v>0</v>
      </c>
      <c r="D73" s="205">
        <f>'[2]11'!D75</f>
        <v>0</v>
      </c>
      <c r="E73" s="205">
        <f>'[2]11'!E75</f>
        <v>0</v>
      </c>
      <c r="F73" s="15">
        <f t="shared" si="16"/>
        <v>84</v>
      </c>
      <c r="G73" s="204">
        <f>'[2]11'!H75</f>
        <v>38</v>
      </c>
      <c r="H73" s="205">
        <f>'[2]11'!I75</f>
        <v>0</v>
      </c>
      <c r="I73" s="205">
        <f>'[2]11'!J75</f>
        <v>0</v>
      </c>
      <c r="J73" s="205">
        <f>'[2]11'!K75</f>
        <v>0</v>
      </c>
      <c r="K73" s="15">
        <f t="shared" si="13"/>
        <v>38</v>
      </c>
      <c r="L73" s="18">
        <f>frq!C73</f>
        <v>1</v>
      </c>
      <c r="M73" s="167">
        <f t="shared" si="14"/>
        <v>37.299999999999997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37.299999999999997</v>
      </c>
      <c r="R73" s="18">
        <v>0.7</v>
      </c>
    </row>
    <row r="74" spans="1:18">
      <c r="A74" s="8" t="s">
        <v>116</v>
      </c>
      <c r="B74" s="204">
        <f>'[2]11'!B76</f>
        <v>84</v>
      </c>
      <c r="C74" s="205">
        <f>'[2]11'!C76</f>
        <v>0</v>
      </c>
      <c r="D74" s="205">
        <f>'[2]11'!D76</f>
        <v>0</v>
      </c>
      <c r="E74" s="205">
        <f>'[2]11'!E76</f>
        <v>0</v>
      </c>
      <c r="F74" s="15">
        <f t="shared" si="16"/>
        <v>84</v>
      </c>
      <c r="G74" s="204">
        <f>'[2]11'!H76</f>
        <v>38</v>
      </c>
      <c r="H74" s="205">
        <f>'[2]11'!I76</f>
        <v>0</v>
      </c>
      <c r="I74" s="205">
        <f>'[2]11'!J76</f>
        <v>0</v>
      </c>
      <c r="J74" s="205">
        <f>'[2]11'!K76</f>
        <v>0</v>
      </c>
      <c r="K74" s="15">
        <f t="shared" si="13"/>
        <v>38</v>
      </c>
      <c r="L74" s="18">
        <f>frq!C74</f>
        <v>1</v>
      </c>
      <c r="M74" s="167">
        <f t="shared" si="14"/>
        <v>37.299999999999997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37.299999999999997</v>
      </c>
      <c r="R74" s="18">
        <v>0.7</v>
      </c>
    </row>
    <row r="75" spans="1:18">
      <c r="A75" s="8" t="s">
        <v>117</v>
      </c>
      <c r="B75" s="204">
        <f>'[2]11'!B77</f>
        <v>84</v>
      </c>
      <c r="C75" s="205">
        <f>'[2]11'!C77</f>
        <v>0</v>
      </c>
      <c r="D75" s="205">
        <f>'[2]11'!D77</f>
        <v>0</v>
      </c>
      <c r="E75" s="205">
        <f>'[2]11'!E77</f>
        <v>0</v>
      </c>
      <c r="F75" s="15">
        <f t="shared" si="16"/>
        <v>84</v>
      </c>
      <c r="G75" s="204">
        <f>'[2]11'!H77</f>
        <v>38</v>
      </c>
      <c r="H75" s="205">
        <f>'[2]11'!I77</f>
        <v>0</v>
      </c>
      <c r="I75" s="205">
        <f>'[2]11'!J77</f>
        <v>0</v>
      </c>
      <c r="J75" s="205">
        <f>'[2]11'!K77</f>
        <v>0</v>
      </c>
      <c r="K75" s="15">
        <f t="shared" si="13"/>
        <v>38</v>
      </c>
      <c r="L75" s="18">
        <f>frq!C75</f>
        <v>1</v>
      </c>
      <c r="M75" s="167">
        <f t="shared" si="14"/>
        <v>37.6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37.6</v>
      </c>
      <c r="R75" s="18">
        <v>0.4</v>
      </c>
    </row>
    <row r="76" spans="1:18">
      <c r="A76" s="8" t="s">
        <v>118</v>
      </c>
      <c r="B76" s="204">
        <f>'[2]11'!B78</f>
        <v>84</v>
      </c>
      <c r="C76" s="205">
        <f>'[2]11'!C78</f>
        <v>0</v>
      </c>
      <c r="D76" s="205">
        <f>'[2]11'!D78</f>
        <v>0</v>
      </c>
      <c r="E76" s="205">
        <f>'[2]11'!E78</f>
        <v>0</v>
      </c>
      <c r="F76" s="15">
        <f t="shared" si="16"/>
        <v>84</v>
      </c>
      <c r="G76" s="204">
        <f>'[2]11'!H78</f>
        <v>38</v>
      </c>
      <c r="H76" s="205">
        <f>'[2]11'!I78</f>
        <v>0</v>
      </c>
      <c r="I76" s="205">
        <f>'[2]11'!J78</f>
        <v>0</v>
      </c>
      <c r="J76" s="205">
        <f>'[2]11'!K78</f>
        <v>0</v>
      </c>
      <c r="K76" s="15">
        <f t="shared" si="13"/>
        <v>38</v>
      </c>
      <c r="L76" s="18">
        <f>frq!C76</f>
        <v>1</v>
      </c>
      <c r="M76" s="167">
        <f t="shared" si="14"/>
        <v>37.6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37.6</v>
      </c>
      <c r="R76" s="18">
        <v>0.4</v>
      </c>
    </row>
    <row r="77" spans="1:18">
      <c r="A77" s="8" t="s">
        <v>119</v>
      </c>
      <c r="B77" s="204">
        <f>'[2]11'!B79</f>
        <v>84</v>
      </c>
      <c r="C77" s="205">
        <f>'[2]11'!C79</f>
        <v>0</v>
      </c>
      <c r="D77" s="205">
        <f>'[2]11'!D79</f>
        <v>0</v>
      </c>
      <c r="E77" s="205">
        <f>'[2]11'!E79</f>
        <v>0</v>
      </c>
      <c r="F77" s="15">
        <f t="shared" si="16"/>
        <v>84</v>
      </c>
      <c r="G77" s="204">
        <f>'[2]11'!H79</f>
        <v>38</v>
      </c>
      <c r="H77" s="205">
        <f>'[2]11'!I79</f>
        <v>0</v>
      </c>
      <c r="I77" s="205">
        <f>'[2]11'!J79</f>
        <v>0</v>
      </c>
      <c r="J77" s="205">
        <f>'[2]11'!K79</f>
        <v>0</v>
      </c>
      <c r="K77" s="15">
        <f t="shared" si="13"/>
        <v>38</v>
      </c>
      <c r="L77" s="18">
        <f>frq!C77</f>
        <v>1</v>
      </c>
      <c r="M77" s="167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</row>
    <row r="78" spans="1:18">
      <c r="A78" s="8" t="s">
        <v>120</v>
      </c>
      <c r="B78" s="204">
        <f>'[2]11'!B80</f>
        <v>84</v>
      </c>
      <c r="C78" s="205">
        <f>'[2]11'!C80</f>
        <v>0</v>
      </c>
      <c r="D78" s="205">
        <f>'[2]11'!D80</f>
        <v>0</v>
      </c>
      <c r="E78" s="205">
        <f>'[2]11'!E80</f>
        <v>0</v>
      </c>
      <c r="F78" s="15">
        <f t="shared" si="16"/>
        <v>84</v>
      </c>
      <c r="G78" s="204">
        <f>'[2]11'!H80</f>
        <v>38</v>
      </c>
      <c r="H78" s="205">
        <f>'[2]11'!I80</f>
        <v>0</v>
      </c>
      <c r="I78" s="205">
        <f>'[2]11'!J80</f>
        <v>0</v>
      </c>
      <c r="J78" s="205">
        <f>'[2]11'!K80</f>
        <v>0</v>
      </c>
      <c r="K78" s="15">
        <f t="shared" si="13"/>
        <v>38</v>
      </c>
      <c r="L78" s="18">
        <f>frq!C78</f>
        <v>1</v>
      </c>
      <c r="M78" s="167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</row>
    <row r="79" spans="1:18">
      <c r="A79" s="8" t="s">
        <v>121</v>
      </c>
      <c r="B79" s="204">
        <f>'[2]11'!B81</f>
        <v>84</v>
      </c>
      <c r="C79" s="205">
        <f>'[2]11'!C81</f>
        <v>0</v>
      </c>
      <c r="D79" s="205">
        <f>'[2]11'!D81</f>
        <v>0</v>
      </c>
      <c r="E79" s="205">
        <f>'[2]11'!E81</f>
        <v>0</v>
      </c>
      <c r="F79" s="15">
        <f t="shared" si="16"/>
        <v>84</v>
      </c>
      <c r="G79" s="204">
        <f>'[2]11'!H81</f>
        <v>38</v>
      </c>
      <c r="H79" s="205">
        <f>'[2]11'!I81</f>
        <v>0</v>
      </c>
      <c r="I79" s="205">
        <f>'[2]11'!J81</f>
        <v>0</v>
      </c>
      <c r="J79" s="205">
        <f>'[2]11'!K81</f>
        <v>0</v>
      </c>
      <c r="K79" s="15">
        <f t="shared" si="13"/>
        <v>38</v>
      </c>
      <c r="L79" s="18">
        <f>frq!C79</f>
        <v>1</v>
      </c>
      <c r="M79" s="167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</row>
    <row r="80" spans="1:18">
      <c r="A80" s="8" t="s">
        <v>122</v>
      </c>
      <c r="B80" s="204">
        <f>'[2]11'!B82</f>
        <v>84</v>
      </c>
      <c r="C80" s="205">
        <f>'[2]11'!C82</f>
        <v>0</v>
      </c>
      <c r="D80" s="205">
        <f>'[2]11'!D82</f>
        <v>0</v>
      </c>
      <c r="E80" s="205">
        <f>'[2]11'!E82</f>
        <v>0</v>
      </c>
      <c r="F80" s="15">
        <f t="shared" si="16"/>
        <v>84</v>
      </c>
      <c r="G80" s="204">
        <f>'[2]11'!H82</f>
        <v>38</v>
      </c>
      <c r="H80" s="205">
        <f>'[2]11'!I82</f>
        <v>0</v>
      </c>
      <c r="I80" s="205">
        <f>'[2]11'!J82</f>
        <v>0</v>
      </c>
      <c r="J80" s="205">
        <f>'[2]11'!K82</f>
        <v>0</v>
      </c>
      <c r="K80" s="15">
        <f t="shared" si="13"/>
        <v>38</v>
      </c>
      <c r="L80" s="18">
        <f>frq!C80</f>
        <v>1</v>
      </c>
      <c r="M80" s="167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</row>
    <row r="81" spans="1:18">
      <c r="A81" s="8" t="s">
        <v>123</v>
      </c>
      <c r="B81" s="204">
        <f>'[2]11'!B83</f>
        <v>84</v>
      </c>
      <c r="C81" s="205">
        <f>'[2]11'!C83</f>
        <v>0</v>
      </c>
      <c r="D81" s="205">
        <f>'[2]11'!D83</f>
        <v>0</v>
      </c>
      <c r="E81" s="205">
        <f>'[2]11'!E83</f>
        <v>0</v>
      </c>
      <c r="F81" s="15">
        <f t="shared" si="16"/>
        <v>84</v>
      </c>
      <c r="G81" s="204">
        <f>'[2]11'!H83</f>
        <v>38</v>
      </c>
      <c r="H81" s="205">
        <f>'[2]11'!I83</f>
        <v>0</v>
      </c>
      <c r="I81" s="205">
        <f>'[2]11'!J83</f>
        <v>0</v>
      </c>
      <c r="J81" s="205">
        <f>'[2]11'!K83</f>
        <v>0</v>
      </c>
      <c r="K81" s="15">
        <f t="shared" si="13"/>
        <v>38</v>
      </c>
      <c r="L81" s="18">
        <f>frq!C81</f>
        <v>1</v>
      </c>
      <c r="M81" s="167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</row>
    <row r="82" spans="1:18">
      <c r="A82" s="8" t="s">
        <v>124</v>
      </c>
      <c r="B82" s="204">
        <f>'[2]11'!B84</f>
        <v>84</v>
      </c>
      <c r="C82" s="205">
        <f>'[2]11'!C84</f>
        <v>0</v>
      </c>
      <c r="D82" s="205">
        <f>'[2]11'!D84</f>
        <v>0</v>
      </c>
      <c r="E82" s="205">
        <f>'[2]11'!E84</f>
        <v>0</v>
      </c>
      <c r="F82" s="15">
        <f t="shared" si="16"/>
        <v>84</v>
      </c>
      <c r="G82" s="204">
        <f>'[2]11'!H84</f>
        <v>38</v>
      </c>
      <c r="H82" s="205">
        <f>'[2]11'!I84</f>
        <v>0</v>
      </c>
      <c r="I82" s="205">
        <f>'[2]11'!J84</f>
        <v>0</v>
      </c>
      <c r="J82" s="205">
        <f>'[2]11'!K84</f>
        <v>0</v>
      </c>
      <c r="K82" s="15">
        <f t="shared" si="13"/>
        <v>38</v>
      </c>
      <c r="L82" s="18">
        <f>frq!C82</f>
        <v>1</v>
      </c>
      <c r="M82" s="167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</row>
    <row r="83" spans="1:18">
      <c r="A83" s="8" t="s">
        <v>125</v>
      </c>
      <c r="B83" s="204">
        <f>'[2]11'!B85</f>
        <v>84</v>
      </c>
      <c r="C83" s="205">
        <f>'[2]11'!C85</f>
        <v>0</v>
      </c>
      <c r="D83" s="205">
        <f>'[2]11'!D85</f>
        <v>0</v>
      </c>
      <c r="E83" s="205">
        <f>'[2]11'!E85</f>
        <v>0</v>
      </c>
      <c r="F83" s="15">
        <f t="shared" si="16"/>
        <v>84</v>
      </c>
      <c r="G83" s="204">
        <f>'[2]11'!H85</f>
        <v>38</v>
      </c>
      <c r="H83" s="205">
        <f>'[2]11'!I85</f>
        <v>0</v>
      </c>
      <c r="I83" s="205">
        <f>'[2]11'!J85</f>
        <v>0</v>
      </c>
      <c r="J83" s="205">
        <f>'[2]11'!K85</f>
        <v>0</v>
      </c>
      <c r="K83" s="15">
        <f t="shared" si="13"/>
        <v>38</v>
      </c>
      <c r="L83" s="18">
        <f>frq!C83</f>
        <v>1</v>
      </c>
      <c r="M83" s="167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</row>
    <row r="84" spans="1:18">
      <c r="A84" s="8" t="s">
        <v>126</v>
      </c>
      <c r="B84" s="204">
        <f>'[2]11'!B86</f>
        <v>84</v>
      </c>
      <c r="C84" s="205">
        <f>'[2]11'!C86</f>
        <v>0</v>
      </c>
      <c r="D84" s="205">
        <f>'[2]11'!D86</f>
        <v>0</v>
      </c>
      <c r="E84" s="205">
        <f>'[2]11'!E86</f>
        <v>0</v>
      </c>
      <c r="F84" s="15">
        <f t="shared" si="16"/>
        <v>84</v>
      </c>
      <c r="G84" s="204">
        <f>'[2]11'!H86</f>
        <v>38</v>
      </c>
      <c r="H84" s="205">
        <f>'[2]11'!I86</f>
        <v>0</v>
      </c>
      <c r="I84" s="205">
        <f>'[2]11'!J86</f>
        <v>0</v>
      </c>
      <c r="J84" s="205">
        <f>'[2]11'!K86</f>
        <v>0</v>
      </c>
      <c r="K84" s="15">
        <f t="shared" si="13"/>
        <v>38</v>
      </c>
      <c r="L84" s="18">
        <f>frq!C84</f>
        <v>1</v>
      </c>
      <c r="M84" s="167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</row>
    <row r="85" spans="1:18">
      <c r="A85" s="8" t="s">
        <v>127</v>
      </c>
      <c r="B85" s="204">
        <f>'[2]11'!B87</f>
        <v>84</v>
      </c>
      <c r="C85" s="205">
        <f>'[2]11'!C87</f>
        <v>0</v>
      </c>
      <c r="D85" s="205">
        <f>'[2]11'!D87</f>
        <v>0</v>
      </c>
      <c r="E85" s="205">
        <f>'[2]11'!E87</f>
        <v>0</v>
      </c>
      <c r="F85" s="15">
        <f t="shared" si="16"/>
        <v>84</v>
      </c>
      <c r="G85" s="204">
        <f>'[2]11'!H87</f>
        <v>38</v>
      </c>
      <c r="H85" s="205">
        <f>'[2]11'!I87</f>
        <v>0</v>
      </c>
      <c r="I85" s="205">
        <f>'[2]11'!J87</f>
        <v>0</v>
      </c>
      <c r="J85" s="205">
        <f>'[2]11'!K87</f>
        <v>0</v>
      </c>
      <c r="K85" s="15">
        <f t="shared" si="13"/>
        <v>38</v>
      </c>
      <c r="L85" s="18">
        <f>frq!C85</f>
        <v>1</v>
      </c>
      <c r="M85" s="167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204">
        <f>'[2]11'!B88</f>
        <v>84</v>
      </c>
      <c r="C86" s="205">
        <f>'[2]11'!C88</f>
        <v>0</v>
      </c>
      <c r="D86" s="205">
        <f>'[2]11'!D88</f>
        <v>0</v>
      </c>
      <c r="E86" s="205">
        <f>'[2]11'!E88</f>
        <v>0</v>
      </c>
      <c r="F86" s="15">
        <f t="shared" si="16"/>
        <v>84</v>
      </c>
      <c r="G86" s="204">
        <f>'[2]11'!H88</f>
        <v>38</v>
      </c>
      <c r="H86" s="205">
        <f>'[2]11'!I88</f>
        <v>0</v>
      </c>
      <c r="I86" s="205">
        <f>'[2]11'!J88</f>
        <v>0</v>
      </c>
      <c r="J86" s="205">
        <f>'[2]11'!K88</f>
        <v>0</v>
      </c>
      <c r="K86" s="15">
        <f t="shared" si="13"/>
        <v>38</v>
      </c>
      <c r="L86" s="18">
        <f>frq!C86</f>
        <v>1</v>
      </c>
      <c r="M86" s="167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204">
        <f>'[2]11'!B89</f>
        <v>84</v>
      </c>
      <c r="C87" s="205">
        <f>'[2]11'!C89</f>
        <v>0</v>
      </c>
      <c r="D87" s="205">
        <f>'[2]11'!D89</f>
        <v>0</v>
      </c>
      <c r="E87" s="205">
        <f>'[2]11'!E89</f>
        <v>0</v>
      </c>
      <c r="F87" s="15">
        <f t="shared" si="16"/>
        <v>84</v>
      </c>
      <c r="G87" s="204">
        <f>'[2]11'!H89</f>
        <v>38</v>
      </c>
      <c r="H87" s="205">
        <f>'[2]11'!I89</f>
        <v>0</v>
      </c>
      <c r="I87" s="205">
        <f>'[2]11'!J89</f>
        <v>0</v>
      </c>
      <c r="J87" s="205">
        <f>'[2]11'!K89</f>
        <v>0</v>
      </c>
      <c r="K87" s="15">
        <f t="shared" si="13"/>
        <v>38</v>
      </c>
      <c r="L87" s="18">
        <f>frq!C87</f>
        <v>1</v>
      </c>
      <c r="M87" s="167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204">
        <f>'[2]11'!B90</f>
        <v>84</v>
      </c>
      <c r="C88" s="205">
        <f>'[2]11'!C90</f>
        <v>0</v>
      </c>
      <c r="D88" s="205">
        <f>'[2]11'!D90</f>
        <v>0</v>
      </c>
      <c r="E88" s="205">
        <f>'[2]11'!E90</f>
        <v>0</v>
      </c>
      <c r="F88" s="15">
        <f t="shared" si="16"/>
        <v>84</v>
      </c>
      <c r="G88" s="204">
        <f>'[2]11'!H90</f>
        <v>38</v>
      </c>
      <c r="H88" s="205">
        <f>'[2]11'!I90</f>
        <v>0</v>
      </c>
      <c r="I88" s="205">
        <f>'[2]11'!J90</f>
        <v>0</v>
      </c>
      <c r="J88" s="205">
        <f>'[2]11'!K90</f>
        <v>0</v>
      </c>
      <c r="K88" s="15">
        <f t="shared" si="13"/>
        <v>38</v>
      </c>
      <c r="L88" s="18">
        <f>frq!C88</f>
        <v>1</v>
      </c>
      <c r="M88" s="167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204">
        <f>'[2]11'!B91</f>
        <v>84</v>
      </c>
      <c r="C89" s="205">
        <f>'[2]11'!C91</f>
        <v>0</v>
      </c>
      <c r="D89" s="205">
        <f>'[2]11'!D91</f>
        <v>0</v>
      </c>
      <c r="E89" s="205">
        <f>'[2]11'!E91</f>
        <v>0</v>
      </c>
      <c r="F89" s="15">
        <f t="shared" si="16"/>
        <v>84</v>
      </c>
      <c r="G89" s="204">
        <f>'[2]11'!H91</f>
        <v>38</v>
      </c>
      <c r="H89" s="205">
        <f>'[2]11'!I91</f>
        <v>0</v>
      </c>
      <c r="I89" s="205">
        <f>'[2]11'!J91</f>
        <v>0</v>
      </c>
      <c r="J89" s="205">
        <f>'[2]11'!K91</f>
        <v>0</v>
      </c>
      <c r="K89" s="15">
        <f t="shared" si="13"/>
        <v>38</v>
      </c>
      <c r="L89" s="18">
        <f>frq!C89</f>
        <v>1</v>
      </c>
      <c r="M89" s="167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204">
        <f>'[2]11'!B92</f>
        <v>84</v>
      </c>
      <c r="C90" s="205">
        <f>'[2]11'!C92</f>
        <v>0</v>
      </c>
      <c r="D90" s="205">
        <f>'[2]11'!D92</f>
        <v>0</v>
      </c>
      <c r="E90" s="205">
        <f>'[2]11'!E92</f>
        <v>0</v>
      </c>
      <c r="F90" s="15">
        <f t="shared" si="16"/>
        <v>84</v>
      </c>
      <c r="G90" s="204">
        <f>'[2]11'!H92</f>
        <v>38</v>
      </c>
      <c r="H90" s="205">
        <f>'[2]11'!I92</f>
        <v>0</v>
      </c>
      <c r="I90" s="205">
        <f>'[2]11'!J92</f>
        <v>0</v>
      </c>
      <c r="J90" s="205">
        <f>'[2]11'!K92</f>
        <v>0</v>
      </c>
      <c r="K90" s="15">
        <f t="shared" si="13"/>
        <v>38</v>
      </c>
      <c r="L90" s="18">
        <f>frq!C90</f>
        <v>1</v>
      </c>
      <c r="M90" s="167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204">
        <f>'[2]11'!B93</f>
        <v>84</v>
      </c>
      <c r="C91" s="205">
        <f>'[2]11'!C93</f>
        <v>0</v>
      </c>
      <c r="D91" s="205">
        <f>'[2]11'!D93</f>
        <v>0</v>
      </c>
      <c r="E91" s="205">
        <f>'[2]11'!E93</f>
        <v>0</v>
      </c>
      <c r="F91" s="15">
        <f t="shared" si="16"/>
        <v>84</v>
      </c>
      <c r="G91" s="204">
        <f>'[2]11'!H93</f>
        <v>38</v>
      </c>
      <c r="H91" s="205">
        <f>'[2]11'!I93</f>
        <v>0</v>
      </c>
      <c r="I91" s="205">
        <f>'[2]11'!J93</f>
        <v>0</v>
      </c>
      <c r="J91" s="205">
        <f>'[2]11'!K93</f>
        <v>0</v>
      </c>
      <c r="K91" s="15">
        <f t="shared" si="13"/>
        <v>38</v>
      </c>
      <c r="L91" s="18">
        <f>frq!C91</f>
        <v>1</v>
      </c>
      <c r="M91" s="167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204">
        <f>'[2]11'!B94</f>
        <v>84</v>
      </c>
      <c r="C92" s="205">
        <f>'[2]11'!C94</f>
        <v>0</v>
      </c>
      <c r="D92" s="205">
        <f>'[2]11'!D94</f>
        <v>0</v>
      </c>
      <c r="E92" s="205">
        <f>'[2]11'!E94</f>
        <v>0</v>
      </c>
      <c r="F92" s="15">
        <f t="shared" si="16"/>
        <v>84</v>
      </c>
      <c r="G92" s="204">
        <f>'[2]11'!H94</f>
        <v>38</v>
      </c>
      <c r="H92" s="205">
        <f>'[2]11'!I94</f>
        <v>0</v>
      </c>
      <c r="I92" s="205">
        <f>'[2]11'!J94</f>
        <v>0</v>
      </c>
      <c r="J92" s="205">
        <f>'[2]11'!K94</f>
        <v>0</v>
      </c>
      <c r="K92" s="15">
        <f t="shared" si="13"/>
        <v>38</v>
      </c>
      <c r="L92" s="18">
        <f>frq!C92</f>
        <v>1</v>
      </c>
      <c r="M92" s="167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204">
        <f>'[2]11'!B95</f>
        <v>84</v>
      </c>
      <c r="C93" s="205">
        <f>'[2]11'!C95</f>
        <v>0</v>
      </c>
      <c r="D93" s="205">
        <f>'[2]11'!D95</f>
        <v>0</v>
      </c>
      <c r="E93" s="205">
        <f>'[2]11'!E95</f>
        <v>0</v>
      </c>
      <c r="F93" s="15">
        <f t="shared" si="16"/>
        <v>84</v>
      </c>
      <c r="G93" s="204">
        <f>'[2]11'!H95</f>
        <v>38</v>
      </c>
      <c r="H93" s="205">
        <f>'[2]11'!I95</f>
        <v>0</v>
      </c>
      <c r="I93" s="205">
        <f>'[2]11'!J95</f>
        <v>0</v>
      </c>
      <c r="J93" s="205">
        <f>'[2]11'!K95</f>
        <v>0</v>
      </c>
      <c r="K93" s="15">
        <f t="shared" si="13"/>
        <v>38</v>
      </c>
      <c r="L93" s="18">
        <f>frq!C93</f>
        <v>1</v>
      </c>
      <c r="M93" s="167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204">
        <f>'[2]11'!B96</f>
        <v>84</v>
      </c>
      <c r="C94" s="205">
        <f>'[2]11'!C96</f>
        <v>0</v>
      </c>
      <c r="D94" s="205">
        <f>'[2]11'!D96</f>
        <v>0</v>
      </c>
      <c r="E94" s="205">
        <f>'[2]11'!E96</f>
        <v>0</v>
      </c>
      <c r="F94" s="15">
        <f t="shared" si="16"/>
        <v>84</v>
      </c>
      <c r="G94" s="204">
        <f>'[2]11'!H96</f>
        <v>38</v>
      </c>
      <c r="H94" s="205">
        <f>'[2]11'!I96</f>
        <v>0</v>
      </c>
      <c r="I94" s="205">
        <f>'[2]11'!J96</f>
        <v>0</v>
      </c>
      <c r="J94" s="205">
        <f>'[2]11'!K96</f>
        <v>0</v>
      </c>
      <c r="K94" s="15">
        <f t="shared" si="13"/>
        <v>38</v>
      </c>
      <c r="L94" s="18">
        <f>frq!C94</f>
        <v>1</v>
      </c>
      <c r="M94" s="167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204">
        <f>'[2]11'!B97</f>
        <v>84</v>
      </c>
      <c r="C95" s="205">
        <f>'[2]11'!C97</f>
        <v>0</v>
      </c>
      <c r="D95" s="205">
        <f>'[2]11'!D97</f>
        <v>0</v>
      </c>
      <c r="E95" s="205">
        <f>'[2]11'!E97</f>
        <v>0</v>
      </c>
      <c r="F95" s="15">
        <f t="shared" si="16"/>
        <v>84</v>
      </c>
      <c r="G95" s="204">
        <f>'[2]11'!H97</f>
        <v>38</v>
      </c>
      <c r="H95" s="205">
        <f>'[2]11'!I97</f>
        <v>0</v>
      </c>
      <c r="I95" s="205">
        <f>'[2]11'!J97</f>
        <v>0</v>
      </c>
      <c r="J95" s="205">
        <f>'[2]11'!K97</f>
        <v>0</v>
      </c>
      <c r="K95" s="15">
        <f t="shared" si="13"/>
        <v>38</v>
      </c>
      <c r="L95" s="18">
        <f>frq!C95</f>
        <v>1</v>
      </c>
      <c r="M95" s="167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204">
        <f>'[2]11'!B98</f>
        <v>84</v>
      </c>
      <c r="C96" s="205">
        <f>'[2]11'!C98</f>
        <v>0</v>
      </c>
      <c r="D96" s="205">
        <f>'[2]11'!D98</f>
        <v>0</v>
      </c>
      <c r="E96" s="205">
        <f>'[2]11'!E98</f>
        <v>0</v>
      </c>
      <c r="F96" s="15">
        <f t="shared" si="16"/>
        <v>84</v>
      </c>
      <c r="G96" s="204">
        <f>'[2]11'!H98</f>
        <v>38</v>
      </c>
      <c r="H96" s="205">
        <f>'[2]11'!I98</f>
        <v>0</v>
      </c>
      <c r="I96" s="205">
        <f>'[2]11'!J98</f>
        <v>0</v>
      </c>
      <c r="J96" s="205">
        <f>'[2]11'!K98</f>
        <v>0</v>
      </c>
      <c r="K96" s="15">
        <f t="shared" si="13"/>
        <v>38</v>
      </c>
      <c r="L96" s="18">
        <f>frq!C96</f>
        <v>1</v>
      </c>
      <c r="M96" s="167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204">
        <f>'[2]11'!B99</f>
        <v>84</v>
      </c>
      <c r="C97" s="205">
        <f>'[2]11'!C99</f>
        <v>0</v>
      </c>
      <c r="D97" s="205">
        <f>'[2]11'!D99</f>
        <v>0</v>
      </c>
      <c r="E97" s="205">
        <f>'[2]11'!E99</f>
        <v>0</v>
      </c>
      <c r="F97" s="15">
        <f t="shared" si="16"/>
        <v>84</v>
      </c>
      <c r="G97" s="204">
        <f>'[2]11'!H99</f>
        <v>38</v>
      </c>
      <c r="H97" s="205">
        <f>'[2]11'!I99</f>
        <v>0</v>
      </c>
      <c r="I97" s="205">
        <f>'[2]11'!J99</f>
        <v>0</v>
      </c>
      <c r="J97" s="205">
        <f>'[2]11'!K99</f>
        <v>0</v>
      </c>
      <c r="K97" s="15">
        <f t="shared" si="13"/>
        <v>38</v>
      </c>
      <c r="L97" s="18">
        <f>frq!C97</f>
        <v>1</v>
      </c>
      <c r="M97" s="167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204">
        <f>'[2]11'!B100</f>
        <v>84</v>
      </c>
      <c r="C98" s="205">
        <f>'[2]11'!C100</f>
        <v>0</v>
      </c>
      <c r="D98" s="205">
        <f>'[2]11'!D100</f>
        <v>0</v>
      </c>
      <c r="E98" s="205">
        <f>'[2]11'!E100</f>
        <v>0</v>
      </c>
      <c r="F98" s="15">
        <f t="shared" si="16"/>
        <v>84</v>
      </c>
      <c r="G98" s="204">
        <f>'[2]11'!H100</f>
        <v>38</v>
      </c>
      <c r="H98" s="205">
        <f>'[2]11'!I100</f>
        <v>0</v>
      </c>
      <c r="I98" s="205">
        <f>'[2]11'!J100</f>
        <v>0</v>
      </c>
      <c r="J98" s="205">
        <f>'[2]11'!K100</f>
        <v>0</v>
      </c>
      <c r="K98" s="15">
        <f t="shared" si="13"/>
        <v>38</v>
      </c>
      <c r="L98" s="18">
        <f>frq!C98</f>
        <v>1</v>
      </c>
      <c r="M98" s="167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0.93049999999999999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0.93049999999999999</v>
      </c>
      <c r="L99" s="171">
        <f t="shared" si="17"/>
        <v>2.4E-2</v>
      </c>
      <c r="M99" s="171">
        <f t="shared" si="17"/>
        <v>0.91820000000000002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0.91820000000000002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44937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3" t="s">
        <v>173</v>
      </c>
      <c r="AX1" s="233"/>
      <c r="AY1" s="233"/>
      <c r="AZ1" s="233"/>
      <c r="BA1" s="233"/>
      <c r="BB1" s="233"/>
      <c r="BD1" s="233" t="s">
        <v>174</v>
      </c>
      <c r="BE1" s="233"/>
      <c r="BF1" s="233"/>
      <c r="BG1" s="233"/>
      <c r="BH1" s="233"/>
      <c r="BI1" s="233"/>
      <c r="BL1" s="8" t="s">
        <v>203</v>
      </c>
      <c r="BM1" s="8" t="s">
        <v>204</v>
      </c>
      <c r="BN1" s="233" t="s">
        <v>374</v>
      </c>
      <c r="BO1" s="233"/>
      <c r="BP1" s="234" t="s">
        <v>373</v>
      </c>
      <c r="BQ1" s="234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'[3]11'!B5</f>
        <v>320</v>
      </c>
      <c r="C3" s="16">
        <f>'[3]11'!C5</f>
        <v>0</v>
      </c>
      <c r="D3" s="16">
        <f>'[3]11'!D5</f>
        <v>0</v>
      </c>
      <c r="E3" s="16">
        <f>'[3]11'!E5</f>
        <v>0</v>
      </c>
      <c r="F3" s="16">
        <f>'[3]11'!F5</f>
        <v>1040</v>
      </c>
      <c r="G3" s="16">
        <f>'[3]11'!G5</f>
        <v>0</v>
      </c>
      <c r="H3" s="17">
        <f>SUM(B3:G3)</f>
        <v>1360</v>
      </c>
      <c r="I3" s="15">
        <f>'[3]11'!J5</f>
        <v>320</v>
      </c>
      <c r="J3" s="16">
        <f>'[3]11'!K5</f>
        <v>0</v>
      </c>
      <c r="K3" s="16">
        <f>'[3]11'!L5</f>
        <v>0</v>
      </c>
      <c r="L3" s="16">
        <f>'[3]11'!M5</f>
        <v>0</v>
      </c>
      <c r="M3" s="16">
        <f>'[3]11'!N5</f>
        <v>150</v>
      </c>
      <c r="N3" s="16">
        <f>'[3]11'!O5</f>
        <v>0</v>
      </c>
      <c r="O3" s="17">
        <f>SUM(I3:N3)</f>
        <v>470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150</v>
      </c>
      <c r="V3" s="16">
        <f t="shared" si="0"/>
        <v>0</v>
      </c>
      <c r="W3" s="17">
        <f>SUM(Q3:V3)</f>
        <v>470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5.68</v>
      </c>
      <c r="AC3" s="8">
        <f t="shared" si="1"/>
        <v>0</v>
      </c>
      <c r="AD3" s="8">
        <f t="shared" si="1"/>
        <v>37.68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5.68</v>
      </c>
      <c r="AJ3" s="8">
        <f t="shared" si="2"/>
        <v>0</v>
      </c>
      <c r="AK3" s="8">
        <f t="shared" si="2"/>
        <v>37.68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138.63999999999999</v>
      </c>
      <c r="AQ3" s="8">
        <f t="shared" si="3"/>
        <v>0</v>
      </c>
      <c r="AR3" s="8">
        <f>SUM(AL3:AQ3)</f>
        <v>394.64</v>
      </c>
      <c r="AT3" s="8">
        <v>37.68</v>
      </c>
      <c r="AU3" s="8">
        <v>37.68</v>
      </c>
      <c r="AW3" s="207">
        <v>32</v>
      </c>
      <c r="AX3" s="207">
        <v>0</v>
      </c>
      <c r="AY3" s="207">
        <v>0</v>
      </c>
      <c r="AZ3" s="207">
        <v>0</v>
      </c>
      <c r="BA3" s="207">
        <v>5.68</v>
      </c>
      <c r="BB3" s="207">
        <v>0</v>
      </c>
      <c r="BC3" s="8">
        <f>SUM(AW3:BB3)</f>
        <v>37.68</v>
      </c>
      <c r="BD3" s="207">
        <v>32</v>
      </c>
      <c r="BE3" s="207">
        <v>0</v>
      </c>
      <c r="BF3" s="207">
        <v>0</v>
      </c>
      <c r="BG3" s="207">
        <v>0</v>
      </c>
      <c r="BH3" s="207">
        <v>5.68</v>
      </c>
      <c r="BI3" s="207">
        <v>0</v>
      </c>
      <c r="BJ3" s="8">
        <f>SUM(BD3:BI3)</f>
        <v>37.68</v>
      </c>
      <c r="BL3" s="8">
        <f>AT3</f>
        <v>37.68</v>
      </c>
      <c r="BM3" s="8">
        <f>AU3</f>
        <v>37.68</v>
      </c>
      <c r="BN3" s="8">
        <f>BC3</f>
        <v>37.68</v>
      </c>
      <c r="BO3" s="8">
        <f>BJ3</f>
        <v>37.68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'[3]11'!B6</f>
        <v>320</v>
      </c>
      <c r="C4" s="16">
        <f>'[3]11'!C6</f>
        <v>0</v>
      </c>
      <c r="D4" s="16">
        <f>'[3]11'!D6</f>
        <v>0</v>
      </c>
      <c r="E4" s="16">
        <f>'[3]11'!E6</f>
        <v>0</v>
      </c>
      <c r="F4" s="16">
        <f>'[3]11'!F6</f>
        <v>1040</v>
      </c>
      <c r="G4" s="16">
        <f>'[3]11'!G6</f>
        <v>0</v>
      </c>
      <c r="H4" s="17">
        <f>SUM(B4:G4)</f>
        <v>1360</v>
      </c>
      <c r="I4" s="15">
        <f>'[3]11'!J6</f>
        <v>320</v>
      </c>
      <c r="J4" s="16">
        <f>'[3]11'!K6</f>
        <v>0</v>
      </c>
      <c r="K4" s="16">
        <f>'[3]11'!L6</f>
        <v>0</v>
      </c>
      <c r="L4" s="16">
        <f>'[3]11'!M6</f>
        <v>0</v>
      </c>
      <c r="M4" s="16">
        <f>'[3]11'!N6</f>
        <v>150</v>
      </c>
      <c r="N4" s="16">
        <f>'[3]11'!O6</f>
        <v>0</v>
      </c>
      <c r="O4" s="17">
        <f>SUM(I4:N4)</f>
        <v>470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150</v>
      </c>
      <c r="V4" s="16">
        <f>IF($P4=1,N4,IF(AND($P4=0.985,N4&gt;0.985*G4),G4*0.985,IF(AND($P4=0.965,N4&gt;0.965*G4),0.965*G4,N4)))</f>
        <v>0</v>
      </c>
      <c r="W4" s="17">
        <f>SUM(Q4:V4)</f>
        <v>470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5.68</v>
      </c>
      <c r="AC4" s="8">
        <f t="shared" ref="AC4:AC67" si="9">BB4</f>
        <v>0</v>
      </c>
      <c r="AD4" s="8">
        <f t="shared" ref="AD4:AD67" si="10">BC4</f>
        <v>37.68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5.68</v>
      </c>
      <c r="AJ4" s="8">
        <f t="shared" ref="AJ4:AJ67" si="16">BI4</f>
        <v>0</v>
      </c>
      <c r="AK4" s="8">
        <f t="shared" ref="AK4:AK67" si="17">BJ4</f>
        <v>37.68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138.63999999999999</v>
      </c>
      <c r="AQ4" s="8">
        <f t="shared" si="3"/>
        <v>0</v>
      </c>
      <c r="AR4" s="8">
        <f t="shared" ref="AR4:AR67" si="18">SUM(AL4:AQ4)</f>
        <v>394.64</v>
      </c>
      <c r="AT4" s="8">
        <v>37.68</v>
      </c>
      <c r="AU4" s="8">
        <v>37.68</v>
      </c>
      <c r="AW4" s="207">
        <v>32</v>
      </c>
      <c r="AX4" s="207">
        <v>0</v>
      </c>
      <c r="AY4" s="207">
        <v>0</v>
      </c>
      <c r="AZ4" s="207">
        <v>0</v>
      </c>
      <c r="BA4" s="207">
        <v>5.68</v>
      </c>
      <c r="BB4" s="207">
        <v>0</v>
      </c>
      <c r="BC4" s="8">
        <f t="shared" ref="BC4:BC67" si="19">SUM(AW4:BB4)</f>
        <v>37.68</v>
      </c>
      <c r="BD4" s="207">
        <v>32</v>
      </c>
      <c r="BE4" s="207">
        <v>0</v>
      </c>
      <c r="BF4" s="207">
        <v>0</v>
      </c>
      <c r="BG4" s="207">
        <v>0</v>
      </c>
      <c r="BH4" s="207">
        <v>5.68</v>
      </c>
      <c r="BI4" s="207">
        <v>0</v>
      </c>
      <c r="BJ4" s="8">
        <f t="shared" ref="BJ4:BJ67" si="20">SUM(BD4:BI4)</f>
        <v>37.68</v>
      </c>
      <c r="BL4" s="8">
        <f t="shared" ref="BL4:BL67" si="21">AT4</f>
        <v>37.68</v>
      </c>
      <c r="BM4" s="8">
        <f t="shared" ref="BM4:BM67" si="22">AU4</f>
        <v>37.68</v>
      </c>
      <c r="BN4" s="8">
        <f t="shared" ref="BN4:BN67" si="23">BC4</f>
        <v>37.68</v>
      </c>
      <c r="BO4" s="8">
        <f t="shared" ref="BO4:BO67" si="24">BJ4</f>
        <v>37.68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'[3]11'!B7</f>
        <v>320</v>
      </c>
      <c r="C5" s="16">
        <f>'[3]11'!C7</f>
        <v>0</v>
      </c>
      <c r="D5" s="16">
        <f>'[3]11'!D7</f>
        <v>0</v>
      </c>
      <c r="E5" s="16">
        <f>'[3]11'!E7</f>
        <v>0</v>
      </c>
      <c r="F5" s="16">
        <f>'[3]11'!F7</f>
        <v>1040</v>
      </c>
      <c r="G5" s="16">
        <f>'[3]11'!G7</f>
        <v>0</v>
      </c>
      <c r="H5" s="17">
        <f t="shared" ref="H5:H68" si="27">SUM(B5:G5)</f>
        <v>1360</v>
      </c>
      <c r="I5" s="15">
        <f>'[3]11'!J7</f>
        <v>320</v>
      </c>
      <c r="J5" s="16">
        <f>'[3]11'!K7</f>
        <v>0</v>
      </c>
      <c r="K5" s="16">
        <f>'[3]11'!L7</f>
        <v>0</v>
      </c>
      <c r="L5" s="16">
        <f>'[3]11'!M7</f>
        <v>0</v>
      </c>
      <c r="M5" s="16">
        <f>'[3]11'!N7</f>
        <v>150</v>
      </c>
      <c r="N5" s="16">
        <f>'[3]11'!O7</f>
        <v>0</v>
      </c>
      <c r="O5" s="17">
        <f t="shared" ref="O5:O68" si="28">SUM(I5:N5)</f>
        <v>470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150</v>
      </c>
      <c r="V5" s="16">
        <f t="shared" si="0"/>
        <v>0</v>
      </c>
      <c r="W5" s="17">
        <f t="shared" ref="W5:W68" si="30">SUM(Q5:V5)</f>
        <v>470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7.31</v>
      </c>
      <c r="AC5" s="8">
        <f t="shared" si="9"/>
        <v>0</v>
      </c>
      <c r="AD5" s="8">
        <f t="shared" si="10"/>
        <v>39.31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7.31</v>
      </c>
      <c r="AJ5" s="8">
        <f t="shared" si="16"/>
        <v>0</v>
      </c>
      <c r="AK5" s="8">
        <f t="shared" si="17"/>
        <v>39.31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135.38</v>
      </c>
      <c r="AQ5" s="8">
        <f t="shared" si="3"/>
        <v>0</v>
      </c>
      <c r="AR5" s="8">
        <f t="shared" si="18"/>
        <v>391.38</v>
      </c>
      <c r="AT5" s="8">
        <v>37.68</v>
      </c>
      <c r="AU5" s="8">
        <v>37.68</v>
      </c>
      <c r="AW5" s="207">
        <v>32</v>
      </c>
      <c r="AX5" s="207">
        <v>0</v>
      </c>
      <c r="AY5" s="207">
        <v>0</v>
      </c>
      <c r="AZ5" s="207">
        <v>0</v>
      </c>
      <c r="BA5" s="207">
        <v>7.31</v>
      </c>
      <c r="BB5" s="207">
        <v>0</v>
      </c>
      <c r="BC5" s="8">
        <f t="shared" si="19"/>
        <v>39.31</v>
      </c>
      <c r="BD5" s="207">
        <v>32</v>
      </c>
      <c r="BE5" s="207">
        <v>0</v>
      </c>
      <c r="BF5" s="207">
        <v>0</v>
      </c>
      <c r="BG5" s="207">
        <v>0</v>
      </c>
      <c r="BH5" s="207">
        <v>7.31</v>
      </c>
      <c r="BI5" s="207">
        <v>0</v>
      </c>
      <c r="BJ5" s="8">
        <f t="shared" si="20"/>
        <v>39.31</v>
      </c>
      <c r="BL5" s="8">
        <f t="shared" si="21"/>
        <v>37.68</v>
      </c>
      <c r="BM5" s="8">
        <f t="shared" si="22"/>
        <v>37.68</v>
      </c>
      <c r="BN5" s="8">
        <f t="shared" si="23"/>
        <v>39.31</v>
      </c>
      <c r="BO5" s="8">
        <f t="shared" si="24"/>
        <v>39.31</v>
      </c>
      <c r="BP5" s="182">
        <f t="shared" si="25"/>
        <v>-1.6300000000000026</v>
      </c>
      <c r="BQ5" s="182">
        <f t="shared" si="26"/>
        <v>-1.6300000000000026</v>
      </c>
    </row>
    <row r="6" spans="1:69">
      <c r="A6" s="8" t="s">
        <v>48</v>
      </c>
      <c r="B6" s="15">
        <f>'[3]11'!B8</f>
        <v>320</v>
      </c>
      <c r="C6" s="16">
        <f>'[3]11'!C8</f>
        <v>0</v>
      </c>
      <c r="D6" s="16">
        <f>'[3]11'!D8</f>
        <v>0</v>
      </c>
      <c r="E6" s="16">
        <f>'[3]11'!E8</f>
        <v>0</v>
      </c>
      <c r="F6" s="16">
        <f>'[3]11'!F8</f>
        <v>1040</v>
      </c>
      <c r="G6" s="16">
        <f>'[3]11'!G8</f>
        <v>0</v>
      </c>
      <c r="H6" s="17">
        <f t="shared" si="27"/>
        <v>1360</v>
      </c>
      <c r="I6" s="15">
        <f>'[3]11'!J8</f>
        <v>320</v>
      </c>
      <c r="J6" s="16">
        <f>'[3]11'!K8</f>
        <v>0</v>
      </c>
      <c r="K6" s="16">
        <f>'[3]11'!L8</f>
        <v>0</v>
      </c>
      <c r="L6" s="16">
        <f>'[3]11'!M8</f>
        <v>0</v>
      </c>
      <c r="M6" s="16">
        <f>'[3]11'!N8</f>
        <v>150</v>
      </c>
      <c r="N6" s="16">
        <f>'[3]11'!O8</f>
        <v>0</v>
      </c>
      <c r="O6" s="17">
        <f t="shared" si="28"/>
        <v>470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150</v>
      </c>
      <c r="V6" s="16">
        <f t="shared" si="0"/>
        <v>0</v>
      </c>
      <c r="W6" s="17">
        <f t="shared" si="30"/>
        <v>470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7.31</v>
      </c>
      <c r="AC6" s="8">
        <f t="shared" si="9"/>
        <v>0</v>
      </c>
      <c r="AD6" s="8">
        <f t="shared" si="10"/>
        <v>39.31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7.31</v>
      </c>
      <c r="AJ6" s="8">
        <f t="shared" si="16"/>
        <v>0</v>
      </c>
      <c r="AK6" s="8">
        <f t="shared" si="17"/>
        <v>39.31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135.38</v>
      </c>
      <c r="AQ6" s="8">
        <f t="shared" si="3"/>
        <v>0</v>
      </c>
      <c r="AR6" s="8">
        <f t="shared" si="18"/>
        <v>391.38</v>
      </c>
      <c r="AT6" s="8">
        <v>37.68</v>
      </c>
      <c r="AU6" s="8">
        <v>37.68</v>
      </c>
      <c r="AW6" s="207">
        <v>32</v>
      </c>
      <c r="AX6" s="207">
        <v>0</v>
      </c>
      <c r="AY6" s="207">
        <v>0</v>
      </c>
      <c r="AZ6" s="207">
        <v>0</v>
      </c>
      <c r="BA6" s="207">
        <v>7.31</v>
      </c>
      <c r="BB6" s="207">
        <v>0</v>
      </c>
      <c r="BC6" s="8">
        <f t="shared" si="19"/>
        <v>39.31</v>
      </c>
      <c r="BD6" s="207">
        <v>32</v>
      </c>
      <c r="BE6" s="207">
        <v>0</v>
      </c>
      <c r="BF6" s="207">
        <v>0</v>
      </c>
      <c r="BG6" s="207">
        <v>0</v>
      </c>
      <c r="BH6" s="207">
        <v>7.31</v>
      </c>
      <c r="BI6" s="207">
        <v>0</v>
      </c>
      <c r="BJ6" s="8">
        <f t="shared" si="20"/>
        <v>39.31</v>
      </c>
      <c r="BL6" s="8">
        <f t="shared" si="21"/>
        <v>37.68</v>
      </c>
      <c r="BM6" s="8">
        <f t="shared" si="22"/>
        <v>37.68</v>
      </c>
      <c r="BN6" s="8">
        <f t="shared" si="23"/>
        <v>39.31</v>
      </c>
      <c r="BO6" s="8">
        <f t="shared" si="24"/>
        <v>39.31</v>
      </c>
      <c r="BP6" s="182">
        <f t="shared" si="25"/>
        <v>-1.6300000000000026</v>
      </c>
      <c r="BQ6" s="182">
        <f t="shared" si="26"/>
        <v>-1.6300000000000026</v>
      </c>
    </row>
    <row r="7" spans="1:69">
      <c r="A7" s="8" t="s">
        <v>49</v>
      </c>
      <c r="B7" s="15">
        <f>'[3]11'!B9</f>
        <v>320</v>
      </c>
      <c r="C7" s="16">
        <f>'[3]11'!C9</f>
        <v>0</v>
      </c>
      <c r="D7" s="16">
        <f>'[3]11'!D9</f>
        <v>0</v>
      </c>
      <c r="E7" s="16">
        <f>'[3]11'!E9</f>
        <v>0</v>
      </c>
      <c r="F7" s="16">
        <f>'[3]11'!F9</f>
        <v>1040</v>
      </c>
      <c r="G7" s="16">
        <f>'[3]11'!G9</f>
        <v>0</v>
      </c>
      <c r="H7" s="17">
        <f t="shared" si="27"/>
        <v>1360</v>
      </c>
      <c r="I7" s="15">
        <f>'[3]11'!J9</f>
        <v>320</v>
      </c>
      <c r="J7" s="16">
        <f>'[3]11'!K9</f>
        <v>0</v>
      </c>
      <c r="K7" s="16">
        <f>'[3]11'!L9</f>
        <v>0</v>
      </c>
      <c r="L7" s="16">
        <f>'[3]11'!M9</f>
        <v>0</v>
      </c>
      <c r="M7" s="16">
        <f>'[3]11'!N9</f>
        <v>150</v>
      </c>
      <c r="N7" s="16">
        <f>'[3]11'!O9</f>
        <v>0</v>
      </c>
      <c r="O7" s="17">
        <f t="shared" si="28"/>
        <v>470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150</v>
      </c>
      <c r="V7" s="16">
        <f t="shared" si="0"/>
        <v>0</v>
      </c>
      <c r="W7" s="17">
        <f t="shared" si="30"/>
        <v>470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7.31</v>
      </c>
      <c r="AC7" s="8">
        <f t="shared" si="9"/>
        <v>0</v>
      </c>
      <c r="AD7" s="8">
        <f t="shared" si="10"/>
        <v>39.31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7.31</v>
      </c>
      <c r="AJ7" s="8">
        <f t="shared" si="16"/>
        <v>0</v>
      </c>
      <c r="AK7" s="8">
        <f t="shared" si="17"/>
        <v>39.31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135.38</v>
      </c>
      <c r="AQ7" s="8">
        <f t="shared" si="3"/>
        <v>0</v>
      </c>
      <c r="AR7" s="8">
        <f t="shared" si="18"/>
        <v>391.38</v>
      </c>
      <c r="AT7" s="8">
        <v>39.31</v>
      </c>
      <c r="AU7" s="8">
        <v>39.31</v>
      </c>
      <c r="AW7" s="207">
        <v>32</v>
      </c>
      <c r="AX7" s="207">
        <v>0</v>
      </c>
      <c r="AY7" s="207">
        <v>0</v>
      </c>
      <c r="AZ7" s="207">
        <v>0</v>
      </c>
      <c r="BA7" s="207">
        <v>7.31</v>
      </c>
      <c r="BB7" s="207">
        <v>0</v>
      </c>
      <c r="BC7" s="8">
        <f t="shared" si="19"/>
        <v>39.31</v>
      </c>
      <c r="BD7" s="207">
        <v>32</v>
      </c>
      <c r="BE7" s="207">
        <v>0</v>
      </c>
      <c r="BF7" s="207">
        <v>0</v>
      </c>
      <c r="BG7" s="207">
        <v>0</v>
      </c>
      <c r="BH7" s="207">
        <v>7.31</v>
      </c>
      <c r="BI7" s="207">
        <v>0</v>
      </c>
      <c r="BJ7" s="8">
        <f t="shared" si="20"/>
        <v>39.31</v>
      </c>
      <c r="BL7" s="8">
        <f t="shared" si="21"/>
        <v>39.31</v>
      </c>
      <c r="BM7" s="8">
        <f t="shared" si="22"/>
        <v>39.31</v>
      </c>
      <c r="BN7" s="8">
        <f t="shared" si="23"/>
        <v>39.31</v>
      </c>
      <c r="BO7" s="8">
        <f t="shared" si="24"/>
        <v>39.31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'[3]11'!B10</f>
        <v>320</v>
      </c>
      <c r="C8" s="16">
        <f>'[3]11'!C10</f>
        <v>0</v>
      </c>
      <c r="D8" s="16">
        <f>'[3]11'!D10</f>
        <v>0</v>
      </c>
      <c r="E8" s="16">
        <f>'[3]11'!E10</f>
        <v>0</v>
      </c>
      <c r="F8" s="16">
        <f>'[3]11'!F10</f>
        <v>1040</v>
      </c>
      <c r="G8" s="16">
        <f>'[3]11'!G10</f>
        <v>0</v>
      </c>
      <c r="H8" s="17">
        <f t="shared" si="27"/>
        <v>1360</v>
      </c>
      <c r="I8" s="15">
        <f>'[3]11'!J10</f>
        <v>320</v>
      </c>
      <c r="J8" s="16">
        <f>'[3]11'!K10</f>
        <v>0</v>
      </c>
      <c r="K8" s="16">
        <f>'[3]11'!L10</f>
        <v>0</v>
      </c>
      <c r="L8" s="16">
        <f>'[3]11'!M10</f>
        <v>0</v>
      </c>
      <c r="M8" s="16">
        <f>'[3]11'!N10</f>
        <v>150</v>
      </c>
      <c r="N8" s="16">
        <f>'[3]11'!O10</f>
        <v>0</v>
      </c>
      <c r="O8" s="17">
        <f t="shared" si="28"/>
        <v>470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150</v>
      </c>
      <c r="V8" s="16">
        <f t="shared" si="0"/>
        <v>0</v>
      </c>
      <c r="W8" s="17">
        <f t="shared" si="30"/>
        <v>470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7.31</v>
      </c>
      <c r="AC8" s="8">
        <f t="shared" si="9"/>
        <v>0</v>
      </c>
      <c r="AD8" s="8">
        <f t="shared" si="10"/>
        <v>39.31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7.31</v>
      </c>
      <c r="AJ8" s="8">
        <f t="shared" si="16"/>
        <v>0</v>
      </c>
      <c r="AK8" s="8">
        <f t="shared" si="17"/>
        <v>39.31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135.38</v>
      </c>
      <c r="AQ8" s="8">
        <f t="shared" si="3"/>
        <v>0</v>
      </c>
      <c r="AR8" s="8">
        <f t="shared" si="18"/>
        <v>391.38</v>
      </c>
      <c r="AT8" s="8">
        <v>39.31</v>
      </c>
      <c r="AU8" s="8">
        <v>39.31</v>
      </c>
      <c r="AW8" s="207">
        <v>32</v>
      </c>
      <c r="AX8" s="207">
        <v>0</v>
      </c>
      <c r="AY8" s="207">
        <v>0</v>
      </c>
      <c r="AZ8" s="207">
        <v>0</v>
      </c>
      <c r="BA8" s="207">
        <v>7.31</v>
      </c>
      <c r="BB8" s="207">
        <v>0</v>
      </c>
      <c r="BC8" s="8">
        <f t="shared" si="19"/>
        <v>39.31</v>
      </c>
      <c r="BD8" s="207">
        <v>32</v>
      </c>
      <c r="BE8" s="207">
        <v>0</v>
      </c>
      <c r="BF8" s="207">
        <v>0</v>
      </c>
      <c r="BG8" s="207">
        <v>0</v>
      </c>
      <c r="BH8" s="207">
        <v>7.31</v>
      </c>
      <c r="BI8" s="207">
        <v>0</v>
      </c>
      <c r="BJ8" s="8">
        <f t="shared" si="20"/>
        <v>39.31</v>
      </c>
      <c r="BL8" s="8">
        <f t="shared" si="21"/>
        <v>39.31</v>
      </c>
      <c r="BM8" s="8">
        <f t="shared" si="22"/>
        <v>39.31</v>
      </c>
      <c r="BN8" s="8">
        <f t="shared" si="23"/>
        <v>39.31</v>
      </c>
      <c r="BO8" s="8">
        <f t="shared" si="24"/>
        <v>39.31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'[3]11'!B11</f>
        <v>320</v>
      </c>
      <c r="C9" s="16">
        <f>'[3]11'!C11</f>
        <v>0</v>
      </c>
      <c r="D9" s="16">
        <f>'[3]11'!D11</f>
        <v>0</v>
      </c>
      <c r="E9" s="16">
        <f>'[3]11'!E11</f>
        <v>0</v>
      </c>
      <c r="F9" s="16">
        <f>'[3]11'!F11</f>
        <v>1040</v>
      </c>
      <c r="G9" s="16">
        <f>'[3]11'!G11</f>
        <v>0</v>
      </c>
      <c r="H9" s="17">
        <f t="shared" si="27"/>
        <v>1360</v>
      </c>
      <c r="I9" s="15">
        <f>'[3]11'!J11</f>
        <v>320</v>
      </c>
      <c r="J9" s="16">
        <f>'[3]11'!K11</f>
        <v>0</v>
      </c>
      <c r="K9" s="16">
        <f>'[3]11'!L11</f>
        <v>0</v>
      </c>
      <c r="L9" s="16">
        <f>'[3]11'!M11</f>
        <v>0</v>
      </c>
      <c r="M9" s="16">
        <f>'[3]11'!N11</f>
        <v>150</v>
      </c>
      <c r="N9" s="16">
        <f>'[3]11'!O11</f>
        <v>0</v>
      </c>
      <c r="O9" s="17">
        <f t="shared" si="28"/>
        <v>470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150</v>
      </c>
      <c r="V9" s="16">
        <f t="shared" si="0"/>
        <v>0</v>
      </c>
      <c r="W9" s="17">
        <f t="shared" si="30"/>
        <v>470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2.44</v>
      </c>
      <c r="AC9" s="8">
        <f t="shared" si="9"/>
        <v>0</v>
      </c>
      <c r="AD9" s="8">
        <f t="shared" si="10"/>
        <v>34.44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2.44</v>
      </c>
      <c r="AJ9" s="8">
        <f t="shared" si="16"/>
        <v>0</v>
      </c>
      <c r="AK9" s="8">
        <f t="shared" si="17"/>
        <v>34.44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145.12</v>
      </c>
      <c r="AQ9" s="8">
        <f t="shared" si="3"/>
        <v>0</v>
      </c>
      <c r="AR9" s="8">
        <f t="shared" si="18"/>
        <v>401.12</v>
      </c>
      <c r="AT9" s="8">
        <v>39.31</v>
      </c>
      <c r="AU9" s="8">
        <v>39.31</v>
      </c>
      <c r="AW9" s="207">
        <v>32</v>
      </c>
      <c r="AX9" s="207">
        <v>0</v>
      </c>
      <c r="AY9" s="207">
        <v>0</v>
      </c>
      <c r="AZ9" s="207">
        <v>0</v>
      </c>
      <c r="BA9" s="207">
        <v>2.44</v>
      </c>
      <c r="BB9" s="207">
        <v>0</v>
      </c>
      <c r="BC9" s="8">
        <f t="shared" si="19"/>
        <v>34.44</v>
      </c>
      <c r="BD9" s="207">
        <v>32</v>
      </c>
      <c r="BE9" s="207">
        <v>0</v>
      </c>
      <c r="BF9" s="207">
        <v>0</v>
      </c>
      <c r="BG9" s="207">
        <v>0</v>
      </c>
      <c r="BH9" s="207">
        <v>2.44</v>
      </c>
      <c r="BI9" s="207">
        <v>0</v>
      </c>
      <c r="BJ9" s="8">
        <f t="shared" si="20"/>
        <v>34.44</v>
      </c>
      <c r="BL9" s="8">
        <f t="shared" si="21"/>
        <v>39.31</v>
      </c>
      <c r="BM9" s="8">
        <f t="shared" si="22"/>
        <v>39.31</v>
      </c>
      <c r="BN9" s="8">
        <f t="shared" si="23"/>
        <v>34.44</v>
      </c>
      <c r="BO9" s="8">
        <f t="shared" si="24"/>
        <v>34.44</v>
      </c>
      <c r="BP9" s="182">
        <f t="shared" si="25"/>
        <v>4.8700000000000045</v>
      </c>
      <c r="BQ9" s="182">
        <f t="shared" si="26"/>
        <v>4.8700000000000045</v>
      </c>
    </row>
    <row r="10" spans="1:69">
      <c r="A10" s="8" t="s">
        <v>52</v>
      </c>
      <c r="B10" s="15">
        <f>'[3]11'!B12</f>
        <v>320</v>
      </c>
      <c r="C10" s="16">
        <f>'[3]11'!C12</f>
        <v>0</v>
      </c>
      <c r="D10" s="16">
        <f>'[3]11'!D12</f>
        <v>0</v>
      </c>
      <c r="E10" s="16">
        <f>'[3]11'!E12</f>
        <v>0</v>
      </c>
      <c r="F10" s="16">
        <f>'[3]11'!F12</f>
        <v>1040</v>
      </c>
      <c r="G10" s="16">
        <f>'[3]11'!G12</f>
        <v>0</v>
      </c>
      <c r="H10" s="17">
        <f t="shared" si="27"/>
        <v>1360</v>
      </c>
      <c r="I10" s="15">
        <f>'[3]11'!J12</f>
        <v>320</v>
      </c>
      <c r="J10" s="16">
        <f>'[3]11'!K12</f>
        <v>0</v>
      </c>
      <c r="K10" s="16">
        <f>'[3]11'!L12</f>
        <v>0</v>
      </c>
      <c r="L10" s="16">
        <f>'[3]11'!M12</f>
        <v>0</v>
      </c>
      <c r="M10" s="16">
        <f>'[3]11'!N12</f>
        <v>150</v>
      </c>
      <c r="N10" s="16">
        <f>'[3]11'!O12</f>
        <v>0</v>
      </c>
      <c r="O10" s="17">
        <f t="shared" si="28"/>
        <v>470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150</v>
      </c>
      <c r="V10" s="16">
        <f t="shared" si="0"/>
        <v>0</v>
      </c>
      <c r="W10" s="17">
        <f t="shared" si="30"/>
        <v>470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2.44</v>
      </c>
      <c r="AC10" s="8">
        <f t="shared" si="9"/>
        <v>0</v>
      </c>
      <c r="AD10" s="8">
        <f t="shared" si="10"/>
        <v>34.44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2.44</v>
      </c>
      <c r="AJ10" s="8">
        <f t="shared" si="16"/>
        <v>0</v>
      </c>
      <c r="AK10" s="8">
        <f t="shared" si="17"/>
        <v>34.44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145.12</v>
      </c>
      <c r="AQ10" s="8">
        <f t="shared" si="3"/>
        <v>0</v>
      </c>
      <c r="AR10" s="8">
        <f t="shared" si="18"/>
        <v>401.12</v>
      </c>
      <c r="AT10" s="8">
        <v>39.31</v>
      </c>
      <c r="AU10" s="8">
        <v>39.31</v>
      </c>
      <c r="AW10" s="207">
        <v>32</v>
      </c>
      <c r="AX10" s="207">
        <v>0</v>
      </c>
      <c r="AY10" s="207">
        <v>0</v>
      </c>
      <c r="AZ10" s="207">
        <v>0</v>
      </c>
      <c r="BA10" s="207">
        <v>2.44</v>
      </c>
      <c r="BB10" s="207">
        <v>0</v>
      </c>
      <c r="BC10" s="8">
        <f t="shared" si="19"/>
        <v>34.44</v>
      </c>
      <c r="BD10" s="207">
        <v>32</v>
      </c>
      <c r="BE10" s="207">
        <v>0</v>
      </c>
      <c r="BF10" s="207">
        <v>0</v>
      </c>
      <c r="BG10" s="207">
        <v>0</v>
      </c>
      <c r="BH10" s="207">
        <v>2.44</v>
      </c>
      <c r="BI10" s="207">
        <v>0</v>
      </c>
      <c r="BJ10" s="8">
        <f t="shared" si="20"/>
        <v>34.44</v>
      </c>
      <c r="BL10" s="8">
        <f t="shared" si="21"/>
        <v>39.31</v>
      </c>
      <c r="BM10" s="8">
        <f t="shared" si="22"/>
        <v>39.31</v>
      </c>
      <c r="BN10" s="8">
        <f t="shared" si="23"/>
        <v>34.44</v>
      </c>
      <c r="BO10" s="8">
        <f t="shared" si="24"/>
        <v>34.44</v>
      </c>
      <c r="BP10" s="182">
        <f t="shared" si="25"/>
        <v>4.8700000000000045</v>
      </c>
      <c r="BQ10" s="182">
        <f t="shared" si="26"/>
        <v>4.8700000000000045</v>
      </c>
    </row>
    <row r="11" spans="1:69">
      <c r="A11" s="8" t="s">
        <v>53</v>
      </c>
      <c r="B11" s="15">
        <f>'[3]11'!B13</f>
        <v>320</v>
      </c>
      <c r="C11" s="16">
        <f>'[3]11'!C13</f>
        <v>0</v>
      </c>
      <c r="D11" s="16">
        <f>'[3]11'!D13</f>
        <v>0</v>
      </c>
      <c r="E11" s="16">
        <f>'[3]11'!E13</f>
        <v>0</v>
      </c>
      <c r="F11" s="16">
        <f>'[3]11'!F13</f>
        <v>1040</v>
      </c>
      <c r="G11" s="16">
        <f>'[3]11'!G13</f>
        <v>0</v>
      </c>
      <c r="H11" s="17">
        <f t="shared" si="27"/>
        <v>1360</v>
      </c>
      <c r="I11" s="15">
        <f>'[3]11'!J13</f>
        <v>320</v>
      </c>
      <c r="J11" s="16">
        <f>'[3]11'!K13</f>
        <v>0</v>
      </c>
      <c r="K11" s="16">
        <f>'[3]11'!L13</f>
        <v>0</v>
      </c>
      <c r="L11" s="16">
        <f>'[3]11'!M13</f>
        <v>0</v>
      </c>
      <c r="M11" s="16">
        <f>'[3]11'!N13</f>
        <v>150</v>
      </c>
      <c r="N11" s="16">
        <f>'[3]11'!O13</f>
        <v>0</v>
      </c>
      <c r="O11" s="17">
        <f t="shared" si="28"/>
        <v>470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150</v>
      </c>
      <c r="V11" s="16">
        <f t="shared" si="0"/>
        <v>0</v>
      </c>
      <c r="W11" s="17">
        <f t="shared" si="30"/>
        <v>470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2.44</v>
      </c>
      <c r="AC11" s="8">
        <f t="shared" si="9"/>
        <v>0</v>
      </c>
      <c r="AD11" s="8">
        <f t="shared" si="10"/>
        <v>34.44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2.44</v>
      </c>
      <c r="AJ11" s="8">
        <f t="shared" si="16"/>
        <v>0</v>
      </c>
      <c r="AK11" s="8">
        <f t="shared" si="17"/>
        <v>34.44</v>
      </c>
      <c r="AL11" s="8">
        <f t="shared" si="3"/>
        <v>256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145.12</v>
      </c>
      <c r="AQ11" s="8">
        <f t="shared" si="3"/>
        <v>0</v>
      </c>
      <c r="AR11" s="8">
        <f t="shared" si="18"/>
        <v>401.12</v>
      </c>
      <c r="AT11" s="8">
        <v>34.44</v>
      </c>
      <c r="AU11" s="8">
        <v>34.44</v>
      </c>
      <c r="AW11" s="207">
        <v>32</v>
      </c>
      <c r="AX11" s="207">
        <v>0</v>
      </c>
      <c r="AY11" s="207">
        <v>0</v>
      </c>
      <c r="AZ11" s="207">
        <v>0</v>
      </c>
      <c r="BA11" s="207">
        <v>2.44</v>
      </c>
      <c r="BB11" s="207">
        <v>0</v>
      </c>
      <c r="BC11" s="8">
        <f t="shared" si="19"/>
        <v>34.44</v>
      </c>
      <c r="BD11" s="207">
        <v>32</v>
      </c>
      <c r="BE11" s="207">
        <v>0</v>
      </c>
      <c r="BF11" s="207">
        <v>0</v>
      </c>
      <c r="BG11" s="207">
        <v>0</v>
      </c>
      <c r="BH11" s="207">
        <v>2.44</v>
      </c>
      <c r="BI11" s="207">
        <v>0</v>
      </c>
      <c r="BJ11" s="8">
        <f t="shared" si="20"/>
        <v>34.44</v>
      </c>
      <c r="BL11" s="8">
        <f t="shared" si="21"/>
        <v>34.44</v>
      </c>
      <c r="BM11" s="8">
        <f t="shared" si="22"/>
        <v>34.44</v>
      </c>
      <c r="BN11" s="8">
        <f t="shared" si="23"/>
        <v>34.44</v>
      </c>
      <c r="BO11" s="8">
        <f t="shared" si="24"/>
        <v>34.44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'[3]11'!B14</f>
        <v>320</v>
      </c>
      <c r="C12" s="16">
        <f>'[3]11'!C14</f>
        <v>0</v>
      </c>
      <c r="D12" s="16">
        <f>'[3]11'!D14</f>
        <v>0</v>
      </c>
      <c r="E12" s="16">
        <f>'[3]11'!E14</f>
        <v>0</v>
      </c>
      <c r="F12" s="16">
        <f>'[3]11'!F14</f>
        <v>1040</v>
      </c>
      <c r="G12" s="16">
        <f>'[3]11'!G14</f>
        <v>0</v>
      </c>
      <c r="H12" s="17">
        <f t="shared" si="27"/>
        <v>1360</v>
      </c>
      <c r="I12" s="15">
        <f>'[3]11'!J14</f>
        <v>320</v>
      </c>
      <c r="J12" s="16">
        <f>'[3]11'!K14</f>
        <v>0</v>
      </c>
      <c r="K12" s="16">
        <f>'[3]11'!L14</f>
        <v>0</v>
      </c>
      <c r="L12" s="16">
        <f>'[3]11'!M14</f>
        <v>0</v>
      </c>
      <c r="M12" s="16">
        <f>'[3]11'!N14</f>
        <v>150</v>
      </c>
      <c r="N12" s="16">
        <f>'[3]11'!O14</f>
        <v>0</v>
      </c>
      <c r="O12" s="17">
        <f t="shared" si="28"/>
        <v>470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150</v>
      </c>
      <c r="V12" s="16">
        <f t="shared" si="0"/>
        <v>0</v>
      </c>
      <c r="W12" s="17">
        <f t="shared" si="30"/>
        <v>470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2.44</v>
      </c>
      <c r="AC12" s="8">
        <f t="shared" si="9"/>
        <v>0</v>
      </c>
      <c r="AD12" s="8">
        <f t="shared" si="10"/>
        <v>34.44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2.44</v>
      </c>
      <c r="AJ12" s="8">
        <f t="shared" si="16"/>
        <v>0</v>
      </c>
      <c r="AK12" s="8">
        <f t="shared" si="17"/>
        <v>34.44</v>
      </c>
      <c r="AL12" s="8">
        <f t="shared" si="3"/>
        <v>256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145.12</v>
      </c>
      <c r="AQ12" s="8">
        <f t="shared" si="3"/>
        <v>0</v>
      </c>
      <c r="AR12" s="8">
        <f t="shared" si="18"/>
        <v>401.12</v>
      </c>
      <c r="AT12" s="8">
        <v>34.44</v>
      </c>
      <c r="AU12" s="8">
        <v>34.44</v>
      </c>
      <c r="AW12" s="207">
        <v>32</v>
      </c>
      <c r="AX12" s="207">
        <v>0</v>
      </c>
      <c r="AY12" s="207">
        <v>0</v>
      </c>
      <c r="AZ12" s="207">
        <v>0</v>
      </c>
      <c r="BA12" s="207">
        <v>2.44</v>
      </c>
      <c r="BB12" s="207">
        <v>0</v>
      </c>
      <c r="BC12" s="8">
        <f t="shared" si="19"/>
        <v>34.44</v>
      </c>
      <c r="BD12" s="207">
        <v>32</v>
      </c>
      <c r="BE12" s="207">
        <v>0</v>
      </c>
      <c r="BF12" s="207">
        <v>0</v>
      </c>
      <c r="BG12" s="207">
        <v>0</v>
      </c>
      <c r="BH12" s="207">
        <v>2.44</v>
      </c>
      <c r="BI12" s="207">
        <v>0</v>
      </c>
      <c r="BJ12" s="8">
        <f t="shared" si="20"/>
        <v>34.44</v>
      </c>
      <c r="BL12" s="8">
        <f t="shared" si="21"/>
        <v>34.44</v>
      </c>
      <c r="BM12" s="8">
        <f t="shared" si="22"/>
        <v>34.44</v>
      </c>
      <c r="BN12" s="8">
        <f t="shared" si="23"/>
        <v>34.44</v>
      </c>
      <c r="BO12" s="8">
        <f t="shared" si="24"/>
        <v>34.44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'[3]11'!B15</f>
        <v>320</v>
      </c>
      <c r="C13" s="16">
        <f>'[3]11'!C15</f>
        <v>0</v>
      </c>
      <c r="D13" s="16">
        <f>'[3]11'!D15</f>
        <v>0</v>
      </c>
      <c r="E13" s="16">
        <f>'[3]11'!E15</f>
        <v>0</v>
      </c>
      <c r="F13" s="16">
        <f>'[3]11'!F15</f>
        <v>1040</v>
      </c>
      <c r="G13" s="16">
        <f>'[3]11'!G15</f>
        <v>0</v>
      </c>
      <c r="H13" s="17">
        <f t="shared" si="27"/>
        <v>1360</v>
      </c>
      <c r="I13" s="15">
        <f>'[3]11'!J15</f>
        <v>320</v>
      </c>
      <c r="J13" s="16">
        <f>'[3]11'!K15</f>
        <v>0</v>
      </c>
      <c r="K13" s="16">
        <f>'[3]11'!L15</f>
        <v>0</v>
      </c>
      <c r="L13" s="16">
        <f>'[3]11'!M15</f>
        <v>0</v>
      </c>
      <c r="M13" s="16">
        <f>'[3]11'!N15</f>
        <v>150</v>
      </c>
      <c r="N13" s="16">
        <f>'[3]11'!O15</f>
        <v>0</v>
      </c>
      <c r="O13" s="17">
        <f t="shared" si="28"/>
        <v>470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150</v>
      </c>
      <c r="V13" s="16">
        <f t="shared" si="0"/>
        <v>0</v>
      </c>
      <c r="W13" s="17">
        <f t="shared" si="30"/>
        <v>470</v>
      </c>
      <c r="X13" s="8">
        <f t="shared" si="4"/>
        <v>27.64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2.44</v>
      </c>
      <c r="AC13" s="8">
        <f t="shared" si="9"/>
        <v>0</v>
      </c>
      <c r="AD13" s="8">
        <f t="shared" si="10"/>
        <v>30.080000000000002</v>
      </c>
      <c r="AE13" s="8">
        <f t="shared" si="11"/>
        <v>27.64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2.44</v>
      </c>
      <c r="AJ13" s="8">
        <f t="shared" si="16"/>
        <v>0</v>
      </c>
      <c r="AK13" s="8">
        <f t="shared" si="17"/>
        <v>30.080000000000002</v>
      </c>
      <c r="AL13" s="8">
        <f t="shared" si="3"/>
        <v>264.72000000000003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145.12</v>
      </c>
      <c r="AQ13" s="8">
        <f t="shared" si="3"/>
        <v>0</v>
      </c>
      <c r="AR13" s="8">
        <f t="shared" si="18"/>
        <v>409.84000000000003</v>
      </c>
      <c r="AT13" s="8">
        <v>34.44</v>
      </c>
      <c r="AU13" s="8">
        <v>34.44</v>
      </c>
      <c r="AW13" s="207">
        <v>27.64</v>
      </c>
      <c r="AX13" s="207">
        <v>0</v>
      </c>
      <c r="AY13" s="207">
        <v>0</v>
      </c>
      <c r="AZ13" s="207">
        <v>0</v>
      </c>
      <c r="BA13" s="207">
        <v>2.44</v>
      </c>
      <c r="BB13" s="207">
        <v>0</v>
      </c>
      <c r="BC13" s="8">
        <f t="shared" si="19"/>
        <v>30.080000000000002</v>
      </c>
      <c r="BD13" s="207">
        <v>27.64</v>
      </c>
      <c r="BE13" s="207">
        <v>0</v>
      </c>
      <c r="BF13" s="207">
        <v>0</v>
      </c>
      <c r="BG13" s="207">
        <v>0</v>
      </c>
      <c r="BH13" s="207">
        <v>2.44</v>
      </c>
      <c r="BI13" s="207">
        <v>0</v>
      </c>
      <c r="BJ13" s="8">
        <f t="shared" si="20"/>
        <v>30.080000000000002</v>
      </c>
      <c r="BL13" s="8">
        <f t="shared" si="21"/>
        <v>34.44</v>
      </c>
      <c r="BM13" s="8">
        <f t="shared" si="22"/>
        <v>34.44</v>
      </c>
      <c r="BN13" s="8">
        <f t="shared" si="23"/>
        <v>30.080000000000002</v>
      </c>
      <c r="BO13" s="8">
        <f t="shared" si="24"/>
        <v>30.080000000000002</v>
      </c>
      <c r="BP13" s="182">
        <f t="shared" si="25"/>
        <v>4.3599999999999959</v>
      </c>
      <c r="BQ13" s="182">
        <f t="shared" si="26"/>
        <v>4.3599999999999959</v>
      </c>
    </row>
    <row r="14" spans="1:69">
      <c r="A14" s="8" t="s">
        <v>56</v>
      </c>
      <c r="B14" s="15">
        <f>'[3]11'!B16</f>
        <v>320</v>
      </c>
      <c r="C14" s="16">
        <f>'[3]11'!C16</f>
        <v>0</v>
      </c>
      <c r="D14" s="16">
        <f>'[3]11'!D16</f>
        <v>0</v>
      </c>
      <c r="E14" s="16">
        <f>'[3]11'!E16</f>
        <v>0</v>
      </c>
      <c r="F14" s="16">
        <f>'[3]11'!F16</f>
        <v>1040</v>
      </c>
      <c r="G14" s="16">
        <f>'[3]11'!G16</f>
        <v>0</v>
      </c>
      <c r="H14" s="17">
        <f t="shared" si="27"/>
        <v>1360</v>
      </c>
      <c r="I14" s="15">
        <f>'[3]11'!J16</f>
        <v>320</v>
      </c>
      <c r="J14" s="16">
        <f>'[3]11'!K16</f>
        <v>0</v>
      </c>
      <c r="K14" s="16">
        <f>'[3]11'!L16</f>
        <v>0</v>
      </c>
      <c r="L14" s="16">
        <f>'[3]11'!M16</f>
        <v>0</v>
      </c>
      <c r="M14" s="16">
        <f>'[3]11'!N16</f>
        <v>150</v>
      </c>
      <c r="N14" s="16">
        <f>'[3]11'!O16</f>
        <v>0</v>
      </c>
      <c r="O14" s="17">
        <f t="shared" si="28"/>
        <v>470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150</v>
      </c>
      <c r="V14" s="16">
        <f t="shared" si="0"/>
        <v>0</v>
      </c>
      <c r="W14" s="17">
        <f t="shared" si="30"/>
        <v>470</v>
      </c>
      <c r="X14" s="8">
        <f t="shared" si="4"/>
        <v>27.64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2.44</v>
      </c>
      <c r="AC14" s="8">
        <f t="shared" si="9"/>
        <v>0</v>
      </c>
      <c r="AD14" s="8">
        <f t="shared" si="10"/>
        <v>30.080000000000002</v>
      </c>
      <c r="AE14" s="8">
        <f t="shared" si="11"/>
        <v>27.64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2.44</v>
      </c>
      <c r="AJ14" s="8">
        <f t="shared" si="16"/>
        <v>0</v>
      </c>
      <c r="AK14" s="8">
        <f t="shared" si="17"/>
        <v>30.080000000000002</v>
      </c>
      <c r="AL14" s="8">
        <f t="shared" si="3"/>
        <v>264.72000000000003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145.12</v>
      </c>
      <c r="AQ14" s="8">
        <f t="shared" si="3"/>
        <v>0</v>
      </c>
      <c r="AR14" s="8">
        <f t="shared" si="18"/>
        <v>409.84000000000003</v>
      </c>
      <c r="AT14" s="8">
        <v>34.44</v>
      </c>
      <c r="AU14" s="8">
        <v>34.44</v>
      </c>
      <c r="AW14" s="207">
        <v>27.64</v>
      </c>
      <c r="AX14" s="207">
        <v>0</v>
      </c>
      <c r="AY14" s="207">
        <v>0</v>
      </c>
      <c r="AZ14" s="207">
        <v>0</v>
      </c>
      <c r="BA14" s="207">
        <v>2.44</v>
      </c>
      <c r="BB14" s="207">
        <v>0</v>
      </c>
      <c r="BC14" s="8">
        <f t="shared" si="19"/>
        <v>30.080000000000002</v>
      </c>
      <c r="BD14" s="207">
        <v>27.64</v>
      </c>
      <c r="BE14" s="207">
        <v>0</v>
      </c>
      <c r="BF14" s="207">
        <v>0</v>
      </c>
      <c r="BG14" s="207">
        <v>0</v>
      </c>
      <c r="BH14" s="207">
        <v>2.44</v>
      </c>
      <c r="BI14" s="207">
        <v>0</v>
      </c>
      <c r="BJ14" s="8">
        <f t="shared" si="20"/>
        <v>30.080000000000002</v>
      </c>
      <c r="BL14" s="8">
        <f t="shared" si="21"/>
        <v>34.44</v>
      </c>
      <c r="BM14" s="8">
        <f t="shared" si="22"/>
        <v>34.44</v>
      </c>
      <c r="BN14" s="8">
        <f t="shared" si="23"/>
        <v>30.080000000000002</v>
      </c>
      <c r="BO14" s="8">
        <f t="shared" si="24"/>
        <v>30.080000000000002</v>
      </c>
      <c r="BP14" s="182">
        <f t="shared" si="25"/>
        <v>4.3599999999999959</v>
      </c>
      <c r="BQ14" s="182">
        <f t="shared" si="26"/>
        <v>4.3599999999999959</v>
      </c>
    </row>
    <row r="15" spans="1:69">
      <c r="A15" s="8" t="s">
        <v>57</v>
      </c>
      <c r="B15" s="15">
        <f>'[3]11'!B17</f>
        <v>320</v>
      </c>
      <c r="C15" s="16">
        <f>'[3]11'!C17</f>
        <v>0</v>
      </c>
      <c r="D15" s="16">
        <f>'[3]11'!D17</f>
        <v>0</v>
      </c>
      <c r="E15" s="16">
        <f>'[3]11'!E17</f>
        <v>0</v>
      </c>
      <c r="F15" s="16">
        <f>'[3]11'!F17</f>
        <v>1040</v>
      </c>
      <c r="G15" s="16">
        <f>'[3]11'!G17</f>
        <v>0</v>
      </c>
      <c r="H15" s="17">
        <f t="shared" si="27"/>
        <v>1360</v>
      </c>
      <c r="I15" s="15">
        <f>'[3]11'!J17</f>
        <v>320</v>
      </c>
      <c r="J15" s="16">
        <f>'[3]11'!K17</f>
        <v>0</v>
      </c>
      <c r="K15" s="16">
        <f>'[3]11'!L17</f>
        <v>0</v>
      </c>
      <c r="L15" s="16">
        <f>'[3]11'!M17</f>
        <v>0</v>
      </c>
      <c r="M15" s="16">
        <f>'[3]11'!N17</f>
        <v>150</v>
      </c>
      <c r="N15" s="16">
        <f>'[3]11'!O17</f>
        <v>0</v>
      </c>
      <c r="O15" s="17">
        <f t="shared" si="28"/>
        <v>470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150</v>
      </c>
      <c r="V15" s="16">
        <f t="shared" si="0"/>
        <v>0</v>
      </c>
      <c r="W15" s="17">
        <f t="shared" si="30"/>
        <v>470</v>
      </c>
      <c r="X15" s="8">
        <f t="shared" si="4"/>
        <v>27.64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2.44</v>
      </c>
      <c r="AC15" s="8">
        <f t="shared" si="9"/>
        <v>0</v>
      </c>
      <c r="AD15" s="8">
        <f t="shared" si="10"/>
        <v>30.080000000000002</v>
      </c>
      <c r="AE15" s="8">
        <f t="shared" si="11"/>
        <v>27.64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2.44</v>
      </c>
      <c r="AJ15" s="8">
        <f t="shared" si="16"/>
        <v>0</v>
      </c>
      <c r="AK15" s="8">
        <f t="shared" si="17"/>
        <v>30.080000000000002</v>
      </c>
      <c r="AL15" s="8">
        <f t="shared" si="3"/>
        <v>264.72000000000003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145.12</v>
      </c>
      <c r="AQ15" s="8">
        <f t="shared" si="3"/>
        <v>0</v>
      </c>
      <c r="AR15" s="8">
        <f t="shared" si="18"/>
        <v>409.84000000000003</v>
      </c>
      <c r="AT15" s="8">
        <v>30.08</v>
      </c>
      <c r="AU15" s="8">
        <v>30.08</v>
      </c>
      <c r="AW15" s="207">
        <v>27.64</v>
      </c>
      <c r="AX15" s="207">
        <v>0</v>
      </c>
      <c r="AY15" s="207">
        <v>0</v>
      </c>
      <c r="AZ15" s="207">
        <v>0</v>
      </c>
      <c r="BA15" s="207">
        <v>2.44</v>
      </c>
      <c r="BB15" s="207">
        <v>0</v>
      </c>
      <c r="BC15" s="8">
        <f t="shared" si="19"/>
        <v>30.080000000000002</v>
      </c>
      <c r="BD15" s="207">
        <v>27.64</v>
      </c>
      <c r="BE15" s="207">
        <v>0</v>
      </c>
      <c r="BF15" s="207">
        <v>0</v>
      </c>
      <c r="BG15" s="207">
        <v>0</v>
      </c>
      <c r="BH15" s="207">
        <v>2.44</v>
      </c>
      <c r="BI15" s="207">
        <v>0</v>
      </c>
      <c r="BJ15" s="8">
        <f t="shared" si="20"/>
        <v>30.080000000000002</v>
      </c>
      <c r="BL15" s="8">
        <f t="shared" si="21"/>
        <v>30.08</v>
      </c>
      <c r="BM15" s="8">
        <f t="shared" si="22"/>
        <v>30.08</v>
      </c>
      <c r="BN15" s="8">
        <f t="shared" si="23"/>
        <v>30.080000000000002</v>
      </c>
      <c r="BO15" s="8">
        <f t="shared" si="24"/>
        <v>30.080000000000002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'[3]11'!B18</f>
        <v>320</v>
      </c>
      <c r="C16" s="16">
        <f>'[3]11'!C18</f>
        <v>0</v>
      </c>
      <c r="D16" s="16">
        <f>'[3]11'!D18</f>
        <v>0</v>
      </c>
      <c r="E16" s="16">
        <f>'[3]11'!E18</f>
        <v>0</v>
      </c>
      <c r="F16" s="16">
        <f>'[3]11'!F18</f>
        <v>1040</v>
      </c>
      <c r="G16" s="16">
        <f>'[3]11'!G18</f>
        <v>0</v>
      </c>
      <c r="H16" s="17">
        <f t="shared" si="27"/>
        <v>1360</v>
      </c>
      <c r="I16" s="15">
        <f>'[3]11'!J18</f>
        <v>320</v>
      </c>
      <c r="J16" s="16">
        <f>'[3]11'!K18</f>
        <v>0</v>
      </c>
      <c r="K16" s="16">
        <f>'[3]11'!L18</f>
        <v>0</v>
      </c>
      <c r="L16" s="16">
        <f>'[3]11'!M18</f>
        <v>0</v>
      </c>
      <c r="M16" s="16">
        <f>'[3]11'!N18</f>
        <v>150</v>
      </c>
      <c r="N16" s="16">
        <f>'[3]11'!O18</f>
        <v>0</v>
      </c>
      <c r="O16" s="17">
        <f t="shared" si="28"/>
        <v>470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150</v>
      </c>
      <c r="V16" s="16">
        <f t="shared" si="0"/>
        <v>0</v>
      </c>
      <c r="W16" s="17">
        <f t="shared" si="30"/>
        <v>470</v>
      </c>
      <c r="X16" s="8">
        <f t="shared" si="4"/>
        <v>27.64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2.44</v>
      </c>
      <c r="AC16" s="8">
        <f t="shared" si="9"/>
        <v>0</v>
      </c>
      <c r="AD16" s="8">
        <f t="shared" si="10"/>
        <v>30.080000000000002</v>
      </c>
      <c r="AE16" s="8">
        <f t="shared" si="11"/>
        <v>27.64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2.44</v>
      </c>
      <c r="AJ16" s="8">
        <f t="shared" si="16"/>
        <v>0</v>
      </c>
      <c r="AK16" s="8">
        <f t="shared" si="17"/>
        <v>30.080000000000002</v>
      </c>
      <c r="AL16" s="8">
        <f t="shared" si="3"/>
        <v>264.72000000000003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145.12</v>
      </c>
      <c r="AQ16" s="8">
        <f t="shared" si="3"/>
        <v>0</v>
      </c>
      <c r="AR16" s="8">
        <f t="shared" si="18"/>
        <v>409.84000000000003</v>
      </c>
      <c r="AT16" s="8">
        <v>30.08</v>
      </c>
      <c r="AU16" s="8">
        <v>30.08</v>
      </c>
      <c r="AW16" s="207">
        <v>27.64</v>
      </c>
      <c r="AX16" s="207">
        <v>0</v>
      </c>
      <c r="AY16" s="207">
        <v>0</v>
      </c>
      <c r="AZ16" s="207">
        <v>0</v>
      </c>
      <c r="BA16" s="207">
        <v>2.44</v>
      </c>
      <c r="BB16" s="207">
        <v>0</v>
      </c>
      <c r="BC16" s="8">
        <f t="shared" si="19"/>
        <v>30.080000000000002</v>
      </c>
      <c r="BD16" s="207">
        <v>27.64</v>
      </c>
      <c r="BE16" s="207">
        <v>0</v>
      </c>
      <c r="BF16" s="207">
        <v>0</v>
      </c>
      <c r="BG16" s="207">
        <v>0</v>
      </c>
      <c r="BH16" s="207">
        <v>2.44</v>
      </c>
      <c r="BI16" s="207">
        <v>0</v>
      </c>
      <c r="BJ16" s="8">
        <f t="shared" si="20"/>
        <v>30.080000000000002</v>
      </c>
      <c r="BL16" s="8">
        <f t="shared" si="21"/>
        <v>30.08</v>
      </c>
      <c r="BM16" s="8">
        <f t="shared" si="22"/>
        <v>30.08</v>
      </c>
      <c r="BN16" s="8">
        <f t="shared" si="23"/>
        <v>30.080000000000002</v>
      </c>
      <c r="BO16" s="8">
        <f t="shared" si="24"/>
        <v>30.080000000000002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'[3]11'!B19</f>
        <v>320</v>
      </c>
      <c r="C17" s="16">
        <f>'[3]11'!C19</f>
        <v>0</v>
      </c>
      <c r="D17" s="16">
        <f>'[3]11'!D19</f>
        <v>0</v>
      </c>
      <c r="E17" s="16">
        <f>'[3]11'!E19</f>
        <v>0</v>
      </c>
      <c r="F17" s="16">
        <f>'[3]11'!F19</f>
        <v>1040</v>
      </c>
      <c r="G17" s="16">
        <f>'[3]11'!G19</f>
        <v>0</v>
      </c>
      <c r="H17" s="17">
        <f t="shared" si="27"/>
        <v>1360</v>
      </c>
      <c r="I17" s="15">
        <f>'[3]11'!J19</f>
        <v>320</v>
      </c>
      <c r="J17" s="16">
        <f>'[3]11'!K19</f>
        <v>0</v>
      </c>
      <c r="K17" s="16">
        <f>'[3]11'!L19</f>
        <v>0</v>
      </c>
      <c r="L17" s="16">
        <f>'[3]11'!M19</f>
        <v>0</v>
      </c>
      <c r="M17" s="16">
        <f>'[3]11'!N19</f>
        <v>150</v>
      </c>
      <c r="N17" s="16">
        <f>'[3]11'!O19</f>
        <v>0</v>
      </c>
      <c r="O17" s="17">
        <f t="shared" si="28"/>
        <v>470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150</v>
      </c>
      <c r="V17" s="16">
        <f t="shared" si="0"/>
        <v>0</v>
      </c>
      <c r="W17" s="17">
        <f t="shared" si="30"/>
        <v>470</v>
      </c>
      <c r="X17" s="8">
        <f t="shared" si="4"/>
        <v>27.64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2.44</v>
      </c>
      <c r="AC17" s="8">
        <f t="shared" si="9"/>
        <v>0</v>
      </c>
      <c r="AD17" s="8">
        <f t="shared" si="10"/>
        <v>30.080000000000002</v>
      </c>
      <c r="AE17" s="8">
        <f t="shared" si="11"/>
        <v>27.64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2.44</v>
      </c>
      <c r="AJ17" s="8">
        <f t="shared" si="16"/>
        <v>0</v>
      </c>
      <c r="AK17" s="8">
        <f t="shared" si="17"/>
        <v>30.080000000000002</v>
      </c>
      <c r="AL17" s="8">
        <f t="shared" si="3"/>
        <v>264.72000000000003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145.12</v>
      </c>
      <c r="AQ17" s="8">
        <f t="shared" si="3"/>
        <v>0</v>
      </c>
      <c r="AR17" s="8">
        <f t="shared" si="18"/>
        <v>409.84000000000003</v>
      </c>
      <c r="AT17" s="8">
        <v>30.08</v>
      </c>
      <c r="AU17" s="8">
        <v>30.08</v>
      </c>
      <c r="AW17" s="207">
        <v>27.64</v>
      </c>
      <c r="AX17" s="207">
        <v>0</v>
      </c>
      <c r="AY17" s="207">
        <v>0</v>
      </c>
      <c r="AZ17" s="207">
        <v>0</v>
      </c>
      <c r="BA17" s="207">
        <v>2.44</v>
      </c>
      <c r="BB17" s="207">
        <v>0</v>
      </c>
      <c r="BC17" s="8">
        <f t="shared" si="19"/>
        <v>30.080000000000002</v>
      </c>
      <c r="BD17" s="207">
        <v>27.64</v>
      </c>
      <c r="BE17" s="207">
        <v>0</v>
      </c>
      <c r="BF17" s="207">
        <v>0</v>
      </c>
      <c r="BG17" s="207">
        <v>0</v>
      </c>
      <c r="BH17" s="207">
        <v>2.44</v>
      </c>
      <c r="BI17" s="207">
        <v>0</v>
      </c>
      <c r="BJ17" s="8">
        <f t="shared" si="20"/>
        <v>30.080000000000002</v>
      </c>
      <c r="BL17" s="8">
        <f t="shared" si="21"/>
        <v>30.08</v>
      </c>
      <c r="BM17" s="8">
        <f t="shared" si="22"/>
        <v>30.08</v>
      </c>
      <c r="BN17" s="8">
        <f t="shared" si="23"/>
        <v>30.080000000000002</v>
      </c>
      <c r="BO17" s="8">
        <f t="shared" si="24"/>
        <v>30.080000000000002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'[3]11'!B20</f>
        <v>320</v>
      </c>
      <c r="C18" s="16">
        <f>'[3]11'!C20</f>
        <v>0</v>
      </c>
      <c r="D18" s="16">
        <f>'[3]11'!D20</f>
        <v>0</v>
      </c>
      <c r="E18" s="16">
        <f>'[3]11'!E20</f>
        <v>0</v>
      </c>
      <c r="F18" s="16">
        <f>'[3]11'!F20</f>
        <v>1040</v>
      </c>
      <c r="G18" s="16">
        <f>'[3]11'!G20</f>
        <v>0</v>
      </c>
      <c r="H18" s="17">
        <f t="shared" si="27"/>
        <v>1360</v>
      </c>
      <c r="I18" s="15">
        <f>'[3]11'!J20</f>
        <v>320</v>
      </c>
      <c r="J18" s="16">
        <f>'[3]11'!K20</f>
        <v>0</v>
      </c>
      <c r="K18" s="16">
        <f>'[3]11'!L20</f>
        <v>0</v>
      </c>
      <c r="L18" s="16">
        <f>'[3]11'!M20</f>
        <v>0</v>
      </c>
      <c r="M18" s="16">
        <f>'[3]11'!N20</f>
        <v>150</v>
      </c>
      <c r="N18" s="16">
        <f>'[3]11'!O20</f>
        <v>0</v>
      </c>
      <c r="O18" s="17">
        <f t="shared" si="28"/>
        <v>470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150</v>
      </c>
      <c r="V18" s="16">
        <f t="shared" si="0"/>
        <v>0</v>
      </c>
      <c r="W18" s="17">
        <f t="shared" si="30"/>
        <v>470</v>
      </c>
      <c r="X18" s="8">
        <f t="shared" si="4"/>
        <v>27.64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2.44</v>
      </c>
      <c r="AC18" s="8">
        <f t="shared" si="9"/>
        <v>0</v>
      </c>
      <c r="AD18" s="8">
        <f t="shared" si="10"/>
        <v>30.080000000000002</v>
      </c>
      <c r="AE18" s="8">
        <f t="shared" si="11"/>
        <v>27.64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2.44</v>
      </c>
      <c r="AJ18" s="8">
        <f t="shared" si="16"/>
        <v>0</v>
      </c>
      <c r="AK18" s="8">
        <f t="shared" si="17"/>
        <v>30.080000000000002</v>
      </c>
      <c r="AL18" s="8">
        <f t="shared" si="3"/>
        <v>264.72000000000003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145.12</v>
      </c>
      <c r="AQ18" s="8">
        <f t="shared" si="3"/>
        <v>0</v>
      </c>
      <c r="AR18" s="8">
        <f t="shared" si="18"/>
        <v>409.84000000000003</v>
      </c>
      <c r="AT18" s="8">
        <v>30.08</v>
      </c>
      <c r="AU18" s="8">
        <v>30.08</v>
      </c>
      <c r="AW18" s="207">
        <v>27.64</v>
      </c>
      <c r="AX18" s="207">
        <v>0</v>
      </c>
      <c r="AY18" s="207">
        <v>0</v>
      </c>
      <c r="AZ18" s="207">
        <v>0</v>
      </c>
      <c r="BA18" s="207">
        <v>2.44</v>
      </c>
      <c r="BB18" s="207">
        <v>0</v>
      </c>
      <c r="BC18" s="8">
        <f t="shared" si="19"/>
        <v>30.080000000000002</v>
      </c>
      <c r="BD18" s="207">
        <v>27.64</v>
      </c>
      <c r="BE18" s="207">
        <v>0</v>
      </c>
      <c r="BF18" s="207">
        <v>0</v>
      </c>
      <c r="BG18" s="207">
        <v>0</v>
      </c>
      <c r="BH18" s="207">
        <v>2.44</v>
      </c>
      <c r="BI18" s="207">
        <v>0</v>
      </c>
      <c r="BJ18" s="8">
        <f t="shared" si="20"/>
        <v>30.080000000000002</v>
      </c>
      <c r="BL18" s="8">
        <f t="shared" si="21"/>
        <v>30.08</v>
      </c>
      <c r="BM18" s="8">
        <f t="shared" si="22"/>
        <v>30.08</v>
      </c>
      <c r="BN18" s="8">
        <f t="shared" si="23"/>
        <v>30.080000000000002</v>
      </c>
      <c r="BO18" s="8">
        <f t="shared" si="24"/>
        <v>30.080000000000002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'[3]11'!B21</f>
        <v>320</v>
      </c>
      <c r="C19" s="16">
        <f>'[3]11'!C21</f>
        <v>0</v>
      </c>
      <c r="D19" s="16">
        <f>'[3]11'!D21</f>
        <v>0</v>
      </c>
      <c r="E19" s="16">
        <f>'[3]11'!E21</f>
        <v>0</v>
      </c>
      <c r="F19" s="16">
        <f>'[3]11'!F21</f>
        <v>1040</v>
      </c>
      <c r="G19" s="16">
        <f>'[3]11'!G21</f>
        <v>0</v>
      </c>
      <c r="H19" s="17">
        <f t="shared" si="27"/>
        <v>1360</v>
      </c>
      <c r="I19" s="15">
        <f>'[3]11'!J21</f>
        <v>320</v>
      </c>
      <c r="J19" s="16">
        <f>'[3]11'!K21</f>
        <v>0</v>
      </c>
      <c r="K19" s="16">
        <f>'[3]11'!L21</f>
        <v>0</v>
      </c>
      <c r="L19" s="16">
        <f>'[3]11'!M21</f>
        <v>0</v>
      </c>
      <c r="M19" s="16">
        <f>'[3]11'!N21</f>
        <v>150</v>
      </c>
      <c r="N19" s="16">
        <f>'[3]11'!O21</f>
        <v>0</v>
      </c>
      <c r="O19" s="17">
        <f t="shared" si="28"/>
        <v>470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150</v>
      </c>
      <c r="V19" s="16">
        <f t="shared" si="29"/>
        <v>0</v>
      </c>
      <c r="W19" s="17">
        <f t="shared" si="30"/>
        <v>470</v>
      </c>
      <c r="X19" s="8">
        <f t="shared" si="4"/>
        <v>27.64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2.44</v>
      </c>
      <c r="AC19" s="8">
        <f t="shared" si="9"/>
        <v>0</v>
      </c>
      <c r="AD19" s="8">
        <f t="shared" si="10"/>
        <v>30.080000000000002</v>
      </c>
      <c r="AE19" s="8">
        <f t="shared" si="11"/>
        <v>27.64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2.44</v>
      </c>
      <c r="AJ19" s="8">
        <f t="shared" si="16"/>
        <v>0</v>
      </c>
      <c r="AK19" s="8">
        <f t="shared" si="17"/>
        <v>30.080000000000002</v>
      </c>
      <c r="AL19" s="8">
        <f t="shared" ref="AL19:AQ61" si="31">Q19-X19-AE19</f>
        <v>264.72000000000003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145.12</v>
      </c>
      <c r="AQ19" s="8">
        <f t="shared" si="31"/>
        <v>0</v>
      </c>
      <c r="AR19" s="8">
        <f t="shared" si="18"/>
        <v>409.84000000000003</v>
      </c>
      <c r="AT19" s="8">
        <v>30.08</v>
      </c>
      <c r="AU19" s="8">
        <v>30.08</v>
      </c>
      <c r="AW19" s="207">
        <v>27.64</v>
      </c>
      <c r="AX19" s="207">
        <v>0</v>
      </c>
      <c r="AY19" s="207">
        <v>0</v>
      </c>
      <c r="AZ19" s="207">
        <v>0</v>
      </c>
      <c r="BA19" s="207">
        <v>2.44</v>
      </c>
      <c r="BB19" s="207">
        <v>0</v>
      </c>
      <c r="BC19" s="8">
        <f t="shared" si="19"/>
        <v>30.080000000000002</v>
      </c>
      <c r="BD19" s="207">
        <v>27.64</v>
      </c>
      <c r="BE19" s="207">
        <v>0</v>
      </c>
      <c r="BF19" s="207">
        <v>0</v>
      </c>
      <c r="BG19" s="207">
        <v>0</v>
      </c>
      <c r="BH19" s="207">
        <v>2.44</v>
      </c>
      <c r="BI19" s="207">
        <v>0</v>
      </c>
      <c r="BJ19" s="8">
        <f t="shared" si="20"/>
        <v>30.080000000000002</v>
      </c>
      <c r="BL19" s="8">
        <f t="shared" si="21"/>
        <v>30.08</v>
      </c>
      <c r="BM19" s="8">
        <f t="shared" si="22"/>
        <v>30.08</v>
      </c>
      <c r="BN19" s="8">
        <f t="shared" si="23"/>
        <v>30.080000000000002</v>
      </c>
      <c r="BO19" s="8">
        <f t="shared" si="24"/>
        <v>30.080000000000002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'[3]11'!B22</f>
        <v>320</v>
      </c>
      <c r="C20" s="16">
        <f>'[3]11'!C22</f>
        <v>0</v>
      </c>
      <c r="D20" s="16">
        <f>'[3]11'!D22</f>
        <v>0</v>
      </c>
      <c r="E20" s="16">
        <f>'[3]11'!E22</f>
        <v>0</v>
      </c>
      <c r="F20" s="16">
        <f>'[3]11'!F22</f>
        <v>1040</v>
      </c>
      <c r="G20" s="16">
        <f>'[3]11'!G22</f>
        <v>0</v>
      </c>
      <c r="H20" s="17">
        <f t="shared" si="27"/>
        <v>1360</v>
      </c>
      <c r="I20" s="15">
        <f>'[3]11'!J22</f>
        <v>320</v>
      </c>
      <c r="J20" s="16">
        <f>'[3]11'!K22</f>
        <v>0</v>
      </c>
      <c r="K20" s="16">
        <f>'[3]11'!L22</f>
        <v>0</v>
      </c>
      <c r="L20" s="16">
        <f>'[3]11'!M22</f>
        <v>0</v>
      </c>
      <c r="M20" s="16">
        <f>'[3]11'!N22</f>
        <v>150</v>
      </c>
      <c r="N20" s="16">
        <f>'[3]11'!O22</f>
        <v>0</v>
      </c>
      <c r="O20" s="17">
        <f t="shared" si="28"/>
        <v>470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150</v>
      </c>
      <c r="V20" s="16">
        <f t="shared" si="29"/>
        <v>0</v>
      </c>
      <c r="W20" s="17">
        <f t="shared" si="30"/>
        <v>470</v>
      </c>
      <c r="X20" s="8">
        <f t="shared" si="4"/>
        <v>27.64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2.44</v>
      </c>
      <c r="AC20" s="8">
        <f t="shared" si="9"/>
        <v>0</v>
      </c>
      <c r="AD20" s="8">
        <f t="shared" si="10"/>
        <v>30.080000000000002</v>
      </c>
      <c r="AE20" s="8">
        <f t="shared" si="11"/>
        <v>27.64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2.44</v>
      </c>
      <c r="AJ20" s="8">
        <f t="shared" si="16"/>
        <v>0</v>
      </c>
      <c r="AK20" s="8">
        <f t="shared" si="17"/>
        <v>30.080000000000002</v>
      </c>
      <c r="AL20" s="8">
        <f t="shared" si="31"/>
        <v>264.72000000000003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145.12</v>
      </c>
      <c r="AQ20" s="8">
        <f t="shared" si="31"/>
        <v>0</v>
      </c>
      <c r="AR20" s="8">
        <f t="shared" si="18"/>
        <v>409.84000000000003</v>
      </c>
      <c r="AT20" s="8">
        <v>30.08</v>
      </c>
      <c r="AU20" s="8">
        <v>30.08</v>
      </c>
      <c r="AW20" s="207">
        <v>27.64</v>
      </c>
      <c r="AX20" s="207">
        <v>0</v>
      </c>
      <c r="AY20" s="207">
        <v>0</v>
      </c>
      <c r="AZ20" s="207">
        <v>0</v>
      </c>
      <c r="BA20" s="207">
        <v>2.44</v>
      </c>
      <c r="BB20" s="207">
        <v>0</v>
      </c>
      <c r="BC20" s="8">
        <f t="shared" si="19"/>
        <v>30.080000000000002</v>
      </c>
      <c r="BD20" s="207">
        <v>27.64</v>
      </c>
      <c r="BE20" s="207">
        <v>0</v>
      </c>
      <c r="BF20" s="207">
        <v>0</v>
      </c>
      <c r="BG20" s="207">
        <v>0</v>
      </c>
      <c r="BH20" s="207">
        <v>2.44</v>
      </c>
      <c r="BI20" s="207">
        <v>0</v>
      </c>
      <c r="BJ20" s="8">
        <f t="shared" si="20"/>
        <v>30.080000000000002</v>
      </c>
      <c r="BL20" s="8">
        <f t="shared" si="21"/>
        <v>30.08</v>
      </c>
      <c r="BM20" s="8">
        <f t="shared" si="22"/>
        <v>30.08</v>
      </c>
      <c r="BN20" s="8">
        <f t="shared" si="23"/>
        <v>30.080000000000002</v>
      </c>
      <c r="BO20" s="8">
        <f t="shared" si="24"/>
        <v>30.080000000000002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'[3]11'!B23</f>
        <v>320</v>
      </c>
      <c r="C21" s="16">
        <f>'[3]11'!C23</f>
        <v>0</v>
      </c>
      <c r="D21" s="16">
        <f>'[3]11'!D23</f>
        <v>0</v>
      </c>
      <c r="E21" s="16">
        <f>'[3]11'!E23</f>
        <v>0</v>
      </c>
      <c r="F21" s="16">
        <f>'[3]11'!F23</f>
        <v>1040</v>
      </c>
      <c r="G21" s="16">
        <f>'[3]11'!G23</f>
        <v>0</v>
      </c>
      <c r="H21" s="17">
        <f t="shared" si="27"/>
        <v>1360</v>
      </c>
      <c r="I21" s="15">
        <f>'[3]11'!J23</f>
        <v>320</v>
      </c>
      <c r="J21" s="16">
        <f>'[3]11'!K23</f>
        <v>0</v>
      </c>
      <c r="K21" s="16">
        <f>'[3]11'!L23</f>
        <v>0</v>
      </c>
      <c r="L21" s="16">
        <f>'[3]11'!M23</f>
        <v>0</v>
      </c>
      <c r="M21" s="16">
        <f>'[3]11'!N23</f>
        <v>150</v>
      </c>
      <c r="N21" s="16">
        <f>'[3]11'!O23</f>
        <v>0</v>
      </c>
      <c r="O21" s="17">
        <f t="shared" si="28"/>
        <v>470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150</v>
      </c>
      <c r="V21" s="16">
        <f t="shared" si="29"/>
        <v>0</v>
      </c>
      <c r="W21" s="17">
        <f t="shared" si="30"/>
        <v>470</v>
      </c>
      <c r="X21" s="8">
        <f t="shared" si="4"/>
        <v>27.64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2.44</v>
      </c>
      <c r="AC21" s="8">
        <f t="shared" si="9"/>
        <v>0</v>
      </c>
      <c r="AD21" s="8">
        <f t="shared" si="10"/>
        <v>30.080000000000002</v>
      </c>
      <c r="AE21" s="8">
        <f t="shared" si="11"/>
        <v>27.64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2.44</v>
      </c>
      <c r="AJ21" s="8">
        <f t="shared" si="16"/>
        <v>0</v>
      </c>
      <c r="AK21" s="8">
        <f t="shared" si="17"/>
        <v>30.080000000000002</v>
      </c>
      <c r="AL21" s="8">
        <f t="shared" si="31"/>
        <v>264.72000000000003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145.12</v>
      </c>
      <c r="AQ21" s="8">
        <f t="shared" si="31"/>
        <v>0</v>
      </c>
      <c r="AR21" s="8">
        <f t="shared" si="18"/>
        <v>409.84000000000003</v>
      </c>
      <c r="AT21" s="8">
        <v>30.08</v>
      </c>
      <c r="AU21" s="8">
        <v>30.08</v>
      </c>
      <c r="AW21" s="207">
        <v>27.64</v>
      </c>
      <c r="AX21" s="207">
        <v>0</v>
      </c>
      <c r="AY21" s="207">
        <v>0</v>
      </c>
      <c r="AZ21" s="207">
        <v>0</v>
      </c>
      <c r="BA21" s="207">
        <v>2.44</v>
      </c>
      <c r="BB21" s="207">
        <v>0</v>
      </c>
      <c r="BC21" s="8">
        <f t="shared" si="19"/>
        <v>30.080000000000002</v>
      </c>
      <c r="BD21" s="207">
        <v>27.64</v>
      </c>
      <c r="BE21" s="207">
        <v>0</v>
      </c>
      <c r="BF21" s="207">
        <v>0</v>
      </c>
      <c r="BG21" s="207">
        <v>0</v>
      </c>
      <c r="BH21" s="207">
        <v>2.44</v>
      </c>
      <c r="BI21" s="207">
        <v>0</v>
      </c>
      <c r="BJ21" s="8">
        <f t="shared" si="20"/>
        <v>30.080000000000002</v>
      </c>
      <c r="BL21" s="8">
        <f t="shared" si="21"/>
        <v>30.08</v>
      </c>
      <c r="BM21" s="8">
        <f t="shared" si="22"/>
        <v>30.08</v>
      </c>
      <c r="BN21" s="8">
        <f t="shared" si="23"/>
        <v>30.080000000000002</v>
      </c>
      <c r="BO21" s="8">
        <f t="shared" si="24"/>
        <v>30.080000000000002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'[3]11'!B24</f>
        <v>320</v>
      </c>
      <c r="C22" s="16">
        <f>'[3]11'!C24</f>
        <v>0</v>
      </c>
      <c r="D22" s="16">
        <f>'[3]11'!D24</f>
        <v>0</v>
      </c>
      <c r="E22" s="16">
        <f>'[3]11'!E24</f>
        <v>0</v>
      </c>
      <c r="F22" s="16">
        <f>'[3]11'!F24</f>
        <v>1040</v>
      </c>
      <c r="G22" s="16">
        <f>'[3]11'!G24</f>
        <v>0</v>
      </c>
      <c r="H22" s="17">
        <f t="shared" si="27"/>
        <v>1360</v>
      </c>
      <c r="I22" s="15">
        <f>'[3]11'!J24</f>
        <v>320</v>
      </c>
      <c r="J22" s="16">
        <f>'[3]11'!K24</f>
        <v>0</v>
      </c>
      <c r="K22" s="16">
        <f>'[3]11'!L24</f>
        <v>0</v>
      </c>
      <c r="L22" s="16">
        <f>'[3]11'!M24</f>
        <v>0</v>
      </c>
      <c r="M22" s="16">
        <f>'[3]11'!N24</f>
        <v>150</v>
      </c>
      <c r="N22" s="16">
        <f>'[3]11'!O24</f>
        <v>0</v>
      </c>
      <c r="O22" s="17">
        <f t="shared" si="28"/>
        <v>470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150</v>
      </c>
      <c r="V22" s="16">
        <f t="shared" si="29"/>
        <v>0</v>
      </c>
      <c r="W22" s="17">
        <f t="shared" si="30"/>
        <v>470</v>
      </c>
      <c r="X22" s="8">
        <f t="shared" si="4"/>
        <v>27.64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2.44</v>
      </c>
      <c r="AC22" s="8">
        <f t="shared" si="9"/>
        <v>0</v>
      </c>
      <c r="AD22" s="8">
        <f t="shared" si="10"/>
        <v>30.080000000000002</v>
      </c>
      <c r="AE22" s="8">
        <f t="shared" si="11"/>
        <v>27.64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2.44</v>
      </c>
      <c r="AJ22" s="8">
        <f t="shared" si="16"/>
        <v>0</v>
      </c>
      <c r="AK22" s="8">
        <f t="shared" si="17"/>
        <v>30.080000000000002</v>
      </c>
      <c r="AL22" s="8">
        <f t="shared" si="31"/>
        <v>264.72000000000003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145.12</v>
      </c>
      <c r="AQ22" s="8">
        <f t="shared" si="31"/>
        <v>0</v>
      </c>
      <c r="AR22" s="8">
        <f t="shared" si="18"/>
        <v>409.84000000000003</v>
      </c>
      <c r="AT22" s="8">
        <v>30.08</v>
      </c>
      <c r="AU22" s="8">
        <v>30.08</v>
      </c>
      <c r="AW22" s="207">
        <v>27.64</v>
      </c>
      <c r="AX22" s="207">
        <v>0</v>
      </c>
      <c r="AY22" s="207">
        <v>0</v>
      </c>
      <c r="AZ22" s="207">
        <v>0</v>
      </c>
      <c r="BA22" s="207">
        <v>2.44</v>
      </c>
      <c r="BB22" s="207">
        <v>0</v>
      </c>
      <c r="BC22" s="8">
        <f t="shared" si="19"/>
        <v>30.080000000000002</v>
      </c>
      <c r="BD22" s="207">
        <v>27.64</v>
      </c>
      <c r="BE22" s="207">
        <v>0</v>
      </c>
      <c r="BF22" s="207">
        <v>0</v>
      </c>
      <c r="BG22" s="207">
        <v>0</v>
      </c>
      <c r="BH22" s="207">
        <v>2.44</v>
      </c>
      <c r="BI22" s="207">
        <v>0</v>
      </c>
      <c r="BJ22" s="8">
        <f t="shared" si="20"/>
        <v>30.080000000000002</v>
      </c>
      <c r="BL22" s="8">
        <f t="shared" si="21"/>
        <v>30.08</v>
      </c>
      <c r="BM22" s="8">
        <f t="shared" si="22"/>
        <v>30.08</v>
      </c>
      <c r="BN22" s="8">
        <f t="shared" si="23"/>
        <v>30.080000000000002</v>
      </c>
      <c r="BO22" s="8">
        <f t="shared" si="24"/>
        <v>30.080000000000002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'[3]11'!B25</f>
        <v>320</v>
      </c>
      <c r="C23" s="16">
        <f>'[3]11'!C25</f>
        <v>0</v>
      </c>
      <c r="D23" s="16">
        <f>'[3]11'!D25</f>
        <v>0</v>
      </c>
      <c r="E23" s="16">
        <f>'[3]11'!E25</f>
        <v>0</v>
      </c>
      <c r="F23" s="16">
        <f>'[3]11'!F25</f>
        <v>1040</v>
      </c>
      <c r="G23" s="16">
        <f>'[3]11'!G25</f>
        <v>0</v>
      </c>
      <c r="H23" s="17">
        <f t="shared" si="27"/>
        <v>1360</v>
      </c>
      <c r="I23" s="15">
        <f>'[3]11'!J25</f>
        <v>320</v>
      </c>
      <c r="J23" s="16">
        <f>'[3]11'!K25</f>
        <v>0</v>
      </c>
      <c r="K23" s="16">
        <f>'[3]11'!L25</f>
        <v>0</v>
      </c>
      <c r="L23" s="16">
        <f>'[3]11'!M25</f>
        <v>0</v>
      </c>
      <c r="M23" s="16">
        <f>'[3]11'!N25</f>
        <v>150</v>
      </c>
      <c r="N23" s="16">
        <f>'[3]11'!O25</f>
        <v>0</v>
      </c>
      <c r="O23" s="17">
        <f t="shared" si="28"/>
        <v>470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150</v>
      </c>
      <c r="V23" s="16">
        <f t="shared" si="29"/>
        <v>0</v>
      </c>
      <c r="W23" s="17">
        <f t="shared" si="30"/>
        <v>470</v>
      </c>
      <c r="X23" s="8">
        <f t="shared" si="4"/>
        <v>26.89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2.44</v>
      </c>
      <c r="AC23" s="8">
        <f t="shared" si="9"/>
        <v>0</v>
      </c>
      <c r="AD23" s="8">
        <f t="shared" si="10"/>
        <v>29.330000000000002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2.44</v>
      </c>
      <c r="AJ23" s="8">
        <f t="shared" si="16"/>
        <v>0</v>
      </c>
      <c r="AK23" s="8">
        <f t="shared" si="17"/>
        <v>34.44</v>
      </c>
      <c r="AL23" s="8">
        <f t="shared" si="31"/>
        <v>261.11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145.12</v>
      </c>
      <c r="AQ23" s="8">
        <f t="shared" si="31"/>
        <v>0</v>
      </c>
      <c r="AR23" s="8">
        <f t="shared" si="18"/>
        <v>406.23</v>
      </c>
      <c r="AT23" s="8">
        <v>29.32</v>
      </c>
      <c r="AU23" s="8">
        <v>34.44</v>
      </c>
      <c r="AW23" s="207">
        <v>26.89</v>
      </c>
      <c r="AX23" s="207">
        <v>0</v>
      </c>
      <c r="AY23" s="207">
        <v>0</v>
      </c>
      <c r="AZ23" s="207">
        <v>0</v>
      </c>
      <c r="BA23" s="207">
        <v>2.44</v>
      </c>
      <c r="BB23" s="207">
        <v>0</v>
      </c>
      <c r="BC23" s="8">
        <f t="shared" si="19"/>
        <v>29.330000000000002</v>
      </c>
      <c r="BD23" s="207">
        <v>32</v>
      </c>
      <c r="BE23" s="207">
        <v>0</v>
      </c>
      <c r="BF23" s="207">
        <v>0</v>
      </c>
      <c r="BG23" s="207">
        <v>0</v>
      </c>
      <c r="BH23" s="207">
        <v>2.44</v>
      </c>
      <c r="BI23" s="207">
        <v>0</v>
      </c>
      <c r="BJ23" s="8">
        <f t="shared" si="20"/>
        <v>34.44</v>
      </c>
      <c r="BL23" s="8">
        <f t="shared" si="21"/>
        <v>29.32</v>
      </c>
      <c r="BM23" s="8">
        <f t="shared" si="22"/>
        <v>34.44</v>
      </c>
      <c r="BN23" s="8">
        <f t="shared" si="23"/>
        <v>29.330000000000002</v>
      </c>
      <c r="BO23" s="8">
        <f t="shared" si="24"/>
        <v>34.44</v>
      </c>
      <c r="BP23" s="182">
        <f t="shared" si="25"/>
        <v>-1.0000000000001563E-2</v>
      </c>
      <c r="BQ23" s="182">
        <f t="shared" si="26"/>
        <v>0</v>
      </c>
    </row>
    <row r="24" spans="1:69">
      <c r="A24" s="8" t="s">
        <v>66</v>
      </c>
      <c r="B24" s="15">
        <f>'[3]11'!B26</f>
        <v>320</v>
      </c>
      <c r="C24" s="16">
        <f>'[3]11'!C26</f>
        <v>0</v>
      </c>
      <c r="D24" s="16">
        <f>'[3]11'!D26</f>
        <v>0</v>
      </c>
      <c r="E24" s="16">
        <f>'[3]11'!E26</f>
        <v>0</v>
      </c>
      <c r="F24" s="16">
        <f>'[3]11'!F26</f>
        <v>1040</v>
      </c>
      <c r="G24" s="16">
        <f>'[3]11'!G26</f>
        <v>0</v>
      </c>
      <c r="H24" s="17">
        <f t="shared" si="27"/>
        <v>1360</v>
      </c>
      <c r="I24" s="15">
        <f>'[3]11'!J26</f>
        <v>320</v>
      </c>
      <c r="J24" s="16">
        <f>'[3]11'!K26</f>
        <v>0</v>
      </c>
      <c r="K24" s="16">
        <f>'[3]11'!L26</f>
        <v>0</v>
      </c>
      <c r="L24" s="16">
        <f>'[3]11'!M26</f>
        <v>0</v>
      </c>
      <c r="M24" s="16">
        <f>'[3]11'!N26</f>
        <v>150</v>
      </c>
      <c r="N24" s="16">
        <f>'[3]11'!O26</f>
        <v>0</v>
      </c>
      <c r="O24" s="17">
        <f t="shared" si="28"/>
        <v>470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150</v>
      </c>
      <c r="V24" s="16">
        <f t="shared" si="29"/>
        <v>0</v>
      </c>
      <c r="W24" s="17">
        <f t="shared" si="30"/>
        <v>470</v>
      </c>
      <c r="X24" s="8">
        <f t="shared" si="4"/>
        <v>26.89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2.44</v>
      </c>
      <c r="AC24" s="8">
        <f t="shared" si="9"/>
        <v>0</v>
      </c>
      <c r="AD24" s="8">
        <f t="shared" si="10"/>
        <v>29.330000000000002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2.44</v>
      </c>
      <c r="AJ24" s="8">
        <f t="shared" si="16"/>
        <v>0</v>
      </c>
      <c r="AK24" s="8">
        <f t="shared" si="17"/>
        <v>34.44</v>
      </c>
      <c r="AL24" s="8">
        <f t="shared" si="31"/>
        <v>261.11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145.12</v>
      </c>
      <c r="AQ24" s="8">
        <f t="shared" si="31"/>
        <v>0</v>
      </c>
      <c r="AR24" s="8">
        <f t="shared" si="18"/>
        <v>406.23</v>
      </c>
      <c r="AT24" s="8">
        <v>29.32</v>
      </c>
      <c r="AU24" s="8">
        <v>34.44</v>
      </c>
      <c r="AW24" s="207">
        <v>26.89</v>
      </c>
      <c r="AX24" s="207">
        <v>0</v>
      </c>
      <c r="AY24" s="207">
        <v>0</v>
      </c>
      <c r="AZ24" s="207">
        <v>0</v>
      </c>
      <c r="BA24" s="207">
        <v>2.44</v>
      </c>
      <c r="BB24" s="207">
        <v>0</v>
      </c>
      <c r="BC24" s="8">
        <f t="shared" si="19"/>
        <v>29.330000000000002</v>
      </c>
      <c r="BD24" s="207">
        <v>32</v>
      </c>
      <c r="BE24" s="207">
        <v>0</v>
      </c>
      <c r="BF24" s="207">
        <v>0</v>
      </c>
      <c r="BG24" s="207">
        <v>0</v>
      </c>
      <c r="BH24" s="207">
        <v>2.44</v>
      </c>
      <c r="BI24" s="207">
        <v>0</v>
      </c>
      <c r="BJ24" s="8">
        <f t="shared" si="20"/>
        <v>34.44</v>
      </c>
      <c r="BL24" s="8">
        <f t="shared" si="21"/>
        <v>29.32</v>
      </c>
      <c r="BM24" s="8">
        <f t="shared" si="22"/>
        <v>34.44</v>
      </c>
      <c r="BN24" s="8">
        <f t="shared" si="23"/>
        <v>29.330000000000002</v>
      </c>
      <c r="BO24" s="8">
        <f t="shared" si="24"/>
        <v>34.44</v>
      </c>
      <c r="BP24" s="182">
        <f t="shared" si="25"/>
        <v>-1.0000000000001563E-2</v>
      </c>
      <c r="BQ24" s="182">
        <f t="shared" si="26"/>
        <v>0</v>
      </c>
    </row>
    <row r="25" spans="1:69">
      <c r="A25" s="8" t="s">
        <v>67</v>
      </c>
      <c r="B25" s="15">
        <f>'[3]11'!B27</f>
        <v>320</v>
      </c>
      <c r="C25" s="16">
        <f>'[3]11'!C27</f>
        <v>0</v>
      </c>
      <c r="D25" s="16">
        <f>'[3]11'!D27</f>
        <v>0</v>
      </c>
      <c r="E25" s="16">
        <f>'[3]11'!E27</f>
        <v>0</v>
      </c>
      <c r="F25" s="16">
        <f>'[3]11'!F27</f>
        <v>1040</v>
      </c>
      <c r="G25" s="16">
        <f>'[3]11'!G27</f>
        <v>0</v>
      </c>
      <c r="H25" s="17">
        <f t="shared" si="27"/>
        <v>1360</v>
      </c>
      <c r="I25" s="15">
        <f>'[3]11'!J27</f>
        <v>320</v>
      </c>
      <c r="J25" s="16">
        <f>'[3]11'!K27</f>
        <v>0</v>
      </c>
      <c r="K25" s="16">
        <f>'[3]11'!L27</f>
        <v>0</v>
      </c>
      <c r="L25" s="16">
        <f>'[3]11'!M27</f>
        <v>0</v>
      </c>
      <c r="M25" s="16">
        <f>'[3]11'!N27</f>
        <v>150</v>
      </c>
      <c r="N25" s="16">
        <f>'[3]11'!O27</f>
        <v>0</v>
      </c>
      <c r="O25" s="17">
        <f t="shared" si="28"/>
        <v>470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150</v>
      </c>
      <c r="V25" s="16">
        <f t="shared" si="29"/>
        <v>0</v>
      </c>
      <c r="W25" s="17">
        <f t="shared" si="30"/>
        <v>470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2.44</v>
      </c>
      <c r="AC25" s="8">
        <f t="shared" si="9"/>
        <v>0</v>
      </c>
      <c r="AD25" s="8">
        <f t="shared" si="10"/>
        <v>34.44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2.44</v>
      </c>
      <c r="AJ25" s="8">
        <f t="shared" si="16"/>
        <v>0</v>
      </c>
      <c r="AK25" s="8">
        <f t="shared" si="17"/>
        <v>34.44</v>
      </c>
      <c r="AL25" s="8">
        <f t="shared" si="31"/>
        <v>256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145.12</v>
      </c>
      <c r="AQ25" s="8">
        <f t="shared" si="31"/>
        <v>0</v>
      </c>
      <c r="AR25" s="8">
        <f t="shared" si="18"/>
        <v>401.12</v>
      </c>
      <c r="AT25" s="8">
        <v>34.44</v>
      </c>
      <c r="AU25" s="8">
        <v>34.44</v>
      </c>
      <c r="AW25" s="207">
        <v>32</v>
      </c>
      <c r="AX25" s="207">
        <v>0</v>
      </c>
      <c r="AY25" s="207">
        <v>0</v>
      </c>
      <c r="AZ25" s="207">
        <v>0</v>
      </c>
      <c r="BA25" s="207">
        <v>2.44</v>
      </c>
      <c r="BB25" s="207">
        <v>0</v>
      </c>
      <c r="BC25" s="8">
        <f t="shared" si="19"/>
        <v>34.44</v>
      </c>
      <c r="BD25" s="207">
        <v>32</v>
      </c>
      <c r="BE25" s="207">
        <v>0</v>
      </c>
      <c r="BF25" s="207">
        <v>0</v>
      </c>
      <c r="BG25" s="207">
        <v>0</v>
      </c>
      <c r="BH25" s="207">
        <v>2.44</v>
      </c>
      <c r="BI25" s="207">
        <v>0</v>
      </c>
      <c r="BJ25" s="8">
        <f t="shared" si="20"/>
        <v>34.44</v>
      </c>
      <c r="BL25" s="8">
        <f t="shared" si="21"/>
        <v>34.44</v>
      </c>
      <c r="BM25" s="8">
        <f t="shared" si="22"/>
        <v>34.44</v>
      </c>
      <c r="BN25" s="8">
        <f t="shared" si="23"/>
        <v>34.44</v>
      </c>
      <c r="BO25" s="8">
        <f t="shared" si="24"/>
        <v>34.44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'[3]11'!B28</f>
        <v>320</v>
      </c>
      <c r="C26" s="16">
        <f>'[3]11'!C28</f>
        <v>0</v>
      </c>
      <c r="D26" s="16">
        <f>'[3]11'!D28</f>
        <v>0</v>
      </c>
      <c r="E26" s="16">
        <f>'[3]11'!E28</f>
        <v>0</v>
      </c>
      <c r="F26" s="16">
        <f>'[3]11'!F28</f>
        <v>1040</v>
      </c>
      <c r="G26" s="16">
        <f>'[3]11'!G28</f>
        <v>0</v>
      </c>
      <c r="H26" s="17">
        <f t="shared" si="27"/>
        <v>1360</v>
      </c>
      <c r="I26" s="15">
        <f>'[3]11'!J28</f>
        <v>320</v>
      </c>
      <c r="J26" s="16">
        <f>'[3]11'!K28</f>
        <v>0</v>
      </c>
      <c r="K26" s="16">
        <f>'[3]11'!L28</f>
        <v>0</v>
      </c>
      <c r="L26" s="16">
        <f>'[3]11'!M28</f>
        <v>0</v>
      </c>
      <c r="M26" s="16">
        <f>'[3]11'!N28</f>
        <v>150</v>
      </c>
      <c r="N26" s="16">
        <f>'[3]11'!O28</f>
        <v>0</v>
      </c>
      <c r="O26" s="17">
        <f t="shared" si="28"/>
        <v>470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150</v>
      </c>
      <c r="V26" s="16">
        <f t="shared" si="29"/>
        <v>0</v>
      </c>
      <c r="W26" s="17">
        <f t="shared" si="30"/>
        <v>470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2.44</v>
      </c>
      <c r="AC26" s="8">
        <f t="shared" si="9"/>
        <v>0</v>
      </c>
      <c r="AD26" s="8">
        <f t="shared" si="10"/>
        <v>34.44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2.44</v>
      </c>
      <c r="AJ26" s="8">
        <f t="shared" si="16"/>
        <v>0</v>
      </c>
      <c r="AK26" s="8">
        <f t="shared" si="17"/>
        <v>34.44</v>
      </c>
      <c r="AL26" s="8">
        <f t="shared" si="31"/>
        <v>256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145.12</v>
      </c>
      <c r="AQ26" s="8">
        <f t="shared" si="31"/>
        <v>0</v>
      </c>
      <c r="AR26" s="8">
        <f t="shared" si="18"/>
        <v>401.12</v>
      </c>
      <c r="AT26" s="8">
        <v>34.44</v>
      </c>
      <c r="AU26" s="8">
        <v>34.44</v>
      </c>
      <c r="AW26" s="207">
        <v>32</v>
      </c>
      <c r="AX26" s="207">
        <v>0</v>
      </c>
      <c r="AY26" s="207">
        <v>0</v>
      </c>
      <c r="AZ26" s="207">
        <v>0</v>
      </c>
      <c r="BA26" s="207">
        <v>2.44</v>
      </c>
      <c r="BB26" s="207">
        <v>0</v>
      </c>
      <c r="BC26" s="8">
        <f t="shared" si="19"/>
        <v>34.44</v>
      </c>
      <c r="BD26" s="207">
        <v>32</v>
      </c>
      <c r="BE26" s="207">
        <v>0</v>
      </c>
      <c r="BF26" s="207">
        <v>0</v>
      </c>
      <c r="BG26" s="207">
        <v>0</v>
      </c>
      <c r="BH26" s="207">
        <v>2.44</v>
      </c>
      <c r="BI26" s="207">
        <v>0</v>
      </c>
      <c r="BJ26" s="8">
        <f t="shared" si="20"/>
        <v>34.44</v>
      </c>
      <c r="BL26" s="8">
        <f t="shared" si="21"/>
        <v>34.44</v>
      </c>
      <c r="BM26" s="8">
        <f t="shared" si="22"/>
        <v>34.44</v>
      </c>
      <c r="BN26" s="8">
        <f t="shared" si="23"/>
        <v>34.44</v>
      </c>
      <c r="BO26" s="8">
        <f t="shared" si="24"/>
        <v>34.44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'[3]11'!B29</f>
        <v>320</v>
      </c>
      <c r="C27" s="16">
        <f>'[3]11'!C29</f>
        <v>0</v>
      </c>
      <c r="D27" s="16">
        <f>'[3]11'!D29</f>
        <v>0</v>
      </c>
      <c r="E27" s="16">
        <f>'[3]11'!E29</f>
        <v>0</v>
      </c>
      <c r="F27" s="16">
        <f>'[3]11'!F29</f>
        <v>1040</v>
      </c>
      <c r="G27" s="16">
        <f>'[3]11'!G29</f>
        <v>0</v>
      </c>
      <c r="H27" s="17">
        <f t="shared" si="27"/>
        <v>1360</v>
      </c>
      <c r="I27" s="15">
        <f>'[3]11'!J29</f>
        <v>320</v>
      </c>
      <c r="J27" s="16">
        <f>'[3]11'!K29</f>
        <v>0</v>
      </c>
      <c r="K27" s="16">
        <f>'[3]11'!L29</f>
        <v>0</v>
      </c>
      <c r="L27" s="16">
        <f>'[3]11'!M29</f>
        <v>0</v>
      </c>
      <c r="M27" s="16">
        <f>'[3]11'!N29</f>
        <v>150</v>
      </c>
      <c r="N27" s="16">
        <f>'[3]11'!O29</f>
        <v>0</v>
      </c>
      <c r="O27" s="17">
        <f t="shared" si="28"/>
        <v>470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150</v>
      </c>
      <c r="V27" s="16">
        <f t="shared" si="29"/>
        <v>0</v>
      </c>
      <c r="W27" s="17">
        <f t="shared" si="30"/>
        <v>470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2.44</v>
      </c>
      <c r="AC27" s="8">
        <f t="shared" si="9"/>
        <v>0</v>
      </c>
      <c r="AD27" s="8">
        <f t="shared" si="10"/>
        <v>34.44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2.44</v>
      </c>
      <c r="AJ27" s="8">
        <f t="shared" si="16"/>
        <v>0</v>
      </c>
      <c r="AK27" s="8">
        <f t="shared" si="17"/>
        <v>34.44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145.12</v>
      </c>
      <c r="AQ27" s="8">
        <f t="shared" si="31"/>
        <v>0</v>
      </c>
      <c r="AR27" s="8">
        <f t="shared" si="18"/>
        <v>401.12</v>
      </c>
      <c r="AT27" s="8">
        <v>34.44</v>
      </c>
      <c r="AU27" s="8">
        <v>34.44</v>
      </c>
      <c r="AW27" s="207">
        <v>32</v>
      </c>
      <c r="AX27" s="207">
        <v>0</v>
      </c>
      <c r="AY27" s="207">
        <v>0</v>
      </c>
      <c r="AZ27" s="207">
        <v>0</v>
      </c>
      <c r="BA27" s="207">
        <v>2.44</v>
      </c>
      <c r="BB27" s="207">
        <v>0</v>
      </c>
      <c r="BC27" s="8">
        <f t="shared" si="19"/>
        <v>34.44</v>
      </c>
      <c r="BD27" s="207">
        <v>32</v>
      </c>
      <c r="BE27" s="207">
        <v>0</v>
      </c>
      <c r="BF27" s="207">
        <v>0</v>
      </c>
      <c r="BG27" s="207">
        <v>0</v>
      </c>
      <c r="BH27" s="207">
        <v>2.44</v>
      </c>
      <c r="BI27" s="207">
        <v>0</v>
      </c>
      <c r="BJ27" s="8">
        <f t="shared" si="20"/>
        <v>34.44</v>
      </c>
      <c r="BL27" s="8">
        <f t="shared" si="21"/>
        <v>34.44</v>
      </c>
      <c r="BM27" s="8">
        <f t="shared" si="22"/>
        <v>34.44</v>
      </c>
      <c r="BN27" s="8">
        <f t="shared" si="23"/>
        <v>34.44</v>
      </c>
      <c r="BO27" s="8">
        <f t="shared" si="24"/>
        <v>34.44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'[3]11'!B30</f>
        <v>320</v>
      </c>
      <c r="C28" s="16">
        <f>'[3]11'!C30</f>
        <v>0</v>
      </c>
      <c r="D28" s="16">
        <f>'[3]11'!D30</f>
        <v>0</v>
      </c>
      <c r="E28" s="16">
        <f>'[3]11'!E30</f>
        <v>0</v>
      </c>
      <c r="F28" s="16">
        <f>'[3]11'!F30</f>
        <v>1040</v>
      </c>
      <c r="G28" s="16">
        <f>'[3]11'!G30</f>
        <v>0</v>
      </c>
      <c r="H28" s="17">
        <f t="shared" si="27"/>
        <v>1360</v>
      </c>
      <c r="I28" s="15">
        <f>'[3]11'!J30</f>
        <v>320</v>
      </c>
      <c r="J28" s="16">
        <f>'[3]11'!K30</f>
        <v>0</v>
      </c>
      <c r="K28" s="16">
        <f>'[3]11'!L30</f>
        <v>0</v>
      </c>
      <c r="L28" s="16">
        <f>'[3]11'!M30</f>
        <v>0</v>
      </c>
      <c r="M28" s="16">
        <f>'[3]11'!N30</f>
        <v>150</v>
      </c>
      <c r="N28" s="16">
        <f>'[3]11'!O30</f>
        <v>0</v>
      </c>
      <c r="O28" s="17">
        <f t="shared" si="28"/>
        <v>470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150</v>
      </c>
      <c r="V28" s="16">
        <f t="shared" si="29"/>
        <v>0</v>
      </c>
      <c r="W28" s="17">
        <f t="shared" si="30"/>
        <v>470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2.44</v>
      </c>
      <c r="AC28" s="8">
        <f t="shared" si="9"/>
        <v>0</v>
      </c>
      <c r="AD28" s="8">
        <f t="shared" si="10"/>
        <v>34.44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2.44</v>
      </c>
      <c r="AJ28" s="8">
        <f t="shared" si="16"/>
        <v>0</v>
      </c>
      <c r="AK28" s="8">
        <f t="shared" si="17"/>
        <v>34.44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145.12</v>
      </c>
      <c r="AQ28" s="8">
        <f t="shared" si="31"/>
        <v>0</v>
      </c>
      <c r="AR28" s="8">
        <f t="shared" si="18"/>
        <v>401.12</v>
      </c>
      <c r="AT28" s="8">
        <v>34.44</v>
      </c>
      <c r="AU28" s="8">
        <v>34.44</v>
      </c>
      <c r="AW28" s="207">
        <v>32</v>
      </c>
      <c r="AX28" s="207">
        <v>0</v>
      </c>
      <c r="AY28" s="207">
        <v>0</v>
      </c>
      <c r="AZ28" s="207">
        <v>0</v>
      </c>
      <c r="BA28" s="207">
        <v>2.44</v>
      </c>
      <c r="BB28" s="207">
        <v>0</v>
      </c>
      <c r="BC28" s="8">
        <f t="shared" si="19"/>
        <v>34.44</v>
      </c>
      <c r="BD28" s="207">
        <v>32</v>
      </c>
      <c r="BE28" s="207">
        <v>0</v>
      </c>
      <c r="BF28" s="207">
        <v>0</v>
      </c>
      <c r="BG28" s="207">
        <v>0</v>
      </c>
      <c r="BH28" s="207">
        <v>2.44</v>
      </c>
      <c r="BI28" s="207">
        <v>0</v>
      </c>
      <c r="BJ28" s="8">
        <f t="shared" si="20"/>
        <v>34.44</v>
      </c>
      <c r="BL28" s="8">
        <f t="shared" si="21"/>
        <v>34.44</v>
      </c>
      <c r="BM28" s="8">
        <f t="shared" si="22"/>
        <v>34.44</v>
      </c>
      <c r="BN28" s="8">
        <f t="shared" si="23"/>
        <v>34.44</v>
      </c>
      <c r="BO28" s="8">
        <f t="shared" si="24"/>
        <v>34.44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'[3]11'!B31</f>
        <v>320</v>
      </c>
      <c r="C29" s="16">
        <f>'[3]11'!C31</f>
        <v>0</v>
      </c>
      <c r="D29" s="16">
        <f>'[3]11'!D31</f>
        <v>0</v>
      </c>
      <c r="E29" s="16">
        <f>'[3]11'!E31</f>
        <v>0</v>
      </c>
      <c r="F29" s="16">
        <f>'[3]11'!F31</f>
        <v>1040</v>
      </c>
      <c r="G29" s="16">
        <f>'[3]11'!G31</f>
        <v>0</v>
      </c>
      <c r="H29" s="17">
        <f t="shared" si="27"/>
        <v>1360</v>
      </c>
      <c r="I29" s="15">
        <f>'[3]11'!J31</f>
        <v>320</v>
      </c>
      <c r="J29" s="16">
        <f>'[3]11'!K31</f>
        <v>0</v>
      </c>
      <c r="K29" s="16">
        <f>'[3]11'!L31</f>
        <v>0</v>
      </c>
      <c r="L29" s="16">
        <f>'[3]11'!M31</f>
        <v>0</v>
      </c>
      <c r="M29" s="16">
        <f>'[3]11'!N31</f>
        <v>150</v>
      </c>
      <c r="N29" s="16">
        <f>'[3]11'!O31</f>
        <v>0</v>
      </c>
      <c r="O29" s="17">
        <f t="shared" si="28"/>
        <v>470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150</v>
      </c>
      <c r="V29" s="16">
        <f t="shared" si="29"/>
        <v>0</v>
      </c>
      <c r="W29" s="17">
        <f t="shared" si="30"/>
        <v>470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2.44</v>
      </c>
      <c r="AC29" s="8">
        <f t="shared" si="9"/>
        <v>0</v>
      </c>
      <c r="AD29" s="8">
        <f t="shared" si="10"/>
        <v>34.44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2.44</v>
      </c>
      <c r="AJ29" s="8">
        <f t="shared" si="16"/>
        <v>0</v>
      </c>
      <c r="AK29" s="8">
        <f t="shared" si="17"/>
        <v>34.44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145.12</v>
      </c>
      <c r="AQ29" s="8">
        <f t="shared" si="31"/>
        <v>0</v>
      </c>
      <c r="AR29" s="8">
        <f t="shared" si="18"/>
        <v>401.12</v>
      </c>
      <c r="AT29" s="8">
        <v>34.44</v>
      </c>
      <c r="AU29" s="8">
        <v>34.44</v>
      </c>
      <c r="AW29" s="207">
        <v>32</v>
      </c>
      <c r="AX29" s="207">
        <v>0</v>
      </c>
      <c r="AY29" s="207">
        <v>0</v>
      </c>
      <c r="AZ29" s="207">
        <v>0</v>
      </c>
      <c r="BA29" s="207">
        <v>2.44</v>
      </c>
      <c r="BB29" s="207">
        <v>0</v>
      </c>
      <c r="BC29" s="8">
        <f t="shared" si="19"/>
        <v>34.44</v>
      </c>
      <c r="BD29" s="207">
        <v>32</v>
      </c>
      <c r="BE29" s="207">
        <v>0</v>
      </c>
      <c r="BF29" s="207">
        <v>0</v>
      </c>
      <c r="BG29" s="207">
        <v>0</v>
      </c>
      <c r="BH29" s="207">
        <v>2.44</v>
      </c>
      <c r="BI29" s="207">
        <v>0</v>
      </c>
      <c r="BJ29" s="8">
        <f t="shared" si="20"/>
        <v>34.44</v>
      </c>
      <c r="BL29" s="8">
        <f t="shared" si="21"/>
        <v>34.44</v>
      </c>
      <c r="BM29" s="8">
        <f t="shared" si="22"/>
        <v>34.44</v>
      </c>
      <c r="BN29" s="8">
        <f t="shared" si="23"/>
        <v>34.44</v>
      </c>
      <c r="BO29" s="8">
        <f t="shared" si="24"/>
        <v>34.44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'[3]11'!B32</f>
        <v>320</v>
      </c>
      <c r="C30" s="16">
        <f>'[3]11'!C32</f>
        <v>0</v>
      </c>
      <c r="D30" s="16">
        <f>'[3]11'!D32</f>
        <v>0</v>
      </c>
      <c r="E30" s="16">
        <f>'[3]11'!E32</f>
        <v>0</v>
      </c>
      <c r="F30" s="16">
        <f>'[3]11'!F32</f>
        <v>1040</v>
      </c>
      <c r="G30" s="16">
        <f>'[3]11'!G32</f>
        <v>0</v>
      </c>
      <c r="H30" s="17">
        <f t="shared" si="27"/>
        <v>1360</v>
      </c>
      <c r="I30" s="15">
        <f>'[3]11'!J32</f>
        <v>320</v>
      </c>
      <c r="J30" s="16">
        <f>'[3]11'!K32</f>
        <v>0</v>
      </c>
      <c r="K30" s="16">
        <f>'[3]11'!L32</f>
        <v>0</v>
      </c>
      <c r="L30" s="16">
        <f>'[3]11'!M32</f>
        <v>0</v>
      </c>
      <c r="M30" s="16">
        <f>'[3]11'!N32</f>
        <v>150</v>
      </c>
      <c r="N30" s="16">
        <f>'[3]11'!O32</f>
        <v>0</v>
      </c>
      <c r="O30" s="17">
        <f t="shared" si="28"/>
        <v>470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150</v>
      </c>
      <c r="V30" s="16">
        <f t="shared" si="29"/>
        <v>0</v>
      </c>
      <c r="W30" s="17">
        <f t="shared" si="30"/>
        <v>470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2.44</v>
      </c>
      <c r="AC30" s="8">
        <f t="shared" si="9"/>
        <v>0</v>
      </c>
      <c r="AD30" s="8">
        <f t="shared" si="10"/>
        <v>34.44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2.44</v>
      </c>
      <c r="AJ30" s="8">
        <f t="shared" si="16"/>
        <v>0</v>
      </c>
      <c r="AK30" s="8">
        <f t="shared" si="17"/>
        <v>34.44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145.12</v>
      </c>
      <c r="AQ30" s="8">
        <f t="shared" si="31"/>
        <v>0</v>
      </c>
      <c r="AR30" s="8">
        <f t="shared" si="18"/>
        <v>401.12</v>
      </c>
      <c r="AT30" s="8">
        <v>34.44</v>
      </c>
      <c r="AU30" s="8">
        <v>34.44</v>
      </c>
      <c r="AW30" s="207">
        <v>32</v>
      </c>
      <c r="AX30" s="207">
        <v>0</v>
      </c>
      <c r="AY30" s="207">
        <v>0</v>
      </c>
      <c r="AZ30" s="207">
        <v>0</v>
      </c>
      <c r="BA30" s="207">
        <v>2.44</v>
      </c>
      <c r="BB30" s="207">
        <v>0</v>
      </c>
      <c r="BC30" s="8">
        <f t="shared" si="19"/>
        <v>34.44</v>
      </c>
      <c r="BD30" s="207">
        <v>32</v>
      </c>
      <c r="BE30" s="207">
        <v>0</v>
      </c>
      <c r="BF30" s="207">
        <v>0</v>
      </c>
      <c r="BG30" s="207">
        <v>0</v>
      </c>
      <c r="BH30" s="207">
        <v>2.44</v>
      </c>
      <c r="BI30" s="207">
        <v>0</v>
      </c>
      <c r="BJ30" s="8">
        <f t="shared" si="20"/>
        <v>34.44</v>
      </c>
      <c r="BL30" s="8">
        <f t="shared" si="21"/>
        <v>34.44</v>
      </c>
      <c r="BM30" s="8">
        <f t="shared" si="22"/>
        <v>34.44</v>
      </c>
      <c r="BN30" s="8">
        <f t="shared" si="23"/>
        <v>34.44</v>
      </c>
      <c r="BO30" s="8">
        <f t="shared" si="24"/>
        <v>34.44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'[3]11'!B33</f>
        <v>320</v>
      </c>
      <c r="C31" s="16">
        <f>'[3]11'!C33</f>
        <v>0</v>
      </c>
      <c r="D31" s="16">
        <f>'[3]11'!D33</f>
        <v>0</v>
      </c>
      <c r="E31" s="16">
        <f>'[3]11'!E33</f>
        <v>0</v>
      </c>
      <c r="F31" s="16">
        <f>'[3]11'!F33</f>
        <v>1040</v>
      </c>
      <c r="G31" s="16">
        <f>'[3]11'!G33</f>
        <v>0</v>
      </c>
      <c r="H31" s="17">
        <f t="shared" si="27"/>
        <v>1360</v>
      </c>
      <c r="I31" s="15">
        <f>'[3]11'!J33</f>
        <v>320</v>
      </c>
      <c r="J31" s="16">
        <f>'[3]11'!K33</f>
        <v>0</v>
      </c>
      <c r="K31" s="16">
        <f>'[3]11'!L33</f>
        <v>0</v>
      </c>
      <c r="L31" s="16">
        <f>'[3]11'!M33</f>
        <v>0</v>
      </c>
      <c r="M31" s="16">
        <f>'[3]11'!N33</f>
        <v>150</v>
      </c>
      <c r="N31" s="16">
        <f>'[3]11'!O33</f>
        <v>0</v>
      </c>
      <c r="O31" s="17">
        <f t="shared" si="28"/>
        <v>470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150</v>
      </c>
      <c r="V31" s="16">
        <f t="shared" si="29"/>
        <v>0</v>
      </c>
      <c r="W31" s="17">
        <f t="shared" si="30"/>
        <v>470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2.44</v>
      </c>
      <c r="AC31" s="8">
        <f t="shared" si="9"/>
        <v>0</v>
      </c>
      <c r="AD31" s="8">
        <f t="shared" si="10"/>
        <v>34.44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2.44</v>
      </c>
      <c r="AJ31" s="8">
        <f t="shared" si="16"/>
        <v>0</v>
      </c>
      <c r="AK31" s="8">
        <f t="shared" si="17"/>
        <v>34.44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145.12</v>
      </c>
      <c r="AQ31" s="8">
        <f t="shared" si="31"/>
        <v>0</v>
      </c>
      <c r="AR31" s="8">
        <f t="shared" si="18"/>
        <v>401.12</v>
      </c>
      <c r="AT31" s="8">
        <v>34.44</v>
      </c>
      <c r="AU31" s="8">
        <v>34.44</v>
      </c>
      <c r="AW31" s="207">
        <v>32</v>
      </c>
      <c r="AX31" s="207">
        <v>0</v>
      </c>
      <c r="AY31" s="207">
        <v>0</v>
      </c>
      <c r="AZ31" s="207">
        <v>0</v>
      </c>
      <c r="BA31" s="207">
        <v>2.44</v>
      </c>
      <c r="BB31" s="207">
        <v>0</v>
      </c>
      <c r="BC31" s="8">
        <f t="shared" si="19"/>
        <v>34.44</v>
      </c>
      <c r="BD31" s="207">
        <v>32</v>
      </c>
      <c r="BE31" s="207">
        <v>0</v>
      </c>
      <c r="BF31" s="207">
        <v>0</v>
      </c>
      <c r="BG31" s="207">
        <v>0</v>
      </c>
      <c r="BH31" s="207">
        <v>2.44</v>
      </c>
      <c r="BI31" s="207">
        <v>0</v>
      </c>
      <c r="BJ31" s="8">
        <f t="shared" si="20"/>
        <v>34.44</v>
      </c>
      <c r="BL31" s="8">
        <f t="shared" si="21"/>
        <v>34.44</v>
      </c>
      <c r="BM31" s="8">
        <f t="shared" si="22"/>
        <v>34.44</v>
      </c>
      <c r="BN31" s="8">
        <f t="shared" si="23"/>
        <v>34.44</v>
      </c>
      <c r="BO31" s="8">
        <f t="shared" si="24"/>
        <v>34.44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'[3]11'!B34</f>
        <v>320</v>
      </c>
      <c r="C32" s="16">
        <f>'[3]11'!C34</f>
        <v>0</v>
      </c>
      <c r="D32" s="16">
        <f>'[3]11'!D34</f>
        <v>0</v>
      </c>
      <c r="E32" s="16">
        <f>'[3]11'!E34</f>
        <v>0</v>
      </c>
      <c r="F32" s="16">
        <f>'[3]11'!F34</f>
        <v>1040</v>
      </c>
      <c r="G32" s="16">
        <f>'[3]11'!G34</f>
        <v>0</v>
      </c>
      <c r="H32" s="17">
        <f t="shared" si="27"/>
        <v>1360</v>
      </c>
      <c r="I32" s="15">
        <f>'[3]11'!J34</f>
        <v>320</v>
      </c>
      <c r="J32" s="16">
        <f>'[3]11'!K34</f>
        <v>0</v>
      </c>
      <c r="K32" s="16">
        <f>'[3]11'!L34</f>
        <v>0</v>
      </c>
      <c r="L32" s="16">
        <f>'[3]11'!M34</f>
        <v>0</v>
      </c>
      <c r="M32" s="16">
        <f>'[3]11'!N34</f>
        <v>150</v>
      </c>
      <c r="N32" s="16">
        <f>'[3]11'!O34</f>
        <v>0</v>
      </c>
      <c r="O32" s="17">
        <f t="shared" si="28"/>
        <v>470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150</v>
      </c>
      <c r="V32" s="16">
        <f t="shared" si="29"/>
        <v>0</v>
      </c>
      <c r="W32" s="17">
        <f t="shared" si="30"/>
        <v>470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2.44</v>
      </c>
      <c r="AC32" s="8">
        <f t="shared" si="9"/>
        <v>0</v>
      </c>
      <c r="AD32" s="8">
        <f t="shared" si="10"/>
        <v>34.44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2.44</v>
      </c>
      <c r="AJ32" s="8">
        <f t="shared" si="16"/>
        <v>0</v>
      </c>
      <c r="AK32" s="8">
        <f t="shared" si="17"/>
        <v>34.44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145.12</v>
      </c>
      <c r="AQ32" s="8">
        <f t="shared" si="31"/>
        <v>0</v>
      </c>
      <c r="AR32" s="8">
        <f t="shared" si="18"/>
        <v>401.12</v>
      </c>
      <c r="AT32" s="8">
        <v>34.44</v>
      </c>
      <c r="AU32" s="8">
        <v>34.44</v>
      </c>
      <c r="AW32" s="207">
        <v>32</v>
      </c>
      <c r="AX32" s="207">
        <v>0</v>
      </c>
      <c r="AY32" s="207">
        <v>0</v>
      </c>
      <c r="AZ32" s="207">
        <v>0</v>
      </c>
      <c r="BA32" s="207">
        <v>2.44</v>
      </c>
      <c r="BB32" s="207">
        <v>0</v>
      </c>
      <c r="BC32" s="8">
        <f t="shared" si="19"/>
        <v>34.44</v>
      </c>
      <c r="BD32" s="207">
        <v>32</v>
      </c>
      <c r="BE32" s="207">
        <v>0</v>
      </c>
      <c r="BF32" s="207">
        <v>0</v>
      </c>
      <c r="BG32" s="207">
        <v>0</v>
      </c>
      <c r="BH32" s="207">
        <v>2.44</v>
      </c>
      <c r="BI32" s="207">
        <v>0</v>
      </c>
      <c r="BJ32" s="8">
        <f t="shared" si="20"/>
        <v>34.44</v>
      </c>
      <c r="BL32" s="8">
        <f t="shared" si="21"/>
        <v>34.44</v>
      </c>
      <c r="BM32" s="8">
        <f t="shared" si="22"/>
        <v>34.44</v>
      </c>
      <c r="BN32" s="8">
        <f t="shared" si="23"/>
        <v>34.44</v>
      </c>
      <c r="BO32" s="8">
        <f t="shared" si="24"/>
        <v>34.44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'[3]11'!B35</f>
        <v>320</v>
      </c>
      <c r="C33" s="16">
        <f>'[3]11'!C35</f>
        <v>0</v>
      </c>
      <c r="D33" s="16">
        <f>'[3]11'!D35</f>
        <v>0</v>
      </c>
      <c r="E33" s="16">
        <f>'[3]11'!E35</f>
        <v>0</v>
      </c>
      <c r="F33" s="16">
        <f>'[3]11'!F35</f>
        <v>1040</v>
      </c>
      <c r="G33" s="16">
        <f>'[3]11'!G35</f>
        <v>0</v>
      </c>
      <c r="H33" s="17">
        <f t="shared" si="27"/>
        <v>1360</v>
      </c>
      <c r="I33" s="15">
        <f>'[3]11'!J35</f>
        <v>320</v>
      </c>
      <c r="J33" s="16">
        <f>'[3]11'!K35</f>
        <v>0</v>
      </c>
      <c r="K33" s="16">
        <f>'[3]11'!L35</f>
        <v>0</v>
      </c>
      <c r="L33" s="16">
        <f>'[3]11'!M35</f>
        <v>0</v>
      </c>
      <c r="M33" s="16">
        <f>'[3]11'!N35</f>
        <v>170</v>
      </c>
      <c r="N33" s="16">
        <f>'[3]11'!O35</f>
        <v>0</v>
      </c>
      <c r="O33" s="17">
        <f t="shared" si="28"/>
        <v>490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170</v>
      </c>
      <c r="V33" s="16">
        <f t="shared" si="29"/>
        <v>0</v>
      </c>
      <c r="W33" s="17">
        <f t="shared" si="30"/>
        <v>490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170</v>
      </c>
      <c r="AQ33" s="8">
        <f t="shared" si="31"/>
        <v>0</v>
      </c>
      <c r="AR33" s="8">
        <f t="shared" si="18"/>
        <v>426</v>
      </c>
      <c r="AT33" s="8">
        <v>32</v>
      </c>
      <c r="AU33" s="8">
        <v>32</v>
      </c>
      <c r="AW33" s="207">
        <v>32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32</v>
      </c>
      <c r="BD33" s="207">
        <v>32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32</v>
      </c>
      <c r="BL33" s="8">
        <f t="shared" si="21"/>
        <v>32</v>
      </c>
      <c r="BM33" s="8">
        <f t="shared" si="22"/>
        <v>32</v>
      </c>
      <c r="BN33" s="8">
        <f t="shared" si="23"/>
        <v>32</v>
      </c>
      <c r="BO33" s="8">
        <f t="shared" si="24"/>
        <v>32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'[3]11'!B36</f>
        <v>320</v>
      </c>
      <c r="C34" s="16">
        <f>'[3]11'!C36</f>
        <v>0</v>
      </c>
      <c r="D34" s="16">
        <f>'[3]11'!D36</f>
        <v>0</v>
      </c>
      <c r="E34" s="16">
        <f>'[3]11'!E36</f>
        <v>0</v>
      </c>
      <c r="F34" s="16">
        <f>'[3]11'!F36</f>
        <v>1040</v>
      </c>
      <c r="G34" s="16">
        <f>'[3]11'!G36</f>
        <v>0</v>
      </c>
      <c r="H34" s="17">
        <f t="shared" si="27"/>
        <v>1360</v>
      </c>
      <c r="I34" s="15">
        <f>'[3]11'!J36</f>
        <v>320</v>
      </c>
      <c r="J34" s="16">
        <f>'[3]11'!K36</f>
        <v>0</v>
      </c>
      <c r="K34" s="16">
        <f>'[3]11'!L36</f>
        <v>0</v>
      </c>
      <c r="L34" s="16">
        <f>'[3]11'!M36</f>
        <v>0</v>
      </c>
      <c r="M34" s="16">
        <f>'[3]11'!N36</f>
        <v>175</v>
      </c>
      <c r="N34" s="16">
        <f>'[3]11'!O36</f>
        <v>0</v>
      </c>
      <c r="O34" s="17">
        <f t="shared" si="28"/>
        <v>495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175</v>
      </c>
      <c r="V34" s="16">
        <f t="shared" si="29"/>
        <v>0</v>
      </c>
      <c r="W34" s="17">
        <f t="shared" si="30"/>
        <v>495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175</v>
      </c>
      <c r="AQ34" s="8">
        <f t="shared" si="31"/>
        <v>0</v>
      </c>
      <c r="AR34" s="8">
        <f t="shared" si="18"/>
        <v>431</v>
      </c>
      <c r="AT34" s="8">
        <v>32</v>
      </c>
      <c r="AU34" s="8">
        <v>32</v>
      </c>
      <c r="AW34" s="207">
        <v>32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32</v>
      </c>
      <c r="BD34" s="207">
        <v>32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32</v>
      </c>
      <c r="BL34" s="8">
        <f t="shared" si="21"/>
        <v>32</v>
      </c>
      <c r="BM34" s="8">
        <f t="shared" si="22"/>
        <v>32</v>
      </c>
      <c r="BN34" s="8">
        <f t="shared" si="23"/>
        <v>32</v>
      </c>
      <c r="BO34" s="8">
        <f t="shared" si="24"/>
        <v>32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'[3]11'!B37</f>
        <v>320</v>
      </c>
      <c r="C35" s="16">
        <f>'[3]11'!C37</f>
        <v>0</v>
      </c>
      <c r="D35" s="16">
        <f>'[3]11'!D37</f>
        <v>0</v>
      </c>
      <c r="E35" s="16">
        <f>'[3]11'!E37</f>
        <v>0</v>
      </c>
      <c r="F35" s="16">
        <f>'[3]11'!F37</f>
        <v>1040</v>
      </c>
      <c r="G35" s="16">
        <f>'[3]11'!G37</f>
        <v>0</v>
      </c>
      <c r="H35" s="17">
        <f t="shared" si="27"/>
        <v>1360</v>
      </c>
      <c r="I35" s="15">
        <f>'[3]11'!J37</f>
        <v>320</v>
      </c>
      <c r="J35" s="16">
        <f>'[3]11'!K37</f>
        <v>0</v>
      </c>
      <c r="K35" s="16">
        <f>'[3]11'!L37</f>
        <v>0</v>
      </c>
      <c r="L35" s="16">
        <f>'[3]11'!M37</f>
        <v>0</v>
      </c>
      <c r="M35" s="16">
        <f>'[3]11'!N37</f>
        <v>185</v>
      </c>
      <c r="N35" s="16">
        <f>'[3]11'!O37</f>
        <v>0</v>
      </c>
      <c r="O35" s="17">
        <f t="shared" si="28"/>
        <v>505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185</v>
      </c>
      <c r="V35" s="16">
        <f t="shared" si="29"/>
        <v>0</v>
      </c>
      <c r="W35" s="17">
        <f t="shared" si="30"/>
        <v>505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185</v>
      </c>
      <c r="AQ35" s="8">
        <f t="shared" si="31"/>
        <v>0</v>
      </c>
      <c r="AR35" s="8">
        <f t="shared" si="18"/>
        <v>441</v>
      </c>
      <c r="AT35" s="8">
        <v>32</v>
      </c>
      <c r="AU35" s="8">
        <v>32</v>
      </c>
      <c r="AW35" s="207">
        <v>32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32</v>
      </c>
      <c r="BD35" s="207">
        <v>32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32</v>
      </c>
      <c r="BL35" s="8">
        <f t="shared" si="21"/>
        <v>32</v>
      </c>
      <c r="BM35" s="8">
        <f t="shared" si="22"/>
        <v>32</v>
      </c>
      <c r="BN35" s="8">
        <f t="shared" si="23"/>
        <v>32</v>
      </c>
      <c r="BO35" s="8">
        <f t="shared" si="24"/>
        <v>32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'[3]11'!B38</f>
        <v>320</v>
      </c>
      <c r="C36" s="16">
        <f>'[3]11'!C38</f>
        <v>0</v>
      </c>
      <c r="D36" s="16">
        <f>'[3]11'!D38</f>
        <v>0</v>
      </c>
      <c r="E36" s="16">
        <f>'[3]11'!E38</f>
        <v>0</v>
      </c>
      <c r="F36" s="16">
        <f>'[3]11'!F38</f>
        <v>1040</v>
      </c>
      <c r="G36" s="16">
        <f>'[3]11'!G38</f>
        <v>0</v>
      </c>
      <c r="H36" s="17">
        <f t="shared" si="27"/>
        <v>1360</v>
      </c>
      <c r="I36" s="15">
        <f>'[3]11'!J38</f>
        <v>320</v>
      </c>
      <c r="J36" s="16">
        <f>'[3]11'!K38</f>
        <v>0</v>
      </c>
      <c r="K36" s="16">
        <f>'[3]11'!L38</f>
        <v>0</v>
      </c>
      <c r="L36" s="16">
        <f>'[3]11'!M38</f>
        <v>0</v>
      </c>
      <c r="M36" s="16">
        <f>'[3]11'!N38</f>
        <v>190</v>
      </c>
      <c r="N36" s="16">
        <f>'[3]11'!O38</f>
        <v>0</v>
      </c>
      <c r="O36" s="17">
        <f t="shared" si="28"/>
        <v>510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190</v>
      </c>
      <c r="V36" s="16">
        <f t="shared" si="29"/>
        <v>0</v>
      </c>
      <c r="W36" s="17">
        <f t="shared" si="30"/>
        <v>510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190</v>
      </c>
      <c r="AQ36" s="8">
        <f t="shared" si="31"/>
        <v>0</v>
      </c>
      <c r="AR36" s="8">
        <f t="shared" si="18"/>
        <v>446</v>
      </c>
      <c r="AT36" s="8">
        <v>32</v>
      </c>
      <c r="AU36" s="8">
        <v>32</v>
      </c>
      <c r="AW36" s="207">
        <v>32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32</v>
      </c>
      <c r="BD36" s="207">
        <v>32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32</v>
      </c>
      <c r="BL36" s="8">
        <f t="shared" si="21"/>
        <v>32</v>
      </c>
      <c r="BM36" s="8">
        <f t="shared" si="22"/>
        <v>32</v>
      </c>
      <c r="BN36" s="8">
        <f t="shared" si="23"/>
        <v>32</v>
      </c>
      <c r="BO36" s="8">
        <f t="shared" si="24"/>
        <v>32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'[3]11'!B39</f>
        <v>320</v>
      </c>
      <c r="C37" s="16">
        <f>'[3]11'!C39</f>
        <v>0</v>
      </c>
      <c r="D37" s="16">
        <f>'[3]11'!D39</f>
        <v>0</v>
      </c>
      <c r="E37" s="16">
        <f>'[3]11'!E39</f>
        <v>0</v>
      </c>
      <c r="F37" s="16">
        <f>'[3]11'!F39</f>
        <v>1040</v>
      </c>
      <c r="G37" s="16">
        <f>'[3]11'!G39</f>
        <v>0</v>
      </c>
      <c r="H37" s="17">
        <f t="shared" si="27"/>
        <v>1360</v>
      </c>
      <c r="I37" s="15">
        <f>'[3]11'!J39</f>
        <v>320</v>
      </c>
      <c r="J37" s="16">
        <f>'[3]11'!K39</f>
        <v>0</v>
      </c>
      <c r="K37" s="16">
        <f>'[3]11'!L39</f>
        <v>0</v>
      </c>
      <c r="L37" s="16">
        <f>'[3]11'!M39</f>
        <v>0</v>
      </c>
      <c r="M37" s="16">
        <f>'[3]11'!N39</f>
        <v>180</v>
      </c>
      <c r="N37" s="16">
        <f>'[3]11'!O39</f>
        <v>0</v>
      </c>
      <c r="O37" s="17">
        <f t="shared" si="28"/>
        <v>500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180</v>
      </c>
      <c r="V37" s="16">
        <f t="shared" si="29"/>
        <v>0</v>
      </c>
      <c r="W37" s="17">
        <f t="shared" si="30"/>
        <v>500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180</v>
      </c>
      <c r="AQ37" s="8">
        <f t="shared" si="31"/>
        <v>0</v>
      </c>
      <c r="AR37" s="8">
        <f t="shared" si="18"/>
        <v>436</v>
      </c>
      <c r="AT37" s="8">
        <v>32</v>
      </c>
      <c r="AU37" s="8">
        <v>32</v>
      </c>
      <c r="AW37" s="207">
        <v>32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32</v>
      </c>
      <c r="BD37" s="207">
        <v>32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32</v>
      </c>
      <c r="BL37" s="8">
        <f t="shared" si="21"/>
        <v>32</v>
      </c>
      <c r="BM37" s="8">
        <f t="shared" si="22"/>
        <v>32</v>
      </c>
      <c r="BN37" s="8">
        <f t="shared" si="23"/>
        <v>32</v>
      </c>
      <c r="BO37" s="8">
        <f t="shared" si="24"/>
        <v>32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'[3]11'!B40</f>
        <v>320</v>
      </c>
      <c r="C38" s="16">
        <f>'[3]11'!C40</f>
        <v>0</v>
      </c>
      <c r="D38" s="16">
        <f>'[3]11'!D40</f>
        <v>0</v>
      </c>
      <c r="E38" s="16">
        <f>'[3]11'!E40</f>
        <v>0</v>
      </c>
      <c r="F38" s="16">
        <f>'[3]11'!F40</f>
        <v>1040</v>
      </c>
      <c r="G38" s="16">
        <f>'[3]11'!G40</f>
        <v>0</v>
      </c>
      <c r="H38" s="17">
        <f t="shared" si="27"/>
        <v>1360</v>
      </c>
      <c r="I38" s="15">
        <f>'[3]11'!J40</f>
        <v>320</v>
      </c>
      <c r="J38" s="16">
        <f>'[3]11'!K40</f>
        <v>0</v>
      </c>
      <c r="K38" s="16">
        <f>'[3]11'!L40</f>
        <v>0</v>
      </c>
      <c r="L38" s="16">
        <f>'[3]11'!M40</f>
        <v>0</v>
      </c>
      <c r="M38" s="16">
        <f>'[3]11'!N40</f>
        <v>180</v>
      </c>
      <c r="N38" s="16">
        <f>'[3]11'!O40</f>
        <v>0</v>
      </c>
      <c r="O38" s="17">
        <f t="shared" si="28"/>
        <v>500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180</v>
      </c>
      <c r="V38" s="16">
        <f t="shared" si="29"/>
        <v>0</v>
      </c>
      <c r="W38" s="17">
        <f t="shared" si="30"/>
        <v>500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180</v>
      </c>
      <c r="AQ38" s="8">
        <f t="shared" si="31"/>
        <v>0</v>
      </c>
      <c r="AR38" s="8">
        <f t="shared" si="18"/>
        <v>436</v>
      </c>
      <c r="AT38" s="8">
        <v>32</v>
      </c>
      <c r="AU38" s="8">
        <v>32</v>
      </c>
      <c r="AW38" s="207">
        <v>32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32</v>
      </c>
      <c r="BD38" s="207">
        <v>32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32</v>
      </c>
      <c r="BL38" s="8">
        <f t="shared" si="21"/>
        <v>32</v>
      </c>
      <c r="BM38" s="8">
        <f t="shared" si="22"/>
        <v>32</v>
      </c>
      <c r="BN38" s="8">
        <f t="shared" si="23"/>
        <v>32</v>
      </c>
      <c r="BO38" s="8">
        <f t="shared" si="24"/>
        <v>32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'[3]11'!B41</f>
        <v>320</v>
      </c>
      <c r="C39" s="16">
        <f>'[3]11'!C41</f>
        <v>0</v>
      </c>
      <c r="D39" s="16">
        <f>'[3]11'!D41</f>
        <v>0</v>
      </c>
      <c r="E39" s="16">
        <f>'[3]11'!E41</f>
        <v>0</v>
      </c>
      <c r="F39" s="16">
        <f>'[3]11'!F41</f>
        <v>1040</v>
      </c>
      <c r="G39" s="16">
        <f>'[3]11'!G41</f>
        <v>0</v>
      </c>
      <c r="H39" s="17">
        <f t="shared" si="27"/>
        <v>1360</v>
      </c>
      <c r="I39" s="15">
        <f>'[3]11'!J41</f>
        <v>320</v>
      </c>
      <c r="J39" s="16">
        <f>'[3]11'!K41</f>
        <v>0</v>
      </c>
      <c r="K39" s="16">
        <f>'[3]11'!L41</f>
        <v>0</v>
      </c>
      <c r="L39" s="16">
        <f>'[3]11'!M41</f>
        <v>0</v>
      </c>
      <c r="M39" s="16">
        <f>'[3]11'!N41</f>
        <v>150</v>
      </c>
      <c r="N39" s="16">
        <f>'[3]11'!O41</f>
        <v>0</v>
      </c>
      <c r="O39" s="17">
        <f t="shared" si="28"/>
        <v>470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150</v>
      </c>
      <c r="V39" s="16">
        <f t="shared" si="29"/>
        <v>0</v>
      </c>
      <c r="W39" s="17">
        <f t="shared" si="30"/>
        <v>470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2.44</v>
      </c>
      <c r="AC39" s="8">
        <f t="shared" si="9"/>
        <v>0</v>
      </c>
      <c r="AD39" s="8">
        <f t="shared" si="10"/>
        <v>34.44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2.44</v>
      </c>
      <c r="AJ39" s="8">
        <f t="shared" si="16"/>
        <v>0</v>
      </c>
      <c r="AK39" s="8">
        <f t="shared" si="17"/>
        <v>34.44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145.12</v>
      </c>
      <c r="AQ39" s="8">
        <f t="shared" si="31"/>
        <v>0</v>
      </c>
      <c r="AR39" s="8">
        <f t="shared" si="18"/>
        <v>401.12</v>
      </c>
      <c r="AT39" s="8">
        <v>32</v>
      </c>
      <c r="AU39" s="8">
        <v>32</v>
      </c>
      <c r="AW39" s="207">
        <v>32</v>
      </c>
      <c r="AX39" s="207">
        <v>0</v>
      </c>
      <c r="AY39" s="207">
        <v>0</v>
      </c>
      <c r="AZ39" s="207">
        <v>0</v>
      </c>
      <c r="BA39" s="207">
        <v>2.44</v>
      </c>
      <c r="BB39" s="207">
        <v>0</v>
      </c>
      <c r="BC39" s="8">
        <f t="shared" si="19"/>
        <v>34.44</v>
      </c>
      <c r="BD39" s="207">
        <v>32</v>
      </c>
      <c r="BE39" s="207">
        <v>0</v>
      </c>
      <c r="BF39" s="207">
        <v>0</v>
      </c>
      <c r="BG39" s="207">
        <v>0</v>
      </c>
      <c r="BH39" s="207">
        <v>2.44</v>
      </c>
      <c r="BI39" s="207">
        <v>0</v>
      </c>
      <c r="BJ39" s="8">
        <f t="shared" si="20"/>
        <v>34.44</v>
      </c>
      <c r="BL39" s="8">
        <f t="shared" si="21"/>
        <v>32</v>
      </c>
      <c r="BM39" s="8">
        <f t="shared" si="22"/>
        <v>32</v>
      </c>
      <c r="BN39" s="8">
        <f t="shared" si="23"/>
        <v>34.44</v>
      </c>
      <c r="BO39" s="8">
        <f t="shared" si="24"/>
        <v>34.44</v>
      </c>
      <c r="BP39" s="182">
        <f t="shared" si="25"/>
        <v>-2.4399999999999977</v>
      </c>
      <c r="BQ39" s="182">
        <f t="shared" si="26"/>
        <v>-2.4399999999999977</v>
      </c>
    </row>
    <row r="40" spans="1:69">
      <c r="A40" s="8" t="s">
        <v>82</v>
      </c>
      <c r="B40" s="15">
        <f>'[3]11'!B42</f>
        <v>320</v>
      </c>
      <c r="C40" s="16">
        <f>'[3]11'!C42</f>
        <v>0</v>
      </c>
      <c r="D40" s="16">
        <f>'[3]11'!D42</f>
        <v>0</v>
      </c>
      <c r="E40" s="16">
        <f>'[3]11'!E42</f>
        <v>0</v>
      </c>
      <c r="F40" s="16">
        <f>'[3]11'!F42</f>
        <v>1040</v>
      </c>
      <c r="G40" s="16">
        <f>'[3]11'!G42</f>
        <v>0</v>
      </c>
      <c r="H40" s="17">
        <f t="shared" si="27"/>
        <v>1360</v>
      </c>
      <c r="I40" s="15">
        <f>'[3]11'!J42</f>
        <v>320</v>
      </c>
      <c r="J40" s="16">
        <f>'[3]11'!K42</f>
        <v>0</v>
      </c>
      <c r="K40" s="16">
        <f>'[3]11'!L42</f>
        <v>0</v>
      </c>
      <c r="L40" s="16">
        <f>'[3]11'!M42</f>
        <v>0</v>
      </c>
      <c r="M40" s="16">
        <f>'[3]11'!N42</f>
        <v>150</v>
      </c>
      <c r="N40" s="16">
        <f>'[3]11'!O42</f>
        <v>0</v>
      </c>
      <c r="O40" s="17">
        <f t="shared" si="28"/>
        <v>470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150</v>
      </c>
      <c r="V40" s="16">
        <f t="shared" si="29"/>
        <v>0</v>
      </c>
      <c r="W40" s="17">
        <f t="shared" si="30"/>
        <v>470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2.44</v>
      </c>
      <c r="AC40" s="8">
        <f t="shared" si="9"/>
        <v>0</v>
      </c>
      <c r="AD40" s="8">
        <f t="shared" si="10"/>
        <v>34.44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2.44</v>
      </c>
      <c r="AJ40" s="8">
        <f t="shared" si="16"/>
        <v>0</v>
      </c>
      <c r="AK40" s="8">
        <f t="shared" si="17"/>
        <v>34.44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145.12</v>
      </c>
      <c r="AQ40" s="8">
        <f t="shared" si="31"/>
        <v>0</v>
      </c>
      <c r="AR40" s="8">
        <f t="shared" si="18"/>
        <v>401.12</v>
      </c>
      <c r="AT40" s="8">
        <v>32</v>
      </c>
      <c r="AU40" s="8">
        <v>32</v>
      </c>
      <c r="AW40" s="207">
        <v>32</v>
      </c>
      <c r="AX40" s="207">
        <v>0</v>
      </c>
      <c r="AY40" s="207">
        <v>0</v>
      </c>
      <c r="AZ40" s="207">
        <v>0</v>
      </c>
      <c r="BA40" s="207">
        <v>2.44</v>
      </c>
      <c r="BB40" s="207">
        <v>0</v>
      </c>
      <c r="BC40" s="8">
        <f t="shared" si="19"/>
        <v>34.44</v>
      </c>
      <c r="BD40" s="207">
        <v>32</v>
      </c>
      <c r="BE40" s="207">
        <v>0</v>
      </c>
      <c r="BF40" s="207">
        <v>0</v>
      </c>
      <c r="BG40" s="207">
        <v>0</v>
      </c>
      <c r="BH40" s="207">
        <v>2.44</v>
      </c>
      <c r="BI40" s="207">
        <v>0</v>
      </c>
      <c r="BJ40" s="8">
        <f t="shared" si="20"/>
        <v>34.44</v>
      </c>
      <c r="BL40" s="8">
        <f t="shared" si="21"/>
        <v>32</v>
      </c>
      <c r="BM40" s="8">
        <f t="shared" si="22"/>
        <v>32</v>
      </c>
      <c r="BN40" s="8">
        <f t="shared" si="23"/>
        <v>34.44</v>
      </c>
      <c r="BO40" s="8">
        <f t="shared" si="24"/>
        <v>34.44</v>
      </c>
      <c r="BP40" s="182">
        <f t="shared" si="25"/>
        <v>-2.4399999999999977</v>
      </c>
      <c r="BQ40" s="182">
        <f t="shared" si="26"/>
        <v>-2.4399999999999977</v>
      </c>
    </row>
    <row r="41" spans="1:69">
      <c r="A41" s="8" t="s">
        <v>83</v>
      </c>
      <c r="B41" s="15">
        <f>'[3]11'!B43</f>
        <v>320</v>
      </c>
      <c r="C41" s="16">
        <f>'[3]11'!C43</f>
        <v>0</v>
      </c>
      <c r="D41" s="16">
        <f>'[3]11'!D43</f>
        <v>0</v>
      </c>
      <c r="E41" s="16">
        <f>'[3]11'!E43</f>
        <v>0</v>
      </c>
      <c r="F41" s="16">
        <f>'[3]11'!F43</f>
        <v>1040</v>
      </c>
      <c r="G41" s="16">
        <f>'[3]11'!G43</f>
        <v>0</v>
      </c>
      <c r="H41" s="17">
        <f t="shared" si="27"/>
        <v>1360</v>
      </c>
      <c r="I41" s="15">
        <f>'[3]11'!J43</f>
        <v>320</v>
      </c>
      <c r="J41" s="16">
        <f>'[3]11'!K43</f>
        <v>0</v>
      </c>
      <c r="K41" s="16">
        <f>'[3]11'!L43</f>
        <v>0</v>
      </c>
      <c r="L41" s="16">
        <f>'[3]11'!M43</f>
        <v>0</v>
      </c>
      <c r="M41" s="16">
        <f>'[3]11'!N43</f>
        <v>225</v>
      </c>
      <c r="N41" s="16">
        <f>'[3]11'!O43</f>
        <v>0</v>
      </c>
      <c r="O41" s="17">
        <f t="shared" si="28"/>
        <v>545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225</v>
      </c>
      <c r="V41" s="16">
        <f t="shared" si="29"/>
        <v>0</v>
      </c>
      <c r="W41" s="17">
        <f t="shared" si="30"/>
        <v>545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225</v>
      </c>
      <c r="AQ41" s="8">
        <f t="shared" si="31"/>
        <v>0</v>
      </c>
      <c r="AR41" s="8">
        <f t="shared" si="18"/>
        <v>481</v>
      </c>
      <c r="AT41" s="8">
        <v>32</v>
      </c>
      <c r="AU41" s="8">
        <v>32</v>
      </c>
      <c r="AW41" s="207">
        <v>32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32</v>
      </c>
      <c r="BD41" s="207">
        <v>32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32</v>
      </c>
      <c r="BL41" s="8">
        <f t="shared" si="21"/>
        <v>32</v>
      </c>
      <c r="BM41" s="8">
        <f t="shared" si="22"/>
        <v>32</v>
      </c>
      <c r="BN41" s="8">
        <f t="shared" si="23"/>
        <v>32</v>
      </c>
      <c r="BO41" s="8">
        <f t="shared" si="24"/>
        <v>32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'[3]11'!B44</f>
        <v>320</v>
      </c>
      <c r="C42" s="16">
        <f>'[3]11'!C44</f>
        <v>0</v>
      </c>
      <c r="D42" s="16">
        <f>'[3]11'!D44</f>
        <v>0</v>
      </c>
      <c r="E42" s="16">
        <f>'[3]11'!E44</f>
        <v>0</v>
      </c>
      <c r="F42" s="16">
        <f>'[3]11'!F44</f>
        <v>1040</v>
      </c>
      <c r="G42" s="16">
        <f>'[3]11'!G44</f>
        <v>0</v>
      </c>
      <c r="H42" s="17">
        <f t="shared" si="27"/>
        <v>1360</v>
      </c>
      <c r="I42" s="15">
        <f>'[3]11'!J44</f>
        <v>320</v>
      </c>
      <c r="J42" s="16">
        <f>'[3]11'!K44</f>
        <v>0</v>
      </c>
      <c r="K42" s="16">
        <f>'[3]11'!L44</f>
        <v>0</v>
      </c>
      <c r="L42" s="16">
        <f>'[3]11'!M44</f>
        <v>0</v>
      </c>
      <c r="M42" s="16">
        <f>'[3]11'!N44</f>
        <v>275</v>
      </c>
      <c r="N42" s="16">
        <f>'[3]11'!O44</f>
        <v>0</v>
      </c>
      <c r="O42" s="17">
        <f t="shared" si="28"/>
        <v>595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275</v>
      </c>
      <c r="V42" s="16">
        <f t="shared" si="29"/>
        <v>0</v>
      </c>
      <c r="W42" s="17">
        <f t="shared" si="30"/>
        <v>595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275</v>
      </c>
      <c r="AQ42" s="8">
        <f t="shared" si="31"/>
        <v>0</v>
      </c>
      <c r="AR42" s="8">
        <f t="shared" si="18"/>
        <v>531</v>
      </c>
      <c r="AT42" s="8">
        <v>32</v>
      </c>
      <c r="AU42" s="8">
        <v>32</v>
      </c>
      <c r="AW42" s="207">
        <v>32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32</v>
      </c>
      <c r="BD42" s="207">
        <v>32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32</v>
      </c>
      <c r="BL42" s="8">
        <f t="shared" si="21"/>
        <v>32</v>
      </c>
      <c r="BM42" s="8">
        <f t="shared" si="22"/>
        <v>32</v>
      </c>
      <c r="BN42" s="8">
        <f t="shared" si="23"/>
        <v>32</v>
      </c>
      <c r="BO42" s="8">
        <f t="shared" si="24"/>
        <v>32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'[3]11'!B45</f>
        <v>320</v>
      </c>
      <c r="C43" s="16">
        <f>'[3]11'!C45</f>
        <v>0</v>
      </c>
      <c r="D43" s="16">
        <f>'[3]11'!D45</f>
        <v>0</v>
      </c>
      <c r="E43" s="16">
        <f>'[3]11'!E45</f>
        <v>0</v>
      </c>
      <c r="F43" s="16">
        <f>'[3]11'!F45</f>
        <v>1040</v>
      </c>
      <c r="G43" s="16">
        <f>'[3]11'!G45</f>
        <v>0</v>
      </c>
      <c r="H43" s="17">
        <f t="shared" si="27"/>
        <v>1360</v>
      </c>
      <c r="I43" s="15">
        <f>'[3]11'!J45</f>
        <v>320</v>
      </c>
      <c r="J43" s="16">
        <f>'[3]11'!K45</f>
        <v>0</v>
      </c>
      <c r="K43" s="16">
        <f>'[3]11'!L45</f>
        <v>0</v>
      </c>
      <c r="L43" s="16">
        <f>'[3]11'!M45</f>
        <v>0</v>
      </c>
      <c r="M43" s="16">
        <f>'[3]11'!N45</f>
        <v>275</v>
      </c>
      <c r="N43" s="16">
        <f>'[3]11'!O45</f>
        <v>0</v>
      </c>
      <c r="O43" s="17">
        <f t="shared" si="28"/>
        <v>595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275</v>
      </c>
      <c r="V43" s="16">
        <f t="shared" si="29"/>
        <v>0</v>
      </c>
      <c r="W43" s="17">
        <f t="shared" si="30"/>
        <v>595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275</v>
      </c>
      <c r="AQ43" s="8">
        <f t="shared" si="31"/>
        <v>0</v>
      </c>
      <c r="AR43" s="8">
        <f t="shared" si="18"/>
        <v>531</v>
      </c>
      <c r="AT43" s="8">
        <v>32</v>
      </c>
      <c r="AU43" s="8">
        <v>32</v>
      </c>
      <c r="AW43" s="207">
        <v>32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32</v>
      </c>
      <c r="BD43" s="207">
        <v>32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32</v>
      </c>
      <c r="BL43" s="8">
        <f t="shared" si="21"/>
        <v>32</v>
      </c>
      <c r="BM43" s="8">
        <f t="shared" si="22"/>
        <v>32</v>
      </c>
      <c r="BN43" s="8">
        <f t="shared" si="23"/>
        <v>32</v>
      </c>
      <c r="BO43" s="8">
        <f t="shared" si="24"/>
        <v>32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'[3]11'!B46</f>
        <v>320</v>
      </c>
      <c r="C44" s="16">
        <f>'[3]11'!C46</f>
        <v>0</v>
      </c>
      <c r="D44" s="16">
        <f>'[3]11'!D46</f>
        <v>0</v>
      </c>
      <c r="E44" s="16">
        <f>'[3]11'!E46</f>
        <v>0</v>
      </c>
      <c r="F44" s="16">
        <f>'[3]11'!F46</f>
        <v>1040</v>
      </c>
      <c r="G44" s="16">
        <f>'[3]11'!G46</f>
        <v>0</v>
      </c>
      <c r="H44" s="17">
        <f t="shared" si="27"/>
        <v>1360</v>
      </c>
      <c r="I44" s="15">
        <f>'[3]11'!J46</f>
        <v>320</v>
      </c>
      <c r="J44" s="16">
        <f>'[3]11'!K46</f>
        <v>0</v>
      </c>
      <c r="K44" s="16">
        <f>'[3]11'!L46</f>
        <v>0</v>
      </c>
      <c r="L44" s="16">
        <f>'[3]11'!M46</f>
        <v>0</v>
      </c>
      <c r="M44" s="16">
        <f>'[3]11'!N46</f>
        <v>275</v>
      </c>
      <c r="N44" s="16">
        <f>'[3]11'!O46</f>
        <v>0</v>
      </c>
      <c r="O44" s="17">
        <f t="shared" si="28"/>
        <v>595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275</v>
      </c>
      <c r="V44" s="16">
        <f t="shared" si="29"/>
        <v>0</v>
      </c>
      <c r="W44" s="17">
        <f t="shared" si="30"/>
        <v>595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275</v>
      </c>
      <c r="AQ44" s="8">
        <f t="shared" si="31"/>
        <v>0</v>
      </c>
      <c r="AR44" s="8">
        <f t="shared" si="18"/>
        <v>531</v>
      </c>
      <c r="AT44" s="8">
        <v>32</v>
      </c>
      <c r="AU44" s="8">
        <v>32</v>
      </c>
      <c r="AW44" s="207">
        <v>32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32</v>
      </c>
      <c r="BD44" s="207">
        <v>32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32</v>
      </c>
      <c r="BL44" s="8">
        <f t="shared" si="21"/>
        <v>32</v>
      </c>
      <c r="BM44" s="8">
        <f t="shared" si="22"/>
        <v>32</v>
      </c>
      <c r="BN44" s="8">
        <f t="shared" si="23"/>
        <v>32</v>
      </c>
      <c r="BO44" s="8">
        <f t="shared" si="24"/>
        <v>32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'[3]11'!B47</f>
        <v>320</v>
      </c>
      <c r="C45" s="16">
        <f>'[3]11'!C47</f>
        <v>0</v>
      </c>
      <c r="D45" s="16">
        <f>'[3]11'!D47</f>
        <v>0</v>
      </c>
      <c r="E45" s="16">
        <f>'[3]11'!E47</f>
        <v>0</v>
      </c>
      <c r="F45" s="16">
        <f>'[3]11'!F47</f>
        <v>1040</v>
      </c>
      <c r="G45" s="16">
        <f>'[3]11'!G47</f>
        <v>0</v>
      </c>
      <c r="H45" s="17">
        <f t="shared" si="27"/>
        <v>1360</v>
      </c>
      <c r="I45" s="15">
        <f>'[3]11'!J47</f>
        <v>320</v>
      </c>
      <c r="J45" s="16">
        <f>'[3]11'!K47</f>
        <v>0</v>
      </c>
      <c r="K45" s="16">
        <f>'[3]11'!L47</f>
        <v>0</v>
      </c>
      <c r="L45" s="16">
        <f>'[3]11'!M47</f>
        <v>0</v>
      </c>
      <c r="M45" s="16">
        <f>'[3]11'!N47</f>
        <v>275</v>
      </c>
      <c r="N45" s="16">
        <f>'[3]11'!O47</f>
        <v>0</v>
      </c>
      <c r="O45" s="17">
        <f t="shared" si="28"/>
        <v>595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275</v>
      </c>
      <c r="V45" s="16">
        <f t="shared" si="29"/>
        <v>0</v>
      </c>
      <c r="W45" s="17">
        <f t="shared" si="30"/>
        <v>595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275</v>
      </c>
      <c r="AQ45" s="8">
        <f t="shared" si="31"/>
        <v>0</v>
      </c>
      <c r="AR45" s="8">
        <f t="shared" si="18"/>
        <v>531</v>
      </c>
      <c r="AT45" s="8">
        <v>32</v>
      </c>
      <c r="AU45" s="8">
        <v>32</v>
      </c>
      <c r="AW45" s="207">
        <v>32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32</v>
      </c>
      <c r="BD45" s="207">
        <v>32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32</v>
      </c>
      <c r="BL45" s="8">
        <f t="shared" si="21"/>
        <v>32</v>
      </c>
      <c r="BM45" s="8">
        <f t="shared" si="22"/>
        <v>32</v>
      </c>
      <c r="BN45" s="8">
        <f t="shared" si="23"/>
        <v>32</v>
      </c>
      <c r="BO45" s="8">
        <f t="shared" si="24"/>
        <v>32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'[3]11'!B48</f>
        <v>320</v>
      </c>
      <c r="C46" s="16">
        <f>'[3]11'!C48</f>
        <v>0</v>
      </c>
      <c r="D46" s="16">
        <f>'[3]11'!D48</f>
        <v>0</v>
      </c>
      <c r="E46" s="16">
        <f>'[3]11'!E48</f>
        <v>0</v>
      </c>
      <c r="F46" s="16">
        <f>'[3]11'!F48</f>
        <v>1040</v>
      </c>
      <c r="G46" s="16">
        <f>'[3]11'!G48</f>
        <v>0</v>
      </c>
      <c r="H46" s="17">
        <f t="shared" si="27"/>
        <v>1360</v>
      </c>
      <c r="I46" s="15">
        <f>'[3]11'!J48</f>
        <v>320</v>
      </c>
      <c r="J46" s="16">
        <f>'[3]11'!K48</f>
        <v>0</v>
      </c>
      <c r="K46" s="16">
        <f>'[3]11'!L48</f>
        <v>0</v>
      </c>
      <c r="L46" s="16">
        <f>'[3]11'!M48</f>
        <v>0</v>
      </c>
      <c r="M46" s="16">
        <f>'[3]11'!N48</f>
        <v>275</v>
      </c>
      <c r="N46" s="16">
        <f>'[3]11'!O48</f>
        <v>0</v>
      </c>
      <c r="O46" s="17">
        <f t="shared" si="28"/>
        <v>595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275</v>
      </c>
      <c r="V46" s="16">
        <f t="shared" si="29"/>
        <v>0</v>
      </c>
      <c r="W46" s="17">
        <f t="shared" si="30"/>
        <v>595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275</v>
      </c>
      <c r="AQ46" s="8">
        <f t="shared" si="31"/>
        <v>0</v>
      </c>
      <c r="AR46" s="8">
        <f t="shared" si="18"/>
        <v>531</v>
      </c>
      <c r="AT46" s="8">
        <v>32</v>
      </c>
      <c r="AU46" s="8">
        <v>32</v>
      </c>
      <c r="AW46" s="207">
        <v>32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32</v>
      </c>
      <c r="BD46" s="207">
        <v>32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32</v>
      </c>
      <c r="BL46" s="8">
        <f t="shared" si="21"/>
        <v>32</v>
      </c>
      <c r="BM46" s="8">
        <f t="shared" si="22"/>
        <v>32</v>
      </c>
      <c r="BN46" s="8">
        <f t="shared" si="23"/>
        <v>32</v>
      </c>
      <c r="BO46" s="8">
        <f t="shared" si="24"/>
        <v>32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'[3]11'!B49</f>
        <v>320</v>
      </c>
      <c r="C47" s="16">
        <f>'[3]11'!C49</f>
        <v>0</v>
      </c>
      <c r="D47" s="16">
        <f>'[3]11'!D49</f>
        <v>0</v>
      </c>
      <c r="E47" s="16">
        <f>'[3]11'!E49</f>
        <v>0</v>
      </c>
      <c r="F47" s="16">
        <f>'[3]11'!F49</f>
        <v>1040</v>
      </c>
      <c r="G47" s="16">
        <f>'[3]11'!G49</f>
        <v>0</v>
      </c>
      <c r="H47" s="17">
        <f t="shared" si="27"/>
        <v>1360</v>
      </c>
      <c r="I47" s="15">
        <f>'[3]11'!J49</f>
        <v>320</v>
      </c>
      <c r="J47" s="16">
        <f>'[3]11'!K49</f>
        <v>0</v>
      </c>
      <c r="K47" s="16">
        <f>'[3]11'!L49</f>
        <v>0</v>
      </c>
      <c r="L47" s="16">
        <f>'[3]11'!M49</f>
        <v>0</v>
      </c>
      <c r="M47" s="16">
        <f>'[3]11'!N49</f>
        <v>300</v>
      </c>
      <c r="N47" s="16">
        <f>'[3]11'!O49</f>
        <v>0</v>
      </c>
      <c r="O47" s="17">
        <f t="shared" si="28"/>
        <v>620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300</v>
      </c>
      <c r="V47" s="16">
        <f t="shared" si="29"/>
        <v>0</v>
      </c>
      <c r="W47" s="17">
        <f t="shared" si="30"/>
        <v>620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300</v>
      </c>
      <c r="AQ47" s="8">
        <f t="shared" si="31"/>
        <v>0</v>
      </c>
      <c r="AR47" s="8">
        <f t="shared" si="18"/>
        <v>556</v>
      </c>
      <c r="AT47" s="8">
        <v>32</v>
      </c>
      <c r="AU47" s="8">
        <v>32</v>
      </c>
      <c r="AW47" s="207">
        <v>32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32</v>
      </c>
      <c r="BD47" s="207">
        <v>32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32</v>
      </c>
      <c r="BL47" s="8">
        <f t="shared" si="21"/>
        <v>32</v>
      </c>
      <c r="BM47" s="8">
        <f t="shared" si="22"/>
        <v>32</v>
      </c>
      <c r="BN47" s="8">
        <f t="shared" si="23"/>
        <v>32</v>
      </c>
      <c r="BO47" s="8">
        <f t="shared" si="24"/>
        <v>32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'[3]11'!B50</f>
        <v>320</v>
      </c>
      <c r="C48" s="16">
        <f>'[3]11'!C50</f>
        <v>0</v>
      </c>
      <c r="D48" s="16">
        <f>'[3]11'!D50</f>
        <v>0</v>
      </c>
      <c r="E48" s="16">
        <f>'[3]11'!E50</f>
        <v>0</v>
      </c>
      <c r="F48" s="16">
        <f>'[3]11'!F50</f>
        <v>1040</v>
      </c>
      <c r="G48" s="16">
        <f>'[3]11'!G50</f>
        <v>0</v>
      </c>
      <c r="H48" s="17">
        <f t="shared" si="27"/>
        <v>1360</v>
      </c>
      <c r="I48" s="15">
        <f>'[3]11'!J50</f>
        <v>320</v>
      </c>
      <c r="J48" s="16">
        <f>'[3]11'!K50</f>
        <v>0</v>
      </c>
      <c r="K48" s="16">
        <f>'[3]11'!L50</f>
        <v>0</v>
      </c>
      <c r="L48" s="16">
        <f>'[3]11'!M50</f>
        <v>0</v>
      </c>
      <c r="M48" s="16">
        <f>'[3]11'!N50</f>
        <v>210</v>
      </c>
      <c r="N48" s="16">
        <f>'[3]11'!O50</f>
        <v>0</v>
      </c>
      <c r="O48" s="17">
        <f t="shared" si="28"/>
        <v>530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210</v>
      </c>
      <c r="V48" s="16">
        <f t="shared" si="29"/>
        <v>0</v>
      </c>
      <c r="W48" s="17">
        <f t="shared" si="30"/>
        <v>530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210</v>
      </c>
      <c r="AQ48" s="8">
        <f t="shared" si="31"/>
        <v>0</v>
      </c>
      <c r="AR48" s="8">
        <f t="shared" si="18"/>
        <v>466</v>
      </c>
      <c r="AT48" s="8">
        <v>32</v>
      </c>
      <c r="AU48" s="8">
        <v>32</v>
      </c>
      <c r="AW48" s="207">
        <v>32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32</v>
      </c>
      <c r="BD48" s="207">
        <v>32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32</v>
      </c>
      <c r="BL48" s="8">
        <f t="shared" si="21"/>
        <v>32</v>
      </c>
      <c r="BM48" s="8">
        <f t="shared" si="22"/>
        <v>32</v>
      </c>
      <c r="BN48" s="8">
        <f t="shared" si="23"/>
        <v>32</v>
      </c>
      <c r="BO48" s="8">
        <f t="shared" si="24"/>
        <v>32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'[3]11'!B51</f>
        <v>320</v>
      </c>
      <c r="C49" s="16">
        <f>'[3]11'!C51</f>
        <v>0</v>
      </c>
      <c r="D49" s="16">
        <f>'[3]11'!D51</f>
        <v>0</v>
      </c>
      <c r="E49" s="16">
        <f>'[3]11'!E51</f>
        <v>0</v>
      </c>
      <c r="F49" s="16">
        <f>'[3]11'!F51</f>
        <v>1040</v>
      </c>
      <c r="G49" s="16">
        <f>'[3]11'!G51</f>
        <v>0</v>
      </c>
      <c r="H49" s="17">
        <f t="shared" si="27"/>
        <v>1360</v>
      </c>
      <c r="I49" s="15">
        <f>'[3]11'!J51</f>
        <v>320</v>
      </c>
      <c r="J49" s="16">
        <f>'[3]11'!K51</f>
        <v>0</v>
      </c>
      <c r="K49" s="16">
        <f>'[3]11'!L51</f>
        <v>0</v>
      </c>
      <c r="L49" s="16">
        <f>'[3]11'!M51</f>
        <v>0</v>
      </c>
      <c r="M49" s="16">
        <f>'[3]11'!N51</f>
        <v>160</v>
      </c>
      <c r="N49" s="16">
        <f>'[3]11'!O51</f>
        <v>0</v>
      </c>
      <c r="O49" s="17">
        <f t="shared" si="28"/>
        <v>480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160</v>
      </c>
      <c r="V49" s="16">
        <f t="shared" si="29"/>
        <v>0</v>
      </c>
      <c r="W49" s="17">
        <f t="shared" si="30"/>
        <v>480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256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160</v>
      </c>
      <c r="AQ49" s="8">
        <f t="shared" si="31"/>
        <v>0</v>
      </c>
      <c r="AR49" s="8">
        <f t="shared" si="18"/>
        <v>416</v>
      </c>
      <c r="AT49" s="8">
        <v>34.44</v>
      </c>
      <c r="AU49" s="8">
        <v>34.44</v>
      </c>
      <c r="AW49" s="207">
        <v>32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32</v>
      </c>
      <c r="BD49" s="207">
        <v>32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32</v>
      </c>
      <c r="BL49" s="8">
        <f t="shared" si="21"/>
        <v>34.44</v>
      </c>
      <c r="BM49" s="8">
        <f t="shared" si="22"/>
        <v>34.44</v>
      </c>
      <c r="BN49" s="8">
        <f t="shared" si="23"/>
        <v>32</v>
      </c>
      <c r="BO49" s="8">
        <f t="shared" si="24"/>
        <v>32</v>
      </c>
      <c r="BP49" s="182">
        <f t="shared" si="25"/>
        <v>2.4399999999999977</v>
      </c>
      <c r="BQ49" s="182">
        <f t="shared" si="26"/>
        <v>2.4399999999999977</v>
      </c>
    </row>
    <row r="50" spans="1:69">
      <c r="A50" s="8" t="s">
        <v>92</v>
      </c>
      <c r="B50" s="15">
        <f>'[3]11'!B52</f>
        <v>320</v>
      </c>
      <c r="C50" s="16">
        <f>'[3]11'!C52</f>
        <v>0</v>
      </c>
      <c r="D50" s="16">
        <f>'[3]11'!D52</f>
        <v>0</v>
      </c>
      <c r="E50" s="16">
        <f>'[3]11'!E52</f>
        <v>0</v>
      </c>
      <c r="F50" s="16">
        <f>'[3]11'!F52</f>
        <v>1040</v>
      </c>
      <c r="G50" s="16">
        <f>'[3]11'!G52</f>
        <v>0</v>
      </c>
      <c r="H50" s="17">
        <f t="shared" si="27"/>
        <v>1360</v>
      </c>
      <c r="I50" s="15">
        <f>'[3]11'!J52</f>
        <v>320</v>
      </c>
      <c r="J50" s="16">
        <f>'[3]11'!K52</f>
        <v>0</v>
      </c>
      <c r="K50" s="16">
        <f>'[3]11'!L52</f>
        <v>0</v>
      </c>
      <c r="L50" s="16">
        <f>'[3]11'!M52</f>
        <v>0</v>
      </c>
      <c r="M50" s="16">
        <f>'[3]11'!N52</f>
        <v>160</v>
      </c>
      <c r="N50" s="16">
        <f>'[3]11'!O52</f>
        <v>0</v>
      </c>
      <c r="O50" s="17">
        <f t="shared" si="28"/>
        <v>480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160</v>
      </c>
      <c r="V50" s="16">
        <f t="shared" si="29"/>
        <v>0</v>
      </c>
      <c r="W50" s="17">
        <f t="shared" si="30"/>
        <v>480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256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160</v>
      </c>
      <c r="AQ50" s="8">
        <f t="shared" si="31"/>
        <v>0</v>
      </c>
      <c r="AR50" s="8">
        <f t="shared" si="18"/>
        <v>416</v>
      </c>
      <c r="AT50" s="8">
        <v>34.44</v>
      </c>
      <c r="AU50" s="8">
        <v>34.44</v>
      </c>
      <c r="AW50" s="207">
        <v>32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32</v>
      </c>
      <c r="BD50" s="207">
        <v>32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32</v>
      </c>
      <c r="BL50" s="8">
        <f t="shared" si="21"/>
        <v>34.44</v>
      </c>
      <c r="BM50" s="8">
        <f t="shared" si="22"/>
        <v>34.44</v>
      </c>
      <c r="BN50" s="8">
        <f t="shared" si="23"/>
        <v>32</v>
      </c>
      <c r="BO50" s="8">
        <f t="shared" si="24"/>
        <v>32</v>
      </c>
      <c r="BP50" s="182">
        <f t="shared" si="25"/>
        <v>2.4399999999999977</v>
      </c>
      <c r="BQ50" s="182">
        <f t="shared" si="26"/>
        <v>2.4399999999999977</v>
      </c>
    </row>
    <row r="51" spans="1:69">
      <c r="A51" s="8" t="s">
        <v>93</v>
      </c>
      <c r="B51" s="15">
        <f>'[3]11'!B53</f>
        <v>320</v>
      </c>
      <c r="C51" s="16">
        <f>'[3]11'!C53</f>
        <v>0</v>
      </c>
      <c r="D51" s="16">
        <f>'[3]11'!D53</f>
        <v>0</v>
      </c>
      <c r="E51" s="16">
        <f>'[3]11'!E53</f>
        <v>0</v>
      </c>
      <c r="F51" s="16">
        <f>'[3]11'!F53</f>
        <v>1020</v>
      </c>
      <c r="G51" s="16">
        <f>'[3]11'!G53</f>
        <v>0</v>
      </c>
      <c r="H51" s="17">
        <f t="shared" si="27"/>
        <v>1340</v>
      </c>
      <c r="I51" s="15">
        <f>'[3]11'!J53</f>
        <v>320</v>
      </c>
      <c r="J51" s="16">
        <f>'[3]11'!K53</f>
        <v>0</v>
      </c>
      <c r="K51" s="16">
        <f>'[3]11'!L53</f>
        <v>0</v>
      </c>
      <c r="L51" s="16">
        <f>'[3]11'!M53</f>
        <v>0</v>
      </c>
      <c r="M51" s="16">
        <f>'[3]11'!N53</f>
        <v>155</v>
      </c>
      <c r="N51" s="16">
        <f>'[3]11'!O53</f>
        <v>0</v>
      </c>
      <c r="O51" s="17">
        <f t="shared" si="28"/>
        <v>475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155</v>
      </c>
      <c r="V51" s="16">
        <f t="shared" si="29"/>
        <v>0</v>
      </c>
      <c r="W51" s="17">
        <f t="shared" si="30"/>
        <v>475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256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155</v>
      </c>
      <c r="AQ51" s="8">
        <f t="shared" si="31"/>
        <v>0</v>
      </c>
      <c r="AR51" s="8">
        <f t="shared" si="18"/>
        <v>411</v>
      </c>
      <c r="AT51" s="8">
        <v>32</v>
      </c>
      <c r="AU51" s="8">
        <v>32</v>
      </c>
      <c r="AW51" s="207">
        <v>32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32</v>
      </c>
      <c r="BD51" s="207">
        <v>32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32</v>
      </c>
      <c r="BL51" s="8">
        <f t="shared" si="21"/>
        <v>32</v>
      </c>
      <c r="BM51" s="8">
        <f t="shared" si="22"/>
        <v>32</v>
      </c>
      <c r="BN51" s="8">
        <f t="shared" si="23"/>
        <v>32</v>
      </c>
      <c r="BO51" s="8">
        <f t="shared" si="24"/>
        <v>32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'[3]11'!B54</f>
        <v>320</v>
      </c>
      <c r="C52" s="16">
        <f>'[3]11'!C54</f>
        <v>0</v>
      </c>
      <c r="D52" s="16">
        <f>'[3]11'!D54</f>
        <v>0</v>
      </c>
      <c r="E52" s="16">
        <f>'[3]11'!E54</f>
        <v>0</v>
      </c>
      <c r="F52" s="16">
        <f>'[3]11'!F54</f>
        <v>1020</v>
      </c>
      <c r="G52" s="16">
        <f>'[3]11'!G54</f>
        <v>0</v>
      </c>
      <c r="H52" s="17">
        <f t="shared" si="27"/>
        <v>1340</v>
      </c>
      <c r="I52" s="15">
        <f>'[3]11'!J54</f>
        <v>320</v>
      </c>
      <c r="J52" s="16">
        <f>'[3]11'!K54</f>
        <v>0</v>
      </c>
      <c r="K52" s="16">
        <f>'[3]11'!L54</f>
        <v>0</v>
      </c>
      <c r="L52" s="16">
        <f>'[3]11'!M54</f>
        <v>0</v>
      </c>
      <c r="M52" s="16">
        <f>'[3]11'!N54</f>
        <v>155</v>
      </c>
      <c r="N52" s="16">
        <f>'[3]11'!O54</f>
        <v>0</v>
      </c>
      <c r="O52" s="17">
        <f t="shared" si="28"/>
        <v>475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155</v>
      </c>
      <c r="V52" s="16">
        <f t="shared" si="29"/>
        <v>0</v>
      </c>
      <c r="W52" s="17">
        <f t="shared" si="30"/>
        <v>475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256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155</v>
      </c>
      <c r="AQ52" s="8">
        <f t="shared" si="31"/>
        <v>0</v>
      </c>
      <c r="AR52" s="8">
        <f t="shared" si="18"/>
        <v>411</v>
      </c>
      <c r="AT52" s="8">
        <v>32</v>
      </c>
      <c r="AU52" s="8">
        <v>32</v>
      </c>
      <c r="AW52" s="207">
        <v>32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32</v>
      </c>
      <c r="BD52" s="207">
        <v>32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32</v>
      </c>
      <c r="BL52" s="8">
        <f t="shared" si="21"/>
        <v>32</v>
      </c>
      <c r="BM52" s="8">
        <f t="shared" si="22"/>
        <v>32</v>
      </c>
      <c r="BN52" s="8">
        <f t="shared" si="23"/>
        <v>32</v>
      </c>
      <c r="BO52" s="8">
        <f t="shared" si="24"/>
        <v>32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'[3]11'!B55</f>
        <v>320</v>
      </c>
      <c r="C53" s="16">
        <f>'[3]11'!C55</f>
        <v>0</v>
      </c>
      <c r="D53" s="16">
        <f>'[3]11'!D55</f>
        <v>0</v>
      </c>
      <c r="E53" s="16">
        <f>'[3]11'!E55</f>
        <v>0</v>
      </c>
      <c r="F53" s="16">
        <f>'[3]11'!F55</f>
        <v>1020</v>
      </c>
      <c r="G53" s="16">
        <f>'[3]11'!G55</f>
        <v>0</v>
      </c>
      <c r="H53" s="17">
        <f t="shared" si="27"/>
        <v>1340</v>
      </c>
      <c r="I53" s="15">
        <f>'[3]11'!J55</f>
        <v>320</v>
      </c>
      <c r="J53" s="16">
        <f>'[3]11'!K55</f>
        <v>0</v>
      </c>
      <c r="K53" s="16">
        <f>'[3]11'!L55</f>
        <v>0</v>
      </c>
      <c r="L53" s="16">
        <f>'[3]11'!M55</f>
        <v>0</v>
      </c>
      <c r="M53" s="16">
        <f>'[3]11'!N55</f>
        <v>155</v>
      </c>
      <c r="N53" s="16">
        <f>'[3]11'!O55</f>
        <v>0</v>
      </c>
      <c r="O53" s="17">
        <f t="shared" si="28"/>
        <v>475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155</v>
      </c>
      <c r="V53" s="16">
        <f t="shared" si="29"/>
        <v>0</v>
      </c>
      <c r="W53" s="17">
        <f t="shared" si="30"/>
        <v>475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256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155</v>
      </c>
      <c r="AQ53" s="8">
        <f t="shared" si="31"/>
        <v>0</v>
      </c>
      <c r="AR53" s="8">
        <f t="shared" si="18"/>
        <v>411</v>
      </c>
      <c r="AT53" s="8">
        <v>32</v>
      </c>
      <c r="AU53" s="8">
        <v>32</v>
      </c>
      <c r="AW53" s="207">
        <v>32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32</v>
      </c>
      <c r="BD53" s="207">
        <v>32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32</v>
      </c>
      <c r="BL53" s="8">
        <f t="shared" si="21"/>
        <v>32</v>
      </c>
      <c r="BM53" s="8">
        <f t="shared" si="22"/>
        <v>32</v>
      </c>
      <c r="BN53" s="8">
        <f t="shared" si="23"/>
        <v>32</v>
      </c>
      <c r="BO53" s="8">
        <f t="shared" si="24"/>
        <v>32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'[3]11'!B56</f>
        <v>320</v>
      </c>
      <c r="C54" s="16">
        <f>'[3]11'!C56</f>
        <v>0</v>
      </c>
      <c r="D54" s="16">
        <f>'[3]11'!D56</f>
        <v>0</v>
      </c>
      <c r="E54" s="16">
        <f>'[3]11'!E56</f>
        <v>0</v>
      </c>
      <c r="F54" s="16">
        <f>'[3]11'!F56</f>
        <v>1020</v>
      </c>
      <c r="G54" s="16">
        <f>'[3]11'!G56</f>
        <v>0</v>
      </c>
      <c r="H54" s="17">
        <f t="shared" si="27"/>
        <v>1340</v>
      </c>
      <c r="I54" s="15">
        <f>'[3]11'!J56</f>
        <v>320</v>
      </c>
      <c r="J54" s="16">
        <f>'[3]11'!K56</f>
        <v>0</v>
      </c>
      <c r="K54" s="16">
        <f>'[3]11'!L56</f>
        <v>0</v>
      </c>
      <c r="L54" s="16">
        <f>'[3]11'!M56</f>
        <v>0</v>
      </c>
      <c r="M54" s="16">
        <f>'[3]11'!N56</f>
        <v>155</v>
      </c>
      <c r="N54" s="16">
        <f>'[3]11'!O56</f>
        <v>0</v>
      </c>
      <c r="O54" s="17">
        <f t="shared" si="28"/>
        <v>475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155</v>
      </c>
      <c r="V54" s="16">
        <f t="shared" si="29"/>
        <v>0</v>
      </c>
      <c r="W54" s="17">
        <f t="shared" si="30"/>
        <v>475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256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155</v>
      </c>
      <c r="AQ54" s="8">
        <f t="shared" si="31"/>
        <v>0</v>
      </c>
      <c r="AR54" s="8">
        <f t="shared" si="18"/>
        <v>411</v>
      </c>
      <c r="AT54" s="8">
        <v>32</v>
      </c>
      <c r="AU54" s="8">
        <v>32</v>
      </c>
      <c r="AW54" s="207">
        <v>32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32</v>
      </c>
      <c r="BD54" s="207">
        <v>32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32</v>
      </c>
      <c r="BL54" s="8">
        <f t="shared" si="21"/>
        <v>32</v>
      </c>
      <c r="BM54" s="8">
        <f t="shared" si="22"/>
        <v>32</v>
      </c>
      <c r="BN54" s="8">
        <f t="shared" si="23"/>
        <v>32</v>
      </c>
      <c r="BO54" s="8">
        <f t="shared" si="24"/>
        <v>32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'[3]11'!B57</f>
        <v>320</v>
      </c>
      <c r="C55" s="16">
        <f>'[3]11'!C57</f>
        <v>0</v>
      </c>
      <c r="D55" s="16">
        <f>'[3]11'!D57</f>
        <v>0</v>
      </c>
      <c r="E55" s="16">
        <f>'[3]11'!E57</f>
        <v>0</v>
      </c>
      <c r="F55" s="16">
        <f>'[3]11'!F57</f>
        <v>1020</v>
      </c>
      <c r="G55" s="16">
        <f>'[3]11'!G57</f>
        <v>0</v>
      </c>
      <c r="H55" s="17">
        <f t="shared" si="27"/>
        <v>1340</v>
      </c>
      <c r="I55" s="15">
        <f>'[3]11'!J57</f>
        <v>320</v>
      </c>
      <c r="J55" s="16">
        <f>'[3]11'!K57</f>
        <v>0</v>
      </c>
      <c r="K55" s="16">
        <f>'[3]11'!L57</f>
        <v>0</v>
      </c>
      <c r="L55" s="16">
        <f>'[3]11'!M57</f>
        <v>0</v>
      </c>
      <c r="M55" s="16">
        <f>'[3]11'!N57</f>
        <v>150</v>
      </c>
      <c r="N55" s="16">
        <f>'[3]11'!O57</f>
        <v>0</v>
      </c>
      <c r="O55" s="17">
        <f t="shared" si="28"/>
        <v>470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150</v>
      </c>
      <c r="V55" s="16">
        <f t="shared" si="29"/>
        <v>0</v>
      </c>
      <c r="W55" s="17">
        <f t="shared" si="30"/>
        <v>470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1.1499999999999999</v>
      </c>
      <c r="AC55" s="8">
        <f t="shared" si="9"/>
        <v>0</v>
      </c>
      <c r="AD55" s="8">
        <f t="shared" si="10"/>
        <v>33.15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1.1499999999999999</v>
      </c>
      <c r="AJ55" s="8">
        <f t="shared" si="16"/>
        <v>0</v>
      </c>
      <c r="AK55" s="8">
        <f t="shared" si="17"/>
        <v>33.15</v>
      </c>
      <c r="AL55" s="8">
        <f t="shared" si="31"/>
        <v>256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147.69999999999999</v>
      </c>
      <c r="AQ55" s="8">
        <f t="shared" si="31"/>
        <v>0</v>
      </c>
      <c r="AR55" s="8">
        <f t="shared" si="18"/>
        <v>403.7</v>
      </c>
      <c r="AT55" s="8">
        <v>32</v>
      </c>
      <c r="AU55" s="8">
        <v>32</v>
      </c>
      <c r="AW55" s="207">
        <v>32</v>
      </c>
      <c r="AX55" s="207">
        <v>0</v>
      </c>
      <c r="AY55" s="207">
        <v>0</v>
      </c>
      <c r="AZ55" s="207">
        <v>0</v>
      </c>
      <c r="BA55" s="207">
        <v>1.1499999999999999</v>
      </c>
      <c r="BB55" s="207">
        <v>0</v>
      </c>
      <c r="BC55" s="8">
        <f t="shared" si="19"/>
        <v>33.15</v>
      </c>
      <c r="BD55" s="207">
        <v>32</v>
      </c>
      <c r="BE55" s="207">
        <v>0</v>
      </c>
      <c r="BF55" s="207">
        <v>0</v>
      </c>
      <c r="BG55" s="207">
        <v>0</v>
      </c>
      <c r="BH55" s="207">
        <v>1.1499999999999999</v>
      </c>
      <c r="BI55" s="207">
        <v>0</v>
      </c>
      <c r="BJ55" s="8">
        <f t="shared" si="20"/>
        <v>33.15</v>
      </c>
      <c r="BL55" s="8">
        <f t="shared" si="21"/>
        <v>32</v>
      </c>
      <c r="BM55" s="8">
        <f t="shared" si="22"/>
        <v>32</v>
      </c>
      <c r="BN55" s="8">
        <f t="shared" si="23"/>
        <v>33.15</v>
      </c>
      <c r="BO55" s="8">
        <f t="shared" si="24"/>
        <v>33.15</v>
      </c>
      <c r="BP55" s="182">
        <f t="shared" si="25"/>
        <v>-1.1499999999999986</v>
      </c>
      <c r="BQ55" s="182">
        <f t="shared" si="26"/>
        <v>-1.1499999999999986</v>
      </c>
    </row>
    <row r="56" spans="1:69">
      <c r="A56" s="8" t="s">
        <v>98</v>
      </c>
      <c r="B56" s="15">
        <f>'[3]11'!B58</f>
        <v>320</v>
      </c>
      <c r="C56" s="16">
        <f>'[3]11'!C58</f>
        <v>0</v>
      </c>
      <c r="D56" s="16">
        <f>'[3]11'!D58</f>
        <v>0</v>
      </c>
      <c r="E56" s="16">
        <f>'[3]11'!E58</f>
        <v>0</v>
      </c>
      <c r="F56" s="16">
        <f>'[3]11'!F58</f>
        <v>1020</v>
      </c>
      <c r="G56" s="16">
        <f>'[3]11'!G58</f>
        <v>0</v>
      </c>
      <c r="H56" s="17">
        <f t="shared" si="27"/>
        <v>1340</v>
      </c>
      <c r="I56" s="15">
        <f>'[3]11'!J58</f>
        <v>320</v>
      </c>
      <c r="J56" s="16">
        <f>'[3]11'!K58</f>
        <v>0</v>
      </c>
      <c r="K56" s="16">
        <f>'[3]11'!L58</f>
        <v>0</v>
      </c>
      <c r="L56" s="16">
        <f>'[3]11'!M58</f>
        <v>0</v>
      </c>
      <c r="M56" s="16">
        <f>'[3]11'!N58</f>
        <v>150</v>
      </c>
      <c r="N56" s="16">
        <f>'[3]11'!O58</f>
        <v>0</v>
      </c>
      <c r="O56" s="17">
        <f t="shared" si="28"/>
        <v>470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1.1499999999999999</v>
      </c>
      <c r="AC56" s="8">
        <f t="shared" si="9"/>
        <v>0</v>
      </c>
      <c r="AD56" s="8">
        <f t="shared" si="10"/>
        <v>33.15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1.1499999999999999</v>
      </c>
      <c r="AJ56" s="8">
        <f t="shared" si="16"/>
        <v>0</v>
      </c>
      <c r="AK56" s="8">
        <f t="shared" si="17"/>
        <v>33.15</v>
      </c>
      <c r="AL56" s="8">
        <f t="shared" si="31"/>
        <v>256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147.69999999999999</v>
      </c>
      <c r="AQ56" s="8">
        <f t="shared" si="31"/>
        <v>0</v>
      </c>
      <c r="AR56" s="8">
        <f t="shared" si="18"/>
        <v>403.7</v>
      </c>
      <c r="AT56" s="8">
        <v>32</v>
      </c>
      <c r="AU56" s="8">
        <v>32</v>
      </c>
      <c r="AW56" s="207">
        <v>32</v>
      </c>
      <c r="AX56" s="207">
        <v>0</v>
      </c>
      <c r="AY56" s="207">
        <v>0</v>
      </c>
      <c r="AZ56" s="207">
        <v>0</v>
      </c>
      <c r="BA56" s="207">
        <v>1.1499999999999999</v>
      </c>
      <c r="BB56" s="207">
        <v>0</v>
      </c>
      <c r="BC56" s="8">
        <f t="shared" si="19"/>
        <v>33.15</v>
      </c>
      <c r="BD56" s="207">
        <v>32</v>
      </c>
      <c r="BE56" s="207">
        <v>0</v>
      </c>
      <c r="BF56" s="207">
        <v>0</v>
      </c>
      <c r="BG56" s="207">
        <v>0</v>
      </c>
      <c r="BH56" s="207">
        <v>1.1499999999999999</v>
      </c>
      <c r="BI56" s="207">
        <v>0</v>
      </c>
      <c r="BJ56" s="8">
        <f t="shared" si="20"/>
        <v>33.15</v>
      </c>
      <c r="BL56" s="8">
        <f t="shared" si="21"/>
        <v>32</v>
      </c>
      <c r="BM56" s="8">
        <f t="shared" si="22"/>
        <v>32</v>
      </c>
      <c r="BN56" s="8">
        <f t="shared" si="23"/>
        <v>33.15</v>
      </c>
      <c r="BO56" s="8">
        <f t="shared" si="24"/>
        <v>33.15</v>
      </c>
      <c r="BP56" s="182">
        <f t="shared" si="25"/>
        <v>-1.1499999999999986</v>
      </c>
      <c r="BQ56" s="182">
        <f t="shared" si="26"/>
        <v>-1.1499999999999986</v>
      </c>
    </row>
    <row r="57" spans="1:69">
      <c r="A57" s="8" t="s">
        <v>99</v>
      </c>
      <c r="B57" s="15">
        <f>'[3]11'!B59</f>
        <v>320</v>
      </c>
      <c r="C57" s="16">
        <f>'[3]11'!C59</f>
        <v>0</v>
      </c>
      <c r="D57" s="16">
        <f>'[3]11'!D59</f>
        <v>0</v>
      </c>
      <c r="E57" s="16">
        <f>'[3]11'!E59</f>
        <v>0</v>
      </c>
      <c r="F57" s="16">
        <f>'[3]11'!F59</f>
        <v>1020</v>
      </c>
      <c r="G57" s="16">
        <f>'[3]11'!G59</f>
        <v>0</v>
      </c>
      <c r="H57" s="17">
        <f t="shared" si="27"/>
        <v>1340</v>
      </c>
      <c r="I57" s="15">
        <f>'[3]11'!J59</f>
        <v>320</v>
      </c>
      <c r="J57" s="16">
        <f>'[3]11'!K59</f>
        <v>0</v>
      </c>
      <c r="K57" s="16">
        <f>'[3]11'!L59</f>
        <v>0</v>
      </c>
      <c r="L57" s="16">
        <f>'[3]11'!M59</f>
        <v>0</v>
      </c>
      <c r="M57" s="16">
        <f>'[3]11'!N59</f>
        <v>150</v>
      </c>
      <c r="N57" s="16">
        <f>'[3]11'!O59</f>
        <v>0</v>
      </c>
      <c r="O57" s="17">
        <f t="shared" si="28"/>
        <v>470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150</v>
      </c>
      <c r="V57" s="16">
        <f t="shared" si="32"/>
        <v>0</v>
      </c>
      <c r="W57" s="17">
        <f t="shared" si="30"/>
        <v>470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1.1499999999999999</v>
      </c>
      <c r="AC57" s="8">
        <f t="shared" si="9"/>
        <v>0</v>
      </c>
      <c r="AD57" s="8">
        <f t="shared" si="10"/>
        <v>33.15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1.1499999999999999</v>
      </c>
      <c r="AJ57" s="8">
        <f t="shared" si="16"/>
        <v>0</v>
      </c>
      <c r="AK57" s="8">
        <f t="shared" si="17"/>
        <v>33.15</v>
      </c>
      <c r="AL57" s="8">
        <f t="shared" si="31"/>
        <v>256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147.69999999999999</v>
      </c>
      <c r="AQ57" s="8">
        <f t="shared" si="31"/>
        <v>0</v>
      </c>
      <c r="AR57" s="8">
        <f t="shared" si="18"/>
        <v>403.7</v>
      </c>
      <c r="AT57" s="8">
        <v>32</v>
      </c>
      <c r="AU57" s="8">
        <v>32</v>
      </c>
      <c r="AW57" s="207">
        <v>32</v>
      </c>
      <c r="AX57" s="207">
        <v>0</v>
      </c>
      <c r="AY57" s="207">
        <v>0</v>
      </c>
      <c r="AZ57" s="207">
        <v>0</v>
      </c>
      <c r="BA57" s="207">
        <v>1.1499999999999999</v>
      </c>
      <c r="BB57" s="207">
        <v>0</v>
      </c>
      <c r="BC57" s="8">
        <f t="shared" si="19"/>
        <v>33.15</v>
      </c>
      <c r="BD57" s="207">
        <v>32</v>
      </c>
      <c r="BE57" s="207">
        <v>0</v>
      </c>
      <c r="BF57" s="207">
        <v>0</v>
      </c>
      <c r="BG57" s="207">
        <v>0</v>
      </c>
      <c r="BH57" s="207">
        <v>1.1499999999999999</v>
      </c>
      <c r="BI57" s="207">
        <v>0</v>
      </c>
      <c r="BJ57" s="8">
        <f t="shared" si="20"/>
        <v>33.15</v>
      </c>
      <c r="BL57" s="8">
        <f t="shared" si="21"/>
        <v>32</v>
      </c>
      <c r="BM57" s="8">
        <f t="shared" si="22"/>
        <v>32</v>
      </c>
      <c r="BN57" s="8">
        <f t="shared" si="23"/>
        <v>33.15</v>
      </c>
      <c r="BO57" s="8">
        <f t="shared" si="24"/>
        <v>33.15</v>
      </c>
      <c r="BP57" s="182">
        <f t="shared" si="25"/>
        <v>-1.1499999999999986</v>
      </c>
      <c r="BQ57" s="182">
        <f t="shared" si="26"/>
        <v>-1.1499999999999986</v>
      </c>
    </row>
    <row r="58" spans="1:69">
      <c r="A58" s="8" t="s">
        <v>100</v>
      </c>
      <c r="B58" s="15">
        <f>'[3]11'!B60</f>
        <v>320</v>
      </c>
      <c r="C58" s="16">
        <f>'[3]11'!C60</f>
        <v>0</v>
      </c>
      <c r="D58" s="16">
        <f>'[3]11'!D60</f>
        <v>0</v>
      </c>
      <c r="E58" s="16">
        <f>'[3]11'!E60</f>
        <v>0</v>
      </c>
      <c r="F58" s="16">
        <f>'[3]11'!F60</f>
        <v>1020</v>
      </c>
      <c r="G58" s="16">
        <f>'[3]11'!G60</f>
        <v>0</v>
      </c>
      <c r="H58" s="17">
        <f t="shared" si="27"/>
        <v>1340</v>
      </c>
      <c r="I58" s="15">
        <f>'[3]11'!J60</f>
        <v>320</v>
      </c>
      <c r="J58" s="16">
        <f>'[3]11'!K60</f>
        <v>0</v>
      </c>
      <c r="K58" s="16">
        <f>'[3]11'!L60</f>
        <v>0</v>
      </c>
      <c r="L58" s="16">
        <f>'[3]11'!M60</f>
        <v>0</v>
      </c>
      <c r="M58" s="16">
        <f>'[3]11'!N60</f>
        <v>150</v>
      </c>
      <c r="N58" s="16">
        <f>'[3]11'!O60</f>
        <v>0</v>
      </c>
      <c r="O58" s="17">
        <f t="shared" si="28"/>
        <v>470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150</v>
      </c>
      <c r="V58" s="16">
        <f t="shared" si="32"/>
        <v>0</v>
      </c>
      <c r="W58" s="17">
        <f t="shared" si="30"/>
        <v>470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1.1499999999999999</v>
      </c>
      <c r="AC58" s="8">
        <f t="shared" si="9"/>
        <v>0</v>
      </c>
      <c r="AD58" s="8">
        <f t="shared" si="10"/>
        <v>33.15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1.1499999999999999</v>
      </c>
      <c r="AJ58" s="8">
        <f t="shared" si="16"/>
        <v>0</v>
      </c>
      <c r="AK58" s="8">
        <f t="shared" si="17"/>
        <v>33.15</v>
      </c>
      <c r="AL58" s="8">
        <f t="shared" si="31"/>
        <v>256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147.69999999999999</v>
      </c>
      <c r="AQ58" s="8">
        <f t="shared" si="31"/>
        <v>0</v>
      </c>
      <c r="AR58" s="8">
        <f t="shared" si="18"/>
        <v>403.7</v>
      </c>
      <c r="AT58" s="8">
        <v>32</v>
      </c>
      <c r="AU58" s="8">
        <v>32</v>
      </c>
      <c r="AW58" s="207">
        <v>32</v>
      </c>
      <c r="AX58" s="207">
        <v>0</v>
      </c>
      <c r="AY58" s="207">
        <v>0</v>
      </c>
      <c r="AZ58" s="207">
        <v>0</v>
      </c>
      <c r="BA58" s="207">
        <v>1.1499999999999999</v>
      </c>
      <c r="BB58" s="207">
        <v>0</v>
      </c>
      <c r="BC58" s="8">
        <f t="shared" si="19"/>
        <v>33.15</v>
      </c>
      <c r="BD58" s="207">
        <v>32</v>
      </c>
      <c r="BE58" s="207">
        <v>0</v>
      </c>
      <c r="BF58" s="207">
        <v>0</v>
      </c>
      <c r="BG58" s="207">
        <v>0</v>
      </c>
      <c r="BH58" s="207">
        <v>1.1499999999999999</v>
      </c>
      <c r="BI58" s="207">
        <v>0</v>
      </c>
      <c r="BJ58" s="8">
        <f t="shared" si="20"/>
        <v>33.15</v>
      </c>
      <c r="BL58" s="8">
        <f t="shared" si="21"/>
        <v>32</v>
      </c>
      <c r="BM58" s="8">
        <f t="shared" si="22"/>
        <v>32</v>
      </c>
      <c r="BN58" s="8">
        <f t="shared" si="23"/>
        <v>33.15</v>
      </c>
      <c r="BO58" s="8">
        <f t="shared" si="24"/>
        <v>33.15</v>
      </c>
      <c r="BP58" s="182">
        <f t="shared" si="25"/>
        <v>-1.1499999999999986</v>
      </c>
      <c r="BQ58" s="182">
        <f t="shared" si="26"/>
        <v>-1.1499999999999986</v>
      </c>
    </row>
    <row r="59" spans="1:69">
      <c r="A59" s="8" t="s">
        <v>101</v>
      </c>
      <c r="B59" s="15">
        <f>'[3]11'!B61</f>
        <v>320</v>
      </c>
      <c r="C59" s="16">
        <f>'[3]11'!C61</f>
        <v>0</v>
      </c>
      <c r="D59" s="16">
        <f>'[3]11'!D61</f>
        <v>0</v>
      </c>
      <c r="E59" s="16">
        <f>'[3]11'!E61</f>
        <v>0</v>
      </c>
      <c r="F59" s="16">
        <f>'[3]11'!F61</f>
        <v>1020</v>
      </c>
      <c r="G59" s="16">
        <f>'[3]11'!G61</f>
        <v>0</v>
      </c>
      <c r="H59" s="17">
        <f t="shared" si="27"/>
        <v>1340</v>
      </c>
      <c r="I59" s="15">
        <f>'[3]11'!J61</f>
        <v>320</v>
      </c>
      <c r="J59" s="16">
        <f>'[3]11'!K61</f>
        <v>0</v>
      </c>
      <c r="K59" s="16">
        <f>'[3]11'!L61</f>
        <v>0</v>
      </c>
      <c r="L59" s="16">
        <f>'[3]11'!M61</f>
        <v>0</v>
      </c>
      <c r="M59" s="16">
        <f>'[3]11'!N61</f>
        <v>150</v>
      </c>
      <c r="N59" s="16">
        <f>'[3]11'!O61</f>
        <v>0</v>
      </c>
      <c r="O59" s="17">
        <f t="shared" si="28"/>
        <v>470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150</v>
      </c>
      <c r="V59" s="16">
        <f t="shared" si="32"/>
        <v>0</v>
      </c>
      <c r="W59" s="17">
        <f t="shared" si="30"/>
        <v>470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1.1499999999999999</v>
      </c>
      <c r="AC59" s="8">
        <f t="shared" si="9"/>
        <v>0</v>
      </c>
      <c r="AD59" s="8">
        <f t="shared" si="10"/>
        <v>33.15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1.1499999999999999</v>
      </c>
      <c r="AJ59" s="8">
        <f t="shared" si="16"/>
        <v>0</v>
      </c>
      <c r="AK59" s="8">
        <f t="shared" si="17"/>
        <v>33.15</v>
      </c>
      <c r="AL59" s="8">
        <f t="shared" si="31"/>
        <v>256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147.69999999999999</v>
      </c>
      <c r="AQ59" s="8">
        <f t="shared" si="31"/>
        <v>0</v>
      </c>
      <c r="AR59" s="8">
        <f t="shared" si="18"/>
        <v>403.7</v>
      </c>
      <c r="AT59" s="8">
        <v>33.15</v>
      </c>
      <c r="AU59" s="8">
        <v>33.15</v>
      </c>
      <c r="AW59" s="207">
        <v>32</v>
      </c>
      <c r="AX59" s="207">
        <v>0</v>
      </c>
      <c r="AY59" s="207">
        <v>0</v>
      </c>
      <c r="AZ59" s="207">
        <v>0</v>
      </c>
      <c r="BA59" s="207">
        <v>1.1499999999999999</v>
      </c>
      <c r="BB59" s="207">
        <v>0</v>
      </c>
      <c r="BC59" s="8">
        <f t="shared" si="19"/>
        <v>33.15</v>
      </c>
      <c r="BD59" s="207">
        <v>32</v>
      </c>
      <c r="BE59" s="207">
        <v>0</v>
      </c>
      <c r="BF59" s="207">
        <v>0</v>
      </c>
      <c r="BG59" s="207">
        <v>0</v>
      </c>
      <c r="BH59" s="207">
        <v>1.1499999999999999</v>
      </c>
      <c r="BI59" s="207">
        <v>0</v>
      </c>
      <c r="BJ59" s="8">
        <f t="shared" si="20"/>
        <v>33.15</v>
      </c>
      <c r="BL59" s="8">
        <f t="shared" si="21"/>
        <v>33.15</v>
      </c>
      <c r="BM59" s="8">
        <f t="shared" si="22"/>
        <v>33.15</v>
      </c>
      <c r="BN59" s="8">
        <f t="shared" si="23"/>
        <v>33.15</v>
      </c>
      <c r="BO59" s="8">
        <f t="shared" si="24"/>
        <v>33.15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'[3]11'!B62</f>
        <v>320</v>
      </c>
      <c r="C60" s="16">
        <f>'[3]11'!C62</f>
        <v>0</v>
      </c>
      <c r="D60" s="16">
        <f>'[3]11'!D62</f>
        <v>0</v>
      </c>
      <c r="E60" s="16">
        <f>'[3]11'!E62</f>
        <v>0</v>
      </c>
      <c r="F60" s="16">
        <f>'[3]11'!F62</f>
        <v>1020</v>
      </c>
      <c r="G60" s="16">
        <f>'[3]11'!G62</f>
        <v>0</v>
      </c>
      <c r="H60" s="17">
        <f t="shared" si="27"/>
        <v>1340</v>
      </c>
      <c r="I60" s="15">
        <f>'[3]11'!J62</f>
        <v>320</v>
      </c>
      <c r="J60" s="16">
        <f>'[3]11'!K62</f>
        <v>0</v>
      </c>
      <c r="K60" s="16">
        <f>'[3]11'!L62</f>
        <v>0</v>
      </c>
      <c r="L60" s="16">
        <f>'[3]11'!M62</f>
        <v>0</v>
      </c>
      <c r="M60" s="16">
        <f>'[3]11'!N62</f>
        <v>150</v>
      </c>
      <c r="N60" s="16">
        <f>'[3]11'!O62</f>
        <v>0</v>
      </c>
      <c r="O60" s="17">
        <f t="shared" si="28"/>
        <v>470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150</v>
      </c>
      <c r="V60" s="16">
        <f t="shared" si="32"/>
        <v>0</v>
      </c>
      <c r="W60" s="17">
        <f t="shared" si="30"/>
        <v>470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1.1499999999999999</v>
      </c>
      <c r="AC60" s="8">
        <f t="shared" si="9"/>
        <v>0</v>
      </c>
      <c r="AD60" s="8">
        <f t="shared" si="10"/>
        <v>33.15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1.1499999999999999</v>
      </c>
      <c r="AJ60" s="8">
        <f t="shared" si="16"/>
        <v>0</v>
      </c>
      <c r="AK60" s="8">
        <f t="shared" si="17"/>
        <v>33.15</v>
      </c>
      <c r="AL60" s="8">
        <f t="shared" si="31"/>
        <v>256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147.69999999999999</v>
      </c>
      <c r="AQ60" s="8">
        <f t="shared" si="31"/>
        <v>0</v>
      </c>
      <c r="AR60" s="8">
        <f t="shared" si="18"/>
        <v>403.7</v>
      </c>
      <c r="AT60" s="8">
        <v>33.15</v>
      </c>
      <c r="AU60" s="8">
        <v>33.15</v>
      </c>
      <c r="AW60" s="207">
        <v>32</v>
      </c>
      <c r="AX60" s="207">
        <v>0</v>
      </c>
      <c r="AY60" s="207">
        <v>0</v>
      </c>
      <c r="AZ60" s="207">
        <v>0</v>
      </c>
      <c r="BA60" s="207">
        <v>1.1499999999999999</v>
      </c>
      <c r="BB60" s="207">
        <v>0</v>
      </c>
      <c r="BC60" s="8">
        <f t="shared" si="19"/>
        <v>33.15</v>
      </c>
      <c r="BD60" s="207">
        <v>32</v>
      </c>
      <c r="BE60" s="207">
        <v>0</v>
      </c>
      <c r="BF60" s="207">
        <v>0</v>
      </c>
      <c r="BG60" s="207">
        <v>0</v>
      </c>
      <c r="BH60" s="207">
        <v>1.1499999999999999</v>
      </c>
      <c r="BI60" s="207">
        <v>0</v>
      </c>
      <c r="BJ60" s="8">
        <f t="shared" si="20"/>
        <v>33.15</v>
      </c>
      <c r="BL60" s="8">
        <f t="shared" si="21"/>
        <v>33.15</v>
      </c>
      <c r="BM60" s="8">
        <f t="shared" si="22"/>
        <v>33.15</v>
      </c>
      <c r="BN60" s="8">
        <f t="shared" si="23"/>
        <v>33.15</v>
      </c>
      <c r="BO60" s="8">
        <f t="shared" si="24"/>
        <v>33.15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'[3]11'!B63</f>
        <v>320</v>
      </c>
      <c r="C61" s="16">
        <f>'[3]11'!C63</f>
        <v>0</v>
      </c>
      <c r="D61" s="16">
        <f>'[3]11'!D63</f>
        <v>0</v>
      </c>
      <c r="E61" s="16">
        <f>'[3]11'!E63</f>
        <v>0</v>
      </c>
      <c r="F61" s="16">
        <f>'[3]11'!F63</f>
        <v>1020</v>
      </c>
      <c r="G61" s="16">
        <f>'[3]11'!G63</f>
        <v>0</v>
      </c>
      <c r="H61" s="17">
        <f t="shared" si="27"/>
        <v>1340</v>
      </c>
      <c r="I61" s="15">
        <f>'[3]11'!J63</f>
        <v>320</v>
      </c>
      <c r="J61" s="16">
        <f>'[3]11'!K63</f>
        <v>0</v>
      </c>
      <c r="K61" s="16">
        <f>'[3]11'!L63</f>
        <v>0</v>
      </c>
      <c r="L61" s="16">
        <f>'[3]11'!M63</f>
        <v>0</v>
      </c>
      <c r="M61" s="16">
        <f>'[3]11'!N63</f>
        <v>150</v>
      </c>
      <c r="N61" s="16">
        <f>'[3]11'!O63</f>
        <v>0</v>
      </c>
      <c r="O61" s="17">
        <f t="shared" si="28"/>
        <v>470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150</v>
      </c>
      <c r="V61" s="16">
        <f t="shared" si="32"/>
        <v>0</v>
      </c>
      <c r="W61" s="17">
        <f t="shared" si="30"/>
        <v>470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1.1499999999999999</v>
      </c>
      <c r="AC61" s="8">
        <f t="shared" si="9"/>
        <v>0</v>
      </c>
      <c r="AD61" s="8">
        <f t="shared" si="10"/>
        <v>33.15</v>
      </c>
      <c r="AE61" s="8">
        <f t="shared" si="11"/>
        <v>27.15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1.1499999999999999</v>
      </c>
      <c r="AJ61" s="8">
        <f t="shared" si="16"/>
        <v>0</v>
      </c>
      <c r="AK61" s="8">
        <f t="shared" si="17"/>
        <v>28.299999999999997</v>
      </c>
      <c r="AL61" s="8">
        <f t="shared" si="31"/>
        <v>260.85000000000002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147.69999999999999</v>
      </c>
      <c r="AQ61" s="8">
        <f t="shared" si="34"/>
        <v>0</v>
      </c>
      <c r="AR61" s="8">
        <f t="shared" si="18"/>
        <v>408.55</v>
      </c>
      <c r="AT61" s="8">
        <v>33.15</v>
      </c>
      <c r="AU61" s="8">
        <v>33.15</v>
      </c>
      <c r="AW61" s="207">
        <v>32</v>
      </c>
      <c r="AX61" s="207">
        <v>0</v>
      </c>
      <c r="AY61" s="207">
        <v>0</v>
      </c>
      <c r="AZ61" s="207">
        <v>0</v>
      </c>
      <c r="BA61" s="207">
        <v>1.1499999999999999</v>
      </c>
      <c r="BB61" s="207">
        <v>0</v>
      </c>
      <c r="BC61" s="8">
        <f t="shared" si="19"/>
        <v>33.15</v>
      </c>
      <c r="BD61" s="207">
        <v>27.15</v>
      </c>
      <c r="BE61" s="207">
        <v>0</v>
      </c>
      <c r="BF61" s="207">
        <v>0</v>
      </c>
      <c r="BG61" s="207">
        <v>0</v>
      </c>
      <c r="BH61" s="207">
        <v>1.1499999999999999</v>
      </c>
      <c r="BI61" s="207">
        <v>0</v>
      </c>
      <c r="BJ61" s="8">
        <f t="shared" si="20"/>
        <v>28.299999999999997</v>
      </c>
      <c r="BL61" s="8">
        <f t="shared" si="21"/>
        <v>33.15</v>
      </c>
      <c r="BM61" s="8">
        <f t="shared" si="22"/>
        <v>33.15</v>
      </c>
      <c r="BN61" s="8">
        <f t="shared" si="23"/>
        <v>33.15</v>
      </c>
      <c r="BO61" s="8">
        <f t="shared" si="24"/>
        <v>28.299999999999997</v>
      </c>
      <c r="BP61" s="182">
        <f t="shared" si="25"/>
        <v>0</v>
      </c>
      <c r="BQ61" s="182">
        <f t="shared" si="26"/>
        <v>4.8500000000000014</v>
      </c>
    </row>
    <row r="62" spans="1:69">
      <c r="A62" s="8" t="s">
        <v>104</v>
      </c>
      <c r="B62" s="15">
        <f>'[3]11'!B64</f>
        <v>320</v>
      </c>
      <c r="C62" s="16">
        <f>'[3]11'!C64</f>
        <v>0</v>
      </c>
      <c r="D62" s="16">
        <f>'[3]11'!D64</f>
        <v>0</v>
      </c>
      <c r="E62" s="16">
        <f>'[3]11'!E64</f>
        <v>0</v>
      </c>
      <c r="F62" s="16">
        <f>'[3]11'!F64</f>
        <v>1020</v>
      </c>
      <c r="G62" s="16">
        <f>'[3]11'!G64</f>
        <v>0</v>
      </c>
      <c r="H62" s="17">
        <f t="shared" si="27"/>
        <v>1340</v>
      </c>
      <c r="I62" s="15">
        <f>'[3]11'!J64</f>
        <v>320</v>
      </c>
      <c r="J62" s="16">
        <f>'[3]11'!K64</f>
        <v>0</v>
      </c>
      <c r="K62" s="16">
        <f>'[3]11'!L64</f>
        <v>0</v>
      </c>
      <c r="L62" s="16">
        <f>'[3]11'!M64</f>
        <v>0</v>
      </c>
      <c r="M62" s="16">
        <f>'[3]11'!N64</f>
        <v>150</v>
      </c>
      <c r="N62" s="16">
        <f>'[3]11'!O64</f>
        <v>0</v>
      </c>
      <c r="O62" s="17">
        <f t="shared" si="28"/>
        <v>470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150</v>
      </c>
      <c r="V62" s="16">
        <f t="shared" si="32"/>
        <v>0</v>
      </c>
      <c r="W62" s="17">
        <f t="shared" si="30"/>
        <v>470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1.1499999999999999</v>
      </c>
      <c r="AC62" s="8">
        <f t="shared" si="9"/>
        <v>0</v>
      </c>
      <c r="AD62" s="8">
        <f t="shared" si="10"/>
        <v>33.15</v>
      </c>
      <c r="AE62" s="8">
        <f t="shared" si="11"/>
        <v>27.15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1.1499999999999999</v>
      </c>
      <c r="AJ62" s="8">
        <f t="shared" si="16"/>
        <v>0</v>
      </c>
      <c r="AK62" s="8">
        <f t="shared" si="17"/>
        <v>28.299999999999997</v>
      </c>
      <c r="AL62" s="8">
        <f t="shared" ref="AL62:AN98" si="35">Q62-X62-AE62</f>
        <v>260.85000000000002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147.69999999999999</v>
      </c>
      <c r="AQ62" s="8">
        <f t="shared" si="34"/>
        <v>0</v>
      </c>
      <c r="AR62" s="8">
        <f t="shared" si="18"/>
        <v>408.55</v>
      </c>
      <c r="AT62" s="8">
        <v>33.15</v>
      </c>
      <c r="AU62" s="8">
        <v>33.15</v>
      </c>
      <c r="AW62" s="207">
        <v>32</v>
      </c>
      <c r="AX62" s="207">
        <v>0</v>
      </c>
      <c r="AY62" s="207">
        <v>0</v>
      </c>
      <c r="AZ62" s="207">
        <v>0</v>
      </c>
      <c r="BA62" s="207">
        <v>1.1499999999999999</v>
      </c>
      <c r="BB62" s="207">
        <v>0</v>
      </c>
      <c r="BC62" s="8">
        <f t="shared" si="19"/>
        <v>33.15</v>
      </c>
      <c r="BD62" s="207">
        <v>27.15</v>
      </c>
      <c r="BE62" s="207">
        <v>0</v>
      </c>
      <c r="BF62" s="207">
        <v>0</v>
      </c>
      <c r="BG62" s="207">
        <v>0</v>
      </c>
      <c r="BH62" s="207">
        <v>1.1499999999999999</v>
      </c>
      <c r="BI62" s="207">
        <v>0</v>
      </c>
      <c r="BJ62" s="8">
        <f t="shared" si="20"/>
        <v>28.299999999999997</v>
      </c>
      <c r="BL62" s="8">
        <f t="shared" si="21"/>
        <v>33.15</v>
      </c>
      <c r="BM62" s="8">
        <f t="shared" si="22"/>
        <v>33.15</v>
      </c>
      <c r="BN62" s="8">
        <f t="shared" si="23"/>
        <v>33.15</v>
      </c>
      <c r="BO62" s="8">
        <f t="shared" si="24"/>
        <v>28.299999999999997</v>
      </c>
      <c r="BP62" s="182">
        <f t="shared" si="25"/>
        <v>0</v>
      </c>
      <c r="BQ62" s="182">
        <f t="shared" si="26"/>
        <v>4.8500000000000014</v>
      </c>
    </row>
    <row r="63" spans="1:69">
      <c r="A63" s="8" t="s">
        <v>105</v>
      </c>
      <c r="B63" s="15">
        <f>'[3]11'!B65</f>
        <v>320</v>
      </c>
      <c r="C63" s="16">
        <f>'[3]11'!C65</f>
        <v>0</v>
      </c>
      <c r="D63" s="16">
        <f>'[3]11'!D65</f>
        <v>0</v>
      </c>
      <c r="E63" s="16">
        <f>'[3]11'!E65</f>
        <v>0</v>
      </c>
      <c r="F63" s="16">
        <f>'[3]11'!F65</f>
        <v>1020</v>
      </c>
      <c r="G63" s="16">
        <f>'[3]11'!G65</f>
        <v>0</v>
      </c>
      <c r="H63" s="17">
        <f t="shared" si="27"/>
        <v>1340</v>
      </c>
      <c r="I63" s="15">
        <f>'[3]11'!J65</f>
        <v>320</v>
      </c>
      <c r="J63" s="16">
        <f>'[3]11'!K65</f>
        <v>0</v>
      </c>
      <c r="K63" s="16">
        <f>'[3]11'!L65</f>
        <v>0</v>
      </c>
      <c r="L63" s="16">
        <f>'[3]11'!M65</f>
        <v>0</v>
      </c>
      <c r="M63" s="16">
        <f>'[3]11'!N65</f>
        <v>150</v>
      </c>
      <c r="N63" s="16">
        <f>'[3]11'!O65</f>
        <v>0</v>
      </c>
      <c r="O63" s="17">
        <f t="shared" si="28"/>
        <v>470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150</v>
      </c>
      <c r="V63" s="16">
        <f t="shared" si="32"/>
        <v>0</v>
      </c>
      <c r="W63" s="17">
        <f t="shared" si="30"/>
        <v>470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1.1499999999999999</v>
      </c>
      <c r="AC63" s="8">
        <f t="shared" si="9"/>
        <v>0</v>
      </c>
      <c r="AD63" s="8">
        <f t="shared" si="10"/>
        <v>33.15</v>
      </c>
      <c r="AE63" s="8">
        <f t="shared" si="11"/>
        <v>27.15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1.1499999999999999</v>
      </c>
      <c r="AJ63" s="8">
        <f t="shared" si="16"/>
        <v>0</v>
      </c>
      <c r="AK63" s="8">
        <f t="shared" si="17"/>
        <v>28.299999999999997</v>
      </c>
      <c r="AL63" s="8">
        <f t="shared" si="35"/>
        <v>260.85000000000002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147.69999999999999</v>
      </c>
      <c r="AQ63" s="8">
        <f t="shared" si="34"/>
        <v>0</v>
      </c>
      <c r="AR63" s="8">
        <f t="shared" si="18"/>
        <v>408.55</v>
      </c>
      <c r="AT63" s="8">
        <v>33.15</v>
      </c>
      <c r="AU63" s="8">
        <v>28.29</v>
      </c>
      <c r="AW63" s="207">
        <v>32</v>
      </c>
      <c r="AX63" s="207">
        <v>0</v>
      </c>
      <c r="AY63" s="207">
        <v>0</v>
      </c>
      <c r="AZ63" s="207">
        <v>0</v>
      </c>
      <c r="BA63" s="207">
        <v>1.1499999999999999</v>
      </c>
      <c r="BB63" s="207">
        <v>0</v>
      </c>
      <c r="BC63" s="8">
        <f t="shared" si="19"/>
        <v>33.15</v>
      </c>
      <c r="BD63" s="207">
        <v>27.15</v>
      </c>
      <c r="BE63" s="207">
        <v>0</v>
      </c>
      <c r="BF63" s="207">
        <v>0</v>
      </c>
      <c r="BG63" s="207">
        <v>0</v>
      </c>
      <c r="BH63" s="207">
        <v>1.1499999999999999</v>
      </c>
      <c r="BI63" s="207">
        <v>0</v>
      </c>
      <c r="BJ63" s="8">
        <f t="shared" si="20"/>
        <v>28.299999999999997</v>
      </c>
      <c r="BL63" s="8">
        <f t="shared" si="21"/>
        <v>33.15</v>
      </c>
      <c r="BM63" s="8">
        <f t="shared" si="22"/>
        <v>28.29</v>
      </c>
      <c r="BN63" s="8">
        <f t="shared" si="23"/>
        <v>33.15</v>
      </c>
      <c r="BO63" s="8">
        <f t="shared" si="24"/>
        <v>28.299999999999997</v>
      </c>
      <c r="BP63" s="182">
        <f t="shared" si="25"/>
        <v>0</v>
      </c>
      <c r="BQ63" s="182">
        <f t="shared" si="26"/>
        <v>-9.9999999999980105E-3</v>
      </c>
    </row>
    <row r="64" spans="1:69">
      <c r="A64" s="8" t="s">
        <v>106</v>
      </c>
      <c r="B64" s="15">
        <f>'[3]11'!B66</f>
        <v>320</v>
      </c>
      <c r="C64" s="16">
        <f>'[3]11'!C66</f>
        <v>0</v>
      </c>
      <c r="D64" s="16">
        <f>'[3]11'!D66</f>
        <v>0</v>
      </c>
      <c r="E64" s="16">
        <f>'[3]11'!E66</f>
        <v>0</v>
      </c>
      <c r="F64" s="16">
        <f>'[3]11'!F66</f>
        <v>1020</v>
      </c>
      <c r="G64" s="16">
        <f>'[3]11'!G66</f>
        <v>0</v>
      </c>
      <c r="H64" s="17">
        <f t="shared" si="27"/>
        <v>1340</v>
      </c>
      <c r="I64" s="15">
        <f>'[3]11'!J66</f>
        <v>320</v>
      </c>
      <c r="J64" s="16">
        <f>'[3]11'!K66</f>
        <v>0</v>
      </c>
      <c r="K64" s="16">
        <f>'[3]11'!L66</f>
        <v>0</v>
      </c>
      <c r="L64" s="16">
        <f>'[3]11'!M66</f>
        <v>0</v>
      </c>
      <c r="M64" s="16">
        <f>'[3]11'!N66</f>
        <v>150</v>
      </c>
      <c r="N64" s="16">
        <f>'[3]11'!O66</f>
        <v>0</v>
      </c>
      <c r="O64" s="17">
        <f t="shared" si="28"/>
        <v>470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150</v>
      </c>
      <c r="V64" s="16">
        <f t="shared" si="32"/>
        <v>0</v>
      </c>
      <c r="W64" s="17">
        <f t="shared" si="30"/>
        <v>470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1.1499999999999999</v>
      </c>
      <c r="AC64" s="8">
        <f t="shared" si="9"/>
        <v>0</v>
      </c>
      <c r="AD64" s="8">
        <f t="shared" si="10"/>
        <v>33.15</v>
      </c>
      <c r="AE64" s="8">
        <f t="shared" si="11"/>
        <v>28.3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1.1499999999999999</v>
      </c>
      <c r="AJ64" s="8">
        <f t="shared" si="16"/>
        <v>0</v>
      </c>
      <c r="AK64" s="8">
        <f t="shared" si="17"/>
        <v>29.45</v>
      </c>
      <c r="AL64" s="8">
        <f t="shared" si="35"/>
        <v>259.7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147.69999999999999</v>
      </c>
      <c r="AQ64" s="8">
        <f t="shared" si="34"/>
        <v>0</v>
      </c>
      <c r="AR64" s="8">
        <f t="shared" si="18"/>
        <v>407.4</v>
      </c>
      <c r="AT64" s="8">
        <v>33.15</v>
      </c>
      <c r="AU64" s="8">
        <v>29.45</v>
      </c>
      <c r="AW64" s="207">
        <v>32</v>
      </c>
      <c r="AX64" s="207">
        <v>0</v>
      </c>
      <c r="AY64" s="207">
        <v>0</v>
      </c>
      <c r="AZ64" s="207">
        <v>0</v>
      </c>
      <c r="BA64" s="207">
        <v>1.1499999999999999</v>
      </c>
      <c r="BB64" s="207">
        <v>0</v>
      </c>
      <c r="BC64" s="8">
        <f t="shared" si="19"/>
        <v>33.15</v>
      </c>
      <c r="BD64" s="207">
        <v>28.3</v>
      </c>
      <c r="BE64" s="207">
        <v>0</v>
      </c>
      <c r="BF64" s="207">
        <v>0</v>
      </c>
      <c r="BG64" s="207">
        <v>0</v>
      </c>
      <c r="BH64" s="207">
        <v>1.1499999999999999</v>
      </c>
      <c r="BI64" s="207">
        <v>0</v>
      </c>
      <c r="BJ64" s="8">
        <f t="shared" si="20"/>
        <v>29.45</v>
      </c>
      <c r="BL64" s="8">
        <f t="shared" si="21"/>
        <v>33.15</v>
      </c>
      <c r="BM64" s="8">
        <f t="shared" si="22"/>
        <v>29.45</v>
      </c>
      <c r="BN64" s="8">
        <f t="shared" si="23"/>
        <v>33.15</v>
      </c>
      <c r="BO64" s="8">
        <f t="shared" si="24"/>
        <v>29.45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'[3]11'!B67</f>
        <v>320</v>
      </c>
      <c r="C65" s="16">
        <f>'[3]11'!C67</f>
        <v>0</v>
      </c>
      <c r="D65" s="16">
        <f>'[3]11'!D67</f>
        <v>0</v>
      </c>
      <c r="E65" s="16">
        <f>'[3]11'!E67</f>
        <v>0</v>
      </c>
      <c r="F65" s="16">
        <f>'[3]11'!F67</f>
        <v>1020</v>
      </c>
      <c r="G65" s="16">
        <f>'[3]11'!G67</f>
        <v>0</v>
      </c>
      <c r="H65" s="17">
        <f t="shared" si="27"/>
        <v>1340</v>
      </c>
      <c r="I65" s="15">
        <f>'[3]11'!J67</f>
        <v>320</v>
      </c>
      <c r="J65" s="16">
        <f>'[3]11'!K67</f>
        <v>0</v>
      </c>
      <c r="K65" s="16">
        <f>'[3]11'!L67</f>
        <v>0</v>
      </c>
      <c r="L65" s="16">
        <f>'[3]11'!M67</f>
        <v>0</v>
      </c>
      <c r="M65" s="16">
        <f>'[3]11'!N67</f>
        <v>150</v>
      </c>
      <c r="N65" s="16">
        <f>'[3]11'!O67</f>
        <v>0</v>
      </c>
      <c r="O65" s="17">
        <f t="shared" si="28"/>
        <v>470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150</v>
      </c>
      <c r="V65" s="16">
        <f t="shared" si="32"/>
        <v>0</v>
      </c>
      <c r="W65" s="17">
        <f t="shared" si="30"/>
        <v>470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1.1499999999999999</v>
      </c>
      <c r="AC65" s="8">
        <f t="shared" si="9"/>
        <v>0</v>
      </c>
      <c r="AD65" s="8">
        <f t="shared" si="10"/>
        <v>33.15</v>
      </c>
      <c r="AE65" s="8">
        <f t="shared" si="11"/>
        <v>27.72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1.1499999999999999</v>
      </c>
      <c r="AJ65" s="8">
        <f t="shared" si="16"/>
        <v>0</v>
      </c>
      <c r="AK65" s="8">
        <f t="shared" si="17"/>
        <v>28.869999999999997</v>
      </c>
      <c r="AL65" s="8">
        <f t="shared" si="35"/>
        <v>260.27999999999997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147.69999999999999</v>
      </c>
      <c r="AQ65" s="8">
        <f t="shared" si="34"/>
        <v>0</v>
      </c>
      <c r="AR65" s="8">
        <f t="shared" si="18"/>
        <v>407.97999999999996</v>
      </c>
      <c r="AT65" s="8">
        <v>33.15</v>
      </c>
      <c r="AU65" s="8">
        <v>28.87</v>
      </c>
      <c r="AW65" s="207">
        <v>32</v>
      </c>
      <c r="AX65" s="207">
        <v>0</v>
      </c>
      <c r="AY65" s="207">
        <v>0</v>
      </c>
      <c r="AZ65" s="207">
        <v>0</v>
      </c>
      <c r="BA65" s="207">
        <v>1.1499999999999999</v>
      </c>
      <c r="BB65" s="207">
        <v>0</v>
      </c>
      <c r="BC65" s="8">
        <f t="shared" si="19"/>
        <v>33.15</v>
      </c>
      <c r="BD65" s="207">
        <v>27.72</v>
      </c>
      <c r="BE65" s="207">
        <v>0</v>
      </c>
      <c r="BF65" s="207">
        <v>0</v>
      </c>
      <c r="BG65" s="207">
        <v>0</v>
      </c>
      <c r="BH65" s="207">
        <v>1.1499999999999999</v>
      </c>
      <c r="BI65" s="207">
        <v>0</v>
      </c>
      <c r="BJ65" s="8">
        <f t="shared" si="20"/>
        <v>28.869999999999997</v>
      </c>
      <c r="BL65" s="8">
        <f t="shared" si="21"/>
        <v>33.15</v>
      </c>
      <c r="BM65" s="8">
        <f t="shared" si="22"/>
        <v>28.87</v>
      </c>
      <c r="BN65" s="8">
        <f t="shared" si="23"/>
        <v>33.15</v>
      </c>
      <c r="BO65" s="8">
        <f t="shared" si="24"/>
        <v>28.869999999999997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'[3]11'!B68</f>
        <v>320</v>
      </c>
      <c r="C66" s="16">
        <f>'[3]11'!C68</f>
        <v>0</v>
      </c>
      <c r="D66" s="16">
        <f>'[3]11'!D68</f>
        <v>0</v>
      </c>
      <c r="E66" s="16">
        <f>'[3]11'!E68</f>
        <v>0</v>
      </c>
      <c r="F66" s="16">
        <f>'[3]11'!F68</f>
        <v>1020</v>
      </c>
      <c r="G66" s="16">
        <f>'[3]11'!G68</f>
        <v>0</v>
      </c>
      <c r="H66" s="17">
        <f t="shared" si="27"/>
        <v>1340</v>
      </c>
      <c r="I66" s="15">
        <f>'[3]11'!J68</f>
        <v>320</v>
      </c>
      <c r="J66" s="16">
        <f>'[3]11'!K68</f>
        <v>0</v>
      </c>
      <c r="K66" s="16">
        <f>'[3]11'!L68</f>
        <v>0</v>
      </c>
      <c r="L66" s="16">
        <f>'[3]11'!M68</f>
        <v>0</v>
      </c>
      <c r="M66" s="16">
        <f>'[3]11'!N68</f>
        <v>150</v>
      </c>
      <c r="N66" s="16">
        <f>'[3]11'!O68</f>
        <v>0</v>
      </c>
      <c r="O66" s="17">
        <f t="shared" si="28"/>
        <v>470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150</v>
      </c>
      <c r="V66" s="16">
        <f t="shared" si="32"/>
        <v>0</v>
      </c>
      <c r="W66" s="17">
        <f t="shared" si="30"/>
        <v>470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1.1499999999999999</v>
      </c>
      <c r="AC66" s="8">
        <f t="shared" si="9"/>
        <v>0</v>
      </c>
      <c r="AD66" s="8">
        <f t="shared" si="10"/>
        <v>33.15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1.1499999999999999</v>
      </c>
      <c r="AJ66" s="8">
        <f t="shared" si="16"/>
        <v>0</v>
      </c>
      <c r="AK66" s="8">
        <f t="shared" si="17"/>
        <v>33.15</v>
      </c>
      <c r="AL66" s="8">
        <f t="shared" si="35"/>
        <v>256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147.69999999999999</v>
      </c>
      <c r="AQ66" s="8">
        <f t="shared" si="34"/>
        <v>0</v>
      </c>
      <c r="AR66" s="8">
        <f t="shared" si="18"/>
        <v>403.7</v>
      </c>
      <c r="AT66" s="8">
        <v>33.15</v>
      </c>
      <c r="AU66" s="8">
        <v>33.15</v>
      </c>
      <c r="AW66" s="207">
        <v>32</v>
      </c>
      <c r="AX66" s="207">
        <v>0</v>
      </c>
      <c r="AY66" s="207">
        <v>0</v>
      </c>
      <c r="AZ66" s="207">
        <v>0</v>
      </c>
      <c r="BA66" s="207">
        <v>1.1499999999999999</v>
      </c>
      <c r="BB66" s="207">
        <v>0</v>
      </c>
      <c r="BC66" s="8">
        <f t="shared" si="19"/>
        <v>33.15</v>
      </c>
      <c r="BD66" s="207">
        <v>32</v>
      </c>
      <c r="BE66" s="207">
        <v>0</v>
      </c>
      <c r="BF66" s="207">
        <v>0</v>
      </c>
      <c r="BG66" s="207">
        <v>0</v>
      </c>
      <c r="BH66" s="207">
        <v>1.1499999999999999</v>
      </c>
      <c r="BI66" s="207">
        <v>0</v>
      </c>
      <c r="BJ66" s="8">
        <f t="shared" si="20"/>
        <v>33.15</v>
      </c>
      <c r="BL66" s="8">
        <f t="shared" si="21"/>
        <v>33.15</v>
      </c>
      <c r="BM66" s="8">
        <f t="shared" si="22"/>
        <v>33.15</v>
      </c>
      <c r="BN66" s="8">
        <f t="shared" si="23"/>
        <v>33.15</v>
      </c>
      <c r="BO66" s="8">
        <f t="shared" si="24"/>
        <v>33.15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'[3]11'!B69</f>
        <v>320</v>
      </c>
      <c r="C67" s="16">
        <f>'[3]11'!C69</f>
        <v>0</v>
      </c>
      <c r="D67" s="16">
        <f>'[3]11'!D69</f>
        <v>0</v>
      </c>
      <c r="E67" s="16">
        <f>'[3]11'!E69</f>
        <v>0</v>
      </c>
      <c r="F67" s="16">
        <f>'[3]11'!F69</f>
        <v>1020</v>
      </c>
      <c r="G67" s="16">
        <f>'[3]11'!G69</f>
        <v>0</v>
      </c>
      <c r="H67" s="17">
        <f t="shared" si="27"/>
        <v>1340</v>
      </c>
      <c r="I67" s="15">
        <f>'[3]11'!J69</f>
        <v>320</v>
      </c>
      <c r="J67" s="16">
        <f>'[3]11'!K69</f>
        <v>0</v>
      </c>
      <c r="K67" s="16">
        <f>'[3]11'!L69</f>
        <v>0</v>
      </c>
      <c r="L67" s="16">
        <f>'[3]11'!M69</f>
        <v>0</v>
      </c>
      <c r="M67" s="16">
        <f>'[3]11'!N69</f>
        <v>150</v>
      </c>
      <c r="N67" s="16">
        <f>'[3]11'!O69</f>
        <v>0</v>
      </c>
      <c r="O67" s="17">
        <f t="shared" si="28"/>
        <v>470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150</v>
      </c>
      <c r="V67" s="16">
        <f t="shared" si="32"/>
        <v>0</v>
      </c>
      <c r="W67" s="17">
        <f t="shared" si="30"/>
        <v>470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1.1499999999999999</v>
      </c>
      <c r="AC67" s="8">
        <f t="shared" si="9"/>
        <v>0</v>
      </c>
      <c r="AD67" s="8">
        <f t="shared" si="10"/>
        <v>33.15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1.1499999999999999</v>
      </c>
      <c r="AJ67" s="8">
        <f t="shared" si="16"/>
        <v>0</v>
      </c>
      <c r="AK67" s="8">
        <f t="shared" si="17"/>
        <v>33.15</v>
      </c>
      <c r="AL67" s="8">
        <f t="shared" si="35"/>
        <v>256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147.69999999999999</v>
      </c>
      <c r="AQ67" s="8">
        <f t="shared" si="34"/>
        <v>0</v>
      </c>
      <c r="AR67" s="8">
        <f t="shared" si="18"/>
        <v>403.7</v>
      </c>
      <c r="AT67" s="8">
        <v>33.15</v>
      </c>
      <c r="AU67" s="8">
        <v>33.15</v>
      </c>
      <c r="AW67" s="207">
        <v>32</v>
      </c>
      <c r="AX67" s="207">
        <v>0</v>
      </c>
      <c r="AY67" s="207">
        <v>0</v>
      </c>
      <c r="AZ67" s="207">
        <v>0</v>
      </c>
      <c r="BA67" s="207">
        <v>1.1499999999999999</v>
      </c>
      <c r="BB67" s="207">
        <v>0</v>
      </c>
      <c r="BC67" s="8">
        <f t="shared" si="19"/>
        <v>33.15</v>
      </c>
      <c r="BD67" s="207">
        <v>32</v>
      </c>
      <c r="BE67" s="207">
        <v>0</v>
      </c>
      <c r="BF67" s="207">
        <v>0</v>
      </c>
      <c r="BG67" s="207">
        <v>0</v>
      </c>
      <c r="BH67" s="207">
        <v>1.1499999999999999</v>
      </c>
      <c r="BI67" s="207">
        <v>0</v>
      </c>
      <c r="BJ67" s="8">
        <f t="shared" si="20"/>
        <v>33.15</v>
      </c>
      <c r="BL67" s="8">
        <f t="shared" si="21"/>
        <v>33.15</v>
      </c>
      <c r="BM67" s="8">
        <f t="shared" si="22"/>
        <v>33.15</v>
      </c>
      <c r="BN67" s="8">
        <f t="shared" si="23"/>
        <v>33.15</v>
      </c>
      <c r="BO67" s="8">
        <f t="shared" si="24"/>
        <v>33.15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'[3]11'!B70</f>
        <v>320</v>
      </c>
      <c r="C68" s="16">
        <f>'[3]11'!C70</f>
        <v>0</v>
      </c>
      <c r="D68" s="16">
        <f>'[3]11'!D70</f>
        <v>0</v>
      </c>
      <c r="E68" s="16">
        <f>'[3]11'!E70</f>
        <v>0</v>
      </c>
      <c r="F68" s="16">
        <f>'[3]11'!F70</f>
        <v>1020</v>
      </c>
      <c r="G68" s="16">
        <f>'[3]11'!G70</f>
        <v>0</v>
      </c>
      <c r="H68" s="17">
        <f t="shared" si="27"/>
        <v>1340</v>
      </c>
      <c r="I68" s="15">
        <f>'[3]11'!J70</f>
        <v>320</v>
      </c>
      <c r="J68" s="16">
        <f>'[3]11'!K70</f>
        <v>0</v>
      </c>
      <c r="K68" s="16">
        <f>'[3]11'!L70</f>
        <v>0</v>
      </c>
      <c r="L68" s="16">
        <f>'[3]11'!M70</f>
        <v>0</v>
      </c>
      <c r="M68" s="16">
        <f>'[3]11'!N70</f>
        <v>150</v>
      </c>
      <c r="N68" s="16">
        <f>'[3]11'!O70</f>
        <v>0</v>
      </c>
      <c r="O68" s="17">
        <f t="shared" si="28"/>
        <v>470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150</v>
      </c>
      <c r="V68" s="16">
        <f t="shared" si="32"/>
        <v>0</v>
      </c>
      <c r="W68" s="17">
        <f t="shared" si="30"/>
        <v>470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1.1499999999999999</v>
      </c>
      <c r="AC68" s="8">
        <f t="shared" ref="AC68:AC98" si="41">BB68</f>
        <v>0</v>
      </c>
      <c r="AD68" s="8">
        <f t="shared" ref="AD68:AD98" si="42">BC68</f>
        <v>33.15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1.1499999999999999</v>
      </c>
      <c r="AJ68" s="8">
        <f t="shared" ref="AJ68:AJ98" si="48">BI68</f>
        <v>0</v>
      </c>
      <c r="AK68" s="8">
        <f t="shared" ref="AK68:AK98" si="49">BJ68</f>
        <v>33.15</v>
      </c>
      <c r="AL68" s="8">
        <f t="shared" si="35"/>
        <v>256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147.69999999999999</v>
      </c>
      <c r="AQ68" s="8">
        <f t="shared" si="34"/>
        <v>0</v>
      </c>
      <c r="AR68" s="8">
        <f t="shared" ref="AR68:AR98" si="50">SUM(AL68:AQ68)</f>
        <v>403.7</v>
      </c>
      <c r="AT68" s="8">
        <v>33.15</v>
      </c>
      <c r="AU68" s="8">
        <v>33.15</v>
      </c>
      <c r="AW68" s="207">
        <v>32</v>
      </c>
      <c r="AX68" s="207">
        <v>0</v>
      </c>
      <c r="AY68" s="207">
        <v>0</v>
      </c>
      <c r="AZ68" s="207">
        <v>0</v>
      </c>
      <c r="BA68" s="207">
        <v>1.1499999999999999</v>
      </c>
      <c r="BB68" s="207">
        <v>0</v>
      </c>
      <c r="BC68" s="8">
        <f t="shared" ref="BC68:BC98" si="51">SUM(AW68:BB68)</f>
        <v>33.15</v>
      </c>
      <c r="BD68" s="207">
        <v>32</v>
      </c>
      <c r="BE68" s="207">
        <v>0</v>
      </c>
      <c r="BF68" s="207">
        <v>0</v>
      </c>
      <c r="BG68" s="207">
        <v>0</v>
      </c>
      <c r="BH68" s="207">
        <v>1.1499999999999999</v>
      </c>
      <c r="BI68" s="207">
        <v>0</v>
      </c>
      <c r="BJ68" s="8">
        <f t="shared" ref="BJ68:BJ98" si="52">SUM(BD68:BI68)</f>
        <v>33.15</v>
      </c>
      <c r="BL68" s="8">
        <f t="shared" ref="BL68:BL98" si="53">AT68</f>
        <v>33.15</v>
      </c>
      <c r="BM68" s="8">
        <f t="shared" ref="BM68:BM98" si="54">AU68</f>
        <v>33.15</v>
      </c>
      <c r="BN68" s="8">
        <f t="shared" ref="BN68:BN98" si="55">BC68</f>
        <v>33.15</v>
      </c>
      <c r="BO68" s="8">
        <f t="shared" ref="BO68:BO98" si="56">BJ68</f>
        <v>33.15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'[3]11'!B71</f>
        <v>320</v>
      </c>
      <c r="C69" s="16">
        <f>'[3]11'!C71</f>
        <v>0</v>
      </c>
      <c r="D69" s="16">
        <f>'[3]11'!D71</f>
        <v>0</v>
      </c>
      <c r="E69" s="16">
        <f>'[3]11'!E71</f>
        <v>0</v>
      </c>
      <c r="F69" s="16">
        <f>'[3]11'!F71</f>
        <v>1020</v>
      </c>
      <c r="G69" s="16">
        <f>'[3]11'!G71</f>
        <v>0</v>
      </c>
      <c r="H69" s="17">
        <f t="shared" ref="H69:H98" si="59">SUM(B69:G69)</f>
        <v>1340</v>
      </c>
      <c r="I69" s="15">
        <f>'[3]11'!J71</f>
        <v>320</v>
      </c>
      <c r="J69" s="16">
        <f>'[3]11'!K71</f>
        <v>0</v>
      </c>
      <c r="K69" s="16">
        <f>'[3]11'!L71</f>
        <v>0</v>
      </c>
      <c r="L69" s="16">
        <f>'[3]11'!M71</f>
        <v>0</v>
      </c>
      <c r="M69" s="16">
        <f>'[3]11'!N71</f>
        <v>150</v>
      </c>
      <c r="N69" s="16">
        <f>'[3]11'!O71</f>
        <v>0</v>
      </c>
      <c r="O69" s="17">
        <f t="shared" ref="O69:O98" si="60">SUM(I69:N69)</f>
        <v>470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150</v>
      </c>
      <c r="V69" s="16">
        <f t="shared" si="32"/>
        <v>0</v>
      </c>
      <c r="W69" s="17">
        <f t="shared" ref="W69:W98" si="61">SUM(Q69:V69)</f>
        <v>470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1.1499999999999999</v>
      </c>
      <c r="AC69" s="8">
        <f t="shared" si="41"/>
        <v>0</v>
      </c>
      <c r="AD69" s="8">
        <f t="shared" si="42"/>
        <v>33.15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1.1499999999999999</v>
      </c>
      <c r="AJ69" s="8">
        <f t="shared" si="48"/>
        <v>0</v>
      </c>
      <c r="AK69" s="8">
        <f t="shared" si="49"/>
        <v>33.15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147.69999999999999</v>
      </c>
      <c r="AQ69" s="8">
        <f t="shared" si="34"/>
        <v>0</v>
      </c>
      <c r="AR69" s="8">
        <f t="shared" si="50"/>
        <v>403.7</v>
      </c>
      <c r="AT69" s="8">
        <v>33.15</v>
      </c>
      <c r="AU69" s="8">
        <v>33.15</v>
      </c>
      <c r="AW69" s="207">
        <v>32</v>
      </c>
      <c r="AX69" s="207">
        <v>0</v>
      </c>
      <c r="AY69" s="207">
        <v>0</v>
      </c>
      <c r="AZ69" s="207">
        <v>0</v>
      </c>
      <c r="BA69" s="207">
        <v>1.1499999999999999</v>
      </c>
      <c r="BB69" s="207">
        <v>0</v>
      </c>
      <c r="BC69" s="8">
        <f t="shared" si="51"/>
        <v>33.15</v>
      </c>
      <c r="BD69" s="207">
        <v>32</v>
      </c>
      <c r="BE69" s="207">
        <v>0</v>
      </c>
      <c r="BF69" s="207">
        <v>0</v>
      </c>
      <c r="BG69" s="207">
        <v>0</v>
      </c>
      <c r="BH69" s="207">
        <v>1.1499999999999999</v>
      </c>
      <c r="BI69" s="207">
        <v>0</v>
      </c>
      <c r="BJ69" s="8">
        <f t="shared" si="52"/>
        <v>33.15</v>
      </c>
      <c r="BL69" s="8">
        <f t="shared" si="53"/>
        <v>33.15</v>
      </c>
      <c r="BM69" s="8">
        <f t="shared" si="54"/>
        <v>33.15</v>
      </c>
      <c r="BN69" s="8">
        <f t="shared" si="55"/>
        <v>33.15</v>
      </c>
      <c r="BO69" s="8">
        <f t="shared" si="56"/>
        <v>33.15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'[3]11'!B72</f>
        <v>320</v>
      </c>
      <c r="C70" s="16">
        <f>'[3]11'!C72</f>
        <v>0</v>
      </c>
      <c r="D70" s="16">
        <f>'[3]11'!D72</f>
        <v>0</v>
      </c>
      <c r="E70" s="16">
        <f>'[3]11'!E72</f>
        <v>0</v>
      </c>
      <c r="F70" s="16">
        <f>'[3]11'!F72</f>
        <v>1020</v>
      </c>
      <c r="G70" s="16">
        <f>'[3]11'!G72</f>
        <v>0</v>
      </c>
      <c r="H70" s="17">
        <f t="shared" si="59"/>
        <v>1340</v>
      </c>
      <c r="I70" s="15">
        <f>'[3]11'!J72</f>
        <v>320</v>
      </c>
      <c r="J70" s="16">
        <f>'[3]11'!K72</f>
        <v>0</v>
      </c>
      <c r="K70" s="16">
        <f>'[3]11'!L72</f>
        <v>0</v>
      </c>
      <c r="L70" s="16">
        <f>'[3]11'!M72</f>
        <v>0</v>
      </c>
      <c r="M70" s="16">
        <f>'[3]11'!N72</f>
        <v>150</v>
      </c>
      <c r="N70" s="16">
        <f>'[3]11'!O72</f>
        <v>0</v>
      </c>
      <c r="O70" s="17">
        <f t="shared" si="60"/>
        <v>470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150</v>
      </c>
      <c r="V70" s="16">
        <f t="shared" si="32"/>
        <v>0</v>
      </c>
      <c r="W70" s="17">
        <f t="shared" si="61"/>
        <v>470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1.1499999999999999</v>
      </c>
      <c r="AC70" s="8">
        <f t="shared" si="41"/>
        <v>0</v>
      </c>
      <c r="AD70" s="8">
        <f t="shared" si="42"/>
        <v>33.15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1.1499999999999999</v>
      </c>
      <c r="AJ70" s="8">
        <f t="shared" si="48"/>
        <v>0</v>
      </c>
      <c r="AK70" s="8">
        <f t="shared" si="49"/>
        <v>33.15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147.69999999999999</v>
      </c>
      <c r="AQ70" s="8">
        <f t="shared" si="34"/>
        <v>0</v>
      </c>
      <c r="AR70" s="8">
        <f t="shared" si="50"/>
        <v>403.7</v>
      </c>
      <c r="AT70" s="8">
        <v>33.15</v>
      </c>
      <c r="AU70" s="8">
        <v>33.15</v>
      </c>
      <c r="AW70" s="207">
        <v>32</v>
      </c>
      <c r="AX70" s="207">
        <v>0</v>
      </c>
      <c r="AY70" s="207">
        <v>0</v>
      </c>
      <c r="AZ70" s="207">
        <v>0</v>
      </c>
      <c r="BA70" s="207">
        <v>1.1499999999999999</v>
      </c>
      <c r="BB70" s="207">
        <v>0</v>
      </c>
      <c r="BC70" s="8">
        <f t="shared" si="51"/>
        <v>33.15</v>
      </c>
      <c r="BD70" s="207">
        <v>32</v>
      </c>
      <c r="BE70" s="207">
        <v>0</v>
      </c>
      <c r="BF70" s="207">
        <v>0</v>
      </c>
      <c r="BG70" s="207">
        <v>0</v>
      </c>
      <c r="BH70" s="207">
        <v>1.1499999999999999</v>
      </c>
      <c r="BI70" s="207">
        <v>0</v>
      </c>
      <c r="BJ70" s="8">
        <f t="shared" si="52"/>
        <v>33.15</v>
      </c>
      <c r="BL70" s="8">
        <f t="shared" si="53"/>
        <v>33.15</v>
      </c>
      <c r="BM70" s="8">
        <f t="shared" si="54"/>
        <v>33.15</v>
      </c>
      <c r="BN70" s="8">
        <f t="shared" si="55"/>
        <v>33.15</v>
      </c>
      <c r="BO70" s="8">
        <f t="shared" si="56"/>
        <v>33.15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'[3]11'!B73</f>
        <v>320</v>
      </c>
      <c r="C71" s="16">
        <f>'[3]11'!C73</f>
        <v>0</v>
      </c>
      <c r="D71" s="16">
        <f>'[3]11'!D73</f>
        <v>0</v>
      </c>
      <c r="E71" s="16">
        <f>'[3]11'!E73</f>
        <v>0</v>
      </c>
      <c r="F71" s="16">
        <f>'[3]11'!F73</f>
        <v>1020</v>
      </c>
      <c r="G71" s="16">
        <f>'[3]11'!G73</f>
        <v>0</v>
      </c>
      <c r="H71" s="17">
        <f t="shared" si="59"/>
        <v>1340</v>
      </c>
      <c r="I71" s="15">
        <f>'[3]11'!J73</f>
        <v>320</v>
      </c>
      <c r="J71" s="16">
        <f>'[3]11'!K73</f>
        <v>0</v>
      </c>
      <c r="K71" s="16">
        <f>'[3]11'!L73</f>
        <v>0</v>
      </c>
      <c r="L71" s="16">
        <f>'[3]11'!M73</f>
        <v>0</v>
      </c>
      <c r="M71" s="16">
        <f>'[3]11'!N73</f>
        <v>150</v>
      </c>
      <c r="N71" s="16">
        <f>'[3]11'!O73</f>
        <v>0</v>
      </c>
      <c r="O71" s="17">
        <f t="shared" si="60"/>
        <v>470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150</v>
      </c>
      <c r="V71" s="16">
        <f t="shared" si="32"/>
        <v>0</v>
      </c>
      <c r="W71" s="17">
        <f t="shared" si="61"/>
        <v>470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1.1499999999999999</v>
      </c>
      <c r="AC71" s="8">
        <f t="shared" si="41"/>
        <v>0</v>
      </c>
      <c r="AD71" s="8">
        <f t="shared" si="42"/>
        <v>33.15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1.1499999999999999</v>
      </c>
      <c r="AJ71" s="8">
        <f t="shared" si="48"/>
        <v>0</v>
      </c>
      <c r="AK71" s="8">
        <f t="shared" si="49"/>
        <v>33.15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147.69999999999999</v>
      </c>
      <c r="AQ71" s="8">
        <f t="shared" si="34"/>
        <v>0</v>
      </c>
      <c r="AR71" s="8">
        <f t="shared" si="50"/>
        <v>403.7</v>
      </c>
      <c r="AT71" s="8">
        <v>33.15</v>
      </c>
      <c r="AU71" s="8">
        <v>33.15</v>
      </c>
      <c r="AW71" s="207">
        <v>32</v>
      </c>
      <c r="AX71" s="207">
        <v>0</v>
      </c>
      <c r="AY71" s="207">
        <v>0</v>
      </c>
      <c r="AZ71" s="207">
        <v>0</v>
      </c>
      <c r="BA71" s="207">
        <v>1.1499999999999999</v>
      </c>
      <c r="BB71" s="207">
        <v>0</v>
      </c>
      <c r="BC71" s="8">
        <f t="shared" si="51"/>
        <v>33.15</v>
      </c>
      <c r="BD71" s="207">
        <v>32</v>
      </c>
      <c r="BE71" s="207">
        <v>0</v>
      </c>
      <c r="BF71" s="207">
        <v>0</v>
      </c>
      <c r="BG71" s="207">
        <v>0</v>
      </c>
      <c r="BH71" s="207">
        <v>1.1499999999999999</v>
      </c>
      <c r="BI71" s="207">
        <v>0</v>
      </c>
      <c r="BJ71" s="8">
        <f t="shared" si="52"/>
        <v>33.15</v>
      </c>
      <c r="BL71" s="8">
        <f t="shared" si="53"/>
        <v>33.15</v>
      </c>
      <c r="BM71" s="8">
        <f t="shared" si="54"/>
        <v>33.15</v>
      </c>
      <c r="BN71" s="8">
        <f t="shared" si="55"/>
        <v>33.15</v>
      </c>
      <c r="BO71" s="8">
        <f t="shared" si="56"/>
        <v>33.15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'[3]11'!B74</f>
        <v>320</v>
      </c>
      <c r="C72" s="16">
        <f>'[3]11'!C74</f>
        <v>0</v>
      </c>
      <c r="D72" s="16">
        <f>'[3]11'!D74</f>
        <v>0</v>
      </c>
      <c r="E72" s="16">
        <f>'[3]11'!E74</f>
        <v>0</v>
      </c>
      <c r="F72" s="16">
        <f>'[3]11'!F74</f>
        <v>1020</v>
      </c>
      <c r="G72" s="16">
        <f>'[3]11'!G74</f>
        <v>0</v>
      </c>
      <c r="H72" s="17">
        <f t="shared" si="59"/>
        <v>1340</v>
      </c>
      <c r="I72" s="15">
        <f>'[3]11'!J74</f>
        <v>320</v>
      </c>
      <c r="J72" s="16">
        <f>'[3]11'!K74</f>
        <v>0</v>
      </c>
      <c r="K72" s="16">
        <f>'[3]11'!L74</f>
        <v>0</v>
      </c>
      <c r="L72" s="16">
        <f>'[3]11'!M74</f>
        <v>0</v>
      </c>
      <c r="M72" s="16">
        <f>'[3]11'!N74</f>
        <v>150</v>
      </c>
      <c r="N72" s="16">
        <f>'[3]11'!O74</f>
        <v>0</v>
      </c>
      <c r="O72" s="17">
        <f t="shared" si="60"/>
        <v>470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150</v>
      </c>
      <c r="V72" s="16">
        <f t="shared" si="32"/>
        <v>0</v>
      </c>
      <c r="W72" s="17">
        <f t="shared" si="61"/>
        <v>470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1.1499999999999999</v>
      </c>
      <c r="AC72" s="8">
        <f t="shared" si="41"/>
        <v>0</v>
      </c>
      <c r="AD72" s="8">
        <f t="shared" si="42"/>
        <v>33.15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1.1499999999999999</v>
      </c>
      <c r="AJ72" s="8">
        <f t="shared" si="48"/>
        <v>0</v>
      </c>
      <c r="AK72" s="8">
        <f t="shared" si="49"/>
        <v>33.15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147.69999999999999</v>
      </c>
      <c r="AQ72" s="8">
        <f t="shared" si="34"/>
        <v>0</v>
      </c>
      <c r="AR72" s="8">
        <f t="shared" si="50"/>
        <v>403.7</v>
      </c>
      <c r="AT72" s="8">
        <v>33.15</v>
      </c>
      <c r="AU72" s="8">
        <v>33.15</v>
      </c>
      <c r="AW72" s="207">
        <v>32</v>
      </c>
      <c r="AX72" s="207">
        <v>0</v>
      </c>
      <c r="AY72" s="207">
        <v>0</v>
      </c>
      <c r="AZ72" s="207">
        <v>0</v>
      </c>
      <c r="BA72" s="207">
        <v>1.1499999999999999</v>
      </c>
      <c r="BB72" s="207">
        <v>0</v>
      </c>
      <c r="BC72" s="8">
        <f t="shared" si="51"/>
        <v>33.15</v>
      </c>
      <c r="BD72" s="207">
        <v>32</v>
      </c>
      <c r="BE72" s="207">
        <v>0</v>
      </c>
      <c r="BF72" s="207">
        <v>0</v>
      </c>
      <c r="BG72" s="207">
        <v>0</v>
      </c>
      <c r="BH72" s="207">
        <v>1.1499999999999999</v>
      </c>
      <c r="BI72" s="207">
        <v>0</v>
      </c>
      <c r="BJ72" s="8">
        <f t="shared" si="52"/>
        <v>33.15</v>
      </c>
      <c r="BL72" s="8">
        <f t="shared" si="53"/>
        <v>33.15</v>
      </c>
      <c r="BM72" s="8">
        <f t="shared" si="54"/>
        <v>33.15</v>
      </c>
      <c r="BN72" s="8">
        <f t="shared" si="55"/>
        <v>33.15</v>
      </c>
      <c r="BO72" s="8">
        <f t="shared" si="56"/>
        <v>33.15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'[3]11'!B75</f>
        <v>320</v>
      </c>
      <c r="C73" s="16">
        <f>'[3]11'!C75</f>
        <v>0</v>
      </c>
      <c r="D73" s="16">
        <f>'[3]11'!D75</f>
        <v>0</v>
      </c>
      <c r="E73" s="16">
        <f>'[3]11'!E75</f>
        <v>0</v>
      </c>
      <c r="F73" s="16">
        <f>'[3]11'!F75</f>
        <v>1020</v>
      </c>
      <c r="G73" s="16">
        <f>'[3]11'!G75</f>
        <v>0</v>
      </c>
      <c r="H73" s="17">
        <f t="shared" si="59"/>
        <v>1340</v>
      </c>
      <c r="I73" s="15">
        <f>'[3]11'!J75</f>
        <v>320</v>
      </c>
      <c r="J73" s="16">
        <f>'[3]11'!K75</f>
        <v>0</v>
      </c>
      <c r="K73" s="16">
        <f>'[3]11'!L75</f>
        <v>0</v>
      </c>
      <c r="L73" s="16">
        <f>'[3]11'!M75</f>
        <v>0</v>
      </c>
      <c r="M73" s="16">
        <f>'[3]11'!N75</f>
        <v>150</v>
      </c>
      <c r="N73" s="16">
        <f>'[3]11'!O75</f>
        <v>0</v>
      </c>
      <c r="O73" s="17">
        <f t="shared" si="60"/>
        <v>470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150</v>
      </c>
      <c r="V73" s="16">
        <f t="shared" si="32"/>
        <v>0</v>
      </c>
      <c r="W73" s="17">
        <f t="shared" si="61"/>
        <v>470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3.93</v>
      </c>
      <c r="AC73" s="8">
        <f t="shared" si="41"/>
        <v>0</v>
      </c>
      <c r="AD73" s="8">
        <f t="shared" si="42"/>
        <v>35.93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3.93</v>
      </c>
      <c r="AJ73" s="8">
        <f t="shared" si="48"/>
        <v>0</v>
      </c>
      <c r="AK73" s="8">
        <f t="shared" si="49"/>
        <v>35.93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142.13999999999999</v>
      </c>
      <c r="AQ73" s="8">
        <f t="shared" si="34"/>
        <v>0</v>
      </c>
      <c r="AR73" s="8">
        <f t="shared" si="50"/>
        <v>398.14</v>
      </c>
      <c r="AT73" s="8">
        <v>35.93</v>
      </c>
      <c r="AU73" s="8">
        <v>35.93</v>
      </c>
      <c r="AW73" s="207">
        <v>32</v>
      </c>
      <c r="AX73" s="207">
        <v>0</v>
      </c>
      <c r="AY73" s="207">
        <v>0</v>
      </c>
      <c r="AZ73" s="207">
        <v>0</v>
      </c>
      <c r="BA73" s="207">
        <v>3.93</v>
      </c>
      <c r="BB73" s="207">
        <v>0</v>
      </c>
      <c r="BC73" s="8">
        <f t="shared" si="51"/>
        <v>35.93</v>
      </c>
      <c r="BD73" s="207">
        <v>32</v>
      </c>
      <c r="BE73" s="207">
        <v>0</v>
      </c>
      <c r="BF73" s="207">
        <v>0</v>
      </c>
      <c r="BG73" s="207">
        <v>0</v>
      </c>
      <c r="BH73" s="207">
        <v>3.93</v>
      </c>
      <c r="BI73" s="207">
        <v>0</v>
      </c>
      <c r="BJ73" s="8">
        <f t="shared" si="52"/>
        <v>35.93</v>
      </c>
      <c r="BL73" s="8">
        <f t="shared" si="53"/>
        <v>35.93</v>
      </c>
      <c r="BM73" s="8">
        <f t="shared" si="54"/>
        <v>35.93</v>
      </c>
      <c r="BN73" s="8">
        <f t="shared" si="55"/>
        <v>35.93</v>
      </c>
      <c r="BO73" s="8">
        <f t="shared" si="56"/>
        <v>35.93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'[3]11'!B76</f>
        <v>320</v>
      </c>
      <c r="C74" s="16">
        <f>'[3]11'!C76</f>
        <v>0</v>
      </c>
      <c r="D74" s="16">
        <f>'[3]11'!D76</f>
        <v>0</v>
      </c>
      <c r="E74" s="16">
        <f>'[3]11'!E76</f>
        <v>0</v>
      </c>
      <c r="F74" s="16">
        <f>'[3]11'!F76</f>
        <v>1020</v>
      </c>
      <c r="G74" s="16">
        <f>'[3]11'!G76</f>
        <v>0</v>
      </c>
      <c r="H74" s="17">
        <f t="shared" si="59"/>
        <v>1340</v>
      </c>
      <c r="I74" s="15">
        <f>'[3]11'!J76</f>
        <v>320</v>
      </c>
      <c r="J74" s="16">
        <f>'[3]11'!K76</f>
        <v>0</v>
      </c>
      <c r="K74" s="16">
        <f>'[3]11'!L76</f>
        <v>0</v>
      </c>
      <c r="L74" s="16">
        <f>'[3]11'!M76</f>
        <v>0</v>
      </c>
      <c r="M74" s="16">
        <f>'[3]11'!N76</f>
        <v>150</v>
      </c>
      <c r="N74" s="16">
        <f>'[3]11'!O76</f>
        <v>0</v>
      </c>
      <c r="O74" s="17">
        <f t="shared" si="60"/>
        <v>470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150</v>
      </c>
      <c r="V74" s="16">
        <f t="shared" si="32"/>
        <v>0</v>
      </c>
      <c r="W74" s="17">
        <f t="shared" si="61"/>
        <v>470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3.93</v>
      </c>
      <c r="AC74" s="8">
        <f t="shared" si="41"/>
        <v>0</v>
      </c>
      <c r="AD74" s="8">
        <f t="shared" si="42"/>
        <v>35.93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3.93</v>
      </c>
      <c r="AJ74" s="8">
        <f t="shared" si="48"/>
        <v>0</v>
      </c>
      <c r="AK74" s="8">
        <f t="shared" si="49"/>
        <v>35.93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142.13999999999999</v>
      </c>
      <c r="AQ74" s="8">
        <f t="shared" si="34"/>
        <v>0</v>
      </c>
      <c r="AR74" s="8">
        <f t="shared" si="50"/>
        <v>398.14</v>
      </c>
      <c r="AT74" s="8">
        <v>35.93</v>
      </c>
      <c r="AU74" s="8">
        <v>35.93</v>
      </c>
      <c r="AW74" s="207">
        <v>32</v>
      </c>
      <c r="AX74" s="207">
        <v>0</v>
      </c>
      <c r="AY74" s="207">
        <v>0</v>
      </c>
      <c r="AZ74" s="207">
        <v>0</v>
      </c>
      <c r="BA74" s="207">
        <v>3.93</v>
      </c>
      <c r="BB74" s="207">
        <v>0</v>
      </c>
      <c r="BC74" s="8">
        <f t="shared" si="51"/>
        <v>35.93</v>
      </c>
      <c r="BD74" s="207">
        <v>32</v>
      </c>
      <c r="BE74" s="207">
        <v>0</v>
      </c>
      <c r="BF74" s="207">
        <v>0</v>
      </c>
      <c r="BG74" s="207">
        <v>0</v>
      </c>
      <c r="BH74" s="207">
        <v>3.93</v>
      </c>
      <c r="BI74" s="207">
        <v>0</v>
      </c>
      <c r="BJ74" s="8">
        <f t="shared" si="52"/>
        <v>35.93</v>
      </c>
      <c r="BL74" s="8">
        <f t="shared" si="53"/>
        <v>35.93</v>
      </c>
      <c r="BM74" s="8">
        <f t="shared" si="54"/>
        <v>35.93</v>
      </c>
      <c r="BN74" s="8">
        <f t="shared" si="55"/>
        <v>35.93</v>
      </c>
      <c r="BO74" s="8">
        <f t="shared" si="56"/>
        <v>35.93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'[3]11'!B77</f>
        <v>320</v>
      </c>
      <c r="C75" s="16">
        <f>'[3]11'!C77</f>
        <v>0</v>
      </c>
      <c r="D75" s="16">
        <f>'[3]11'!D77</f>
        <v>0</v>
      </c>
      <c r="E75" s="16">
        <f>'[3]11'!E77</f>
        <v>0</v>
      </c>
      <c r="F75" s="16">
        <f>'[3]11'!F77</f>
        <v>1040</v>
      </c>
      <c r="G75" s="16">
        <f>'[3]11'!G77</f>
        <v>0</v>
      </c>
      <c r="H75" s="17">
        <f t="shared" si="59"/>
        <v>1360</v>
      </c>
      <c r="I75" s="15">
        <f>'[3]11'!J77</f>
        <v>320</v>
      </c>
      <c r="J75" s="16">
        <f>'[3]11'!K77</f>
        <v>0</v>
      </c>
      <c r="K75" s="16">
        <f>'[3]11'!L77</f>
        <v>0</v>
      </c>
      <c r="L75" s="16">
        <f>'[3]11'!M77</f>
        <v>0</v>
      </c>
      <c r="M75" s="16">
        <f>'[3]11'!N77</f>
        <v>150</v>
      </c>
      <c r="N75" s="16">
        <f>'[3]11'!O77</f>
        <v>0</v>
      </c>
      <c r="O75" s="17">
        <f t="shared" si="60"/>
        <v>470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150</v>
      </c>
      <c r="V75" s="16">
        <f t="shared" si="32"/>
        <v>0</v>
      </c>
      <c r="W75" s="17">
        <f t="shared" si="61"/>
        <v>470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3.93</v>
      </c>
      <c r="AC75" s="8">
        <f t="shared" si="41"/>
        <v>0</v>
      </c>
      <c r="AD75" s="8">
        <f t="shared" si="42"/>
        <v>35.93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3.93</v>
      </c>
      <c r="AJ75" s="8">
        <f t="shared" si="48"/>
        <v>0</v>
      </c>
      <c r="AK75" s="8">
        <f t="shared" si="49"/>
        <v>35.93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142.13999999999999</v>
      </c>
      <c r="AQ75" s="8">
        <f t="shared" si="34"/>
        <v>0</v>
      </c>
      <c r="AR75" s="8">
        <f t="shared" si="50"/>
        <v>398.14</v>
      </c>
      <c r="AT75" s="8">
        <v>35.93</v>
      </c>
      <c r="AU75" s="8">
        <v>35.93</v>
      </c>
      <c r="AW75" s="207">
        <v>32</v>
      </c>
      <c r="AX75" s="207">
        <v>0</v>
      </c>
      <c r="AY75" s="207">
        <v>0</v>
      </c>
      <c r="AZ75" s="207">
        <v>0</v>
      </c>
      <c r="BA75" s="207">
        <v>3.93</v>
      </c>
      <c r="BB75" s="207">
        <v>0</v>
      </c>
      <c r="BC75" s="8">
        <f t="shared" si="51"/>
        <v>35.93</v>
      </c>
      <c r="BD75" s="207">
        <v>32</v>
      </c>
      <c r="BE75" s="207">
        <v>0</v>
      </c>
      <c r="BF75" s="207">
        <v>0</v>
      </c>
      <c r="BG75" s="207">
        <v>0</v>
      </c>
      <c r="BH75" s="207">
        <v>3.93</v>
      </c>
      <c r="BI75" s="207">
        <v>0</v>
      </c>
      <c r="BJ75" s="8">
        <f t="shared" si="52"/>
        <v>35.93</v>
      </c>
      <c r="BL75" s="8">
        <f t="shared" si="53"/>
        <v>35.93</v>
      </c>
      <c r="BM75" s="8">
        <f t="shared" si="54"/>
        <v>35.93</v>
      </c>
      <c r="BN75" s="8">
        <f t="shared" si="55"/>
        <v>35.93</v>
      </c>
      <c r="BO75" s="8">
        <f t="shared" si="56"/>
        <v>35.93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'[3]11'!B78</f>
        <v>320</v>
      </c>
      <c r="C76" s="16">
        <f>'[3]11'!C78</f>
        <v>0</v>
      </c>
      <c r="D76" s="16">
        <f>'[3]11'!D78</f>
        <v>0</v>
      </c>
      <c r="E76" s="16">
        <f>'[3]11'!E78</f>
        <v>0</v>
      </c>
      <c r="F76" s="16">
        <f>'[3]11'!F78</f>
        <v>1040</v>
      </c>
      <c r="G76" s="16">
        <f>'[3]11'!G78</f>
        <v>0</v>
      </c>
      <c r="H76" s="17">
        <f t="shared" si="59"/>
        <v>1360</v>
      </c>
      <c r="I76" s="15">
        <f>'[3]11'!J78</f>
        <v>320</v>
      </c>
      <c r="J76" s="16">
        <f>'[3]11'!K78</f>
        <v>0</v>
      </c>
      <c r="K76" s="16">
        <f>'[3]11'!L78</f>
        <v>0</v>
      </c>
      <c r="L76" s="16">
        <f>'[3]11'!M78</f>
        <v>0</v>
      </c>
      <c r="M76" s="16">
        <f>'[3]11'!N78</f>
        <v>150</v>
      </c>
      <c r="N76" s="16">
        <f>'[3]11'!O78</f>
        <v>0</v>
      </c>
      <c r="O76" s="17">
        <f t="shared" si="60"/>
        <v>470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150</v>
      </c>
      <c r="V76" s="16">
        <f t="shared" si="32"/>
        <v>0</v>
      </c>
      <c r="W76" s="17">
        <f t="shared" si="61"/>
        <v>470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3.93</v>
      </c>
      <c r="AC76" s="8">
        <f t="shared" si="41"/>
        <v>0</v>
      </c>
      <c r="AD76" s="8">
        <f t="shared" si="42"/>
        <v>35.93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3.93</v>
      </c>
      <c r="AJ76" s="8">
        <f t="shared" si="48"/>
        <v>0</v>
      </c>
      <c r="AK76" s="8">
        <f t="shared" si="49"/>
        <v>35.93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142.13999999999999</v>
      </c>
      <c r="AQ76" s="8">
        <f t="shared" si="34"/>
        <v>0</v>
      </c>
      <c r="AR76" s="8">
        <f t="shared" si="50"/>
        <v>398.14</v>
      </c>
      <c r="AT76" s="8">
        <v>35.93</v>
      </c>
      <c r="AU76" s="8">
        <v>35.93</v>
      </c>
      <c r="AW76" s="207">
        <v>32</v>
      </c>
      <c r="AX76" s="207">
        <v>0</v>
      </c>
      <c r="AY76" s="207">
        <v>0</v>
      </c>
      <c r="AZ76" s="207">
        <v>0</v>
      </c>
      <c r="BA76" s="207">
        <v>3.93</v>
      </c>
      <c r="BB76" s="207">
        <v>0</v>
      </c>
      <c r="BC76" s="8">
        <f t="shared" si="51"/>
        <v>35.93</v>
      </c>
      <c r="BD76" s="207">
        <v>32</v>
      </c>
      <c r="BE76" s="207">
        <v>0</v>
      </c>
      <c r="BF76" s="207">
        <v>0</v>
      </c>
      <c r="BG76" s="207">
        <v>0</v>
      </c>
      <c r="BH76" s="207">
        <v>3.93</v>
      </c>
      <c r="BI76" s="207">
        <v>0</v>
      </c>
      <c r="BJ76" s="8">
        <f t="shared" si="52"/>
        <v>35.93</v>
      </c>
      <c r="BL76" s="8">
        <f t="shared" si="53"/>
        <v>35.93</v>
      </c>
      <c r="BM76" s="8">
        <f t="shared" si="54"/>
        <v>35.93</v>
      </c>
      <c r="BN76" s="8">
        <f t="shared" si="55"/>
        <v>35.93</v>
      </c>
      <c r="BO76" s="8">
        <f t="shared" si="56"/>
        <v>35.93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'[3]11'!B79</f>
        <v>320</v>
      </c>
      <c r="C77" s="16">
        <f>'[3]11'!C79</f>
        <v>0</v>
      </c>
      <c r="D77" s="16">
        <f>'[3]11'!D79</f>
        <v>0</v>
      </c>
      <c r="E77" s="16">
        <f>'[3]11'!E79</f>
        <v>0</v>
      </c>
      <c r="F77" s="16">
        <f>'[3]11'!F79</f>
        <v>1040</v>
      </c>
      <c r="G77" s="16">
        <f>'[3]11'!G79</f>
        <v>0</v>
      </c>
      <c r="H77" s="17">
        <f t="shared" si="59"/>
        <v>1360</v>
      </c>
      <c r="I77" s="15">
        <f>'[3]11'!J79</f>
        <v>320</v>
      </c>
      <c r="J77" s="16">
        <f>'[3]11'!K79</f>
        <v>0</v>
      </c>
      <c r="K77" s="16">
        <f>'[3]11'!L79</f>
        <v>0</v>
      </c>
      <c r="L77" s="16">
        <f>'[3]11'!M79</f>
        <v>0</v>
      </c>
      <c r="M77" s="16">
        <f>'[3]11'!N79</f>
        <v>150</v>
      </c>
      <c r="N77" s="16">
        <f>'[3]11'!O79</f>
        <v>0</v>
      </c>
      <c r="O77" s="17">
        <f t="shared" si="60"/>
        <v>470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150</v>
      </c>
      <c r="V77" s="16">
        <f t="shared" si="32"/>
        <v>0</v>
      </c>
      <c r="W77" s="17">
        <f t="shared" si="61"/>
        <v>470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3.93</v>
      </c>
      <c r="AC77" s="8">
        <f t="shared" si="41"/>
        <v>0</v>
      </c>
      <c r="AD77" s="8">
        <f t="shared" si="42"/>
        <v>35.93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3.93</v>
      </c>
      <c r="AJ77" s="8">
        <f t="shared" si="48"/>
        <v>0</v>
      </c>
      <c r="AK77" s="8">
        <f t="shared" si="49"/>
        <v>35.93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142.13999999999999</v>
      </c>
      <c r="AQ77" s="8">
        <f t="shared" si="34"/>
        <v>0</v>
      </c>
      <c r="AR77" s="8">
        <f t="shared" si="50"/>
        <v>398.14</v>
      </c>
      <c r="AT77" s="8">
        <v>35.93</v>
      </c>
      <c r="AU77" s="8">
        <v>35.93</v>
      </c>
      <c r="AW77" s="207">
        <v>32</v>
      </c>
      <c r="AX77" s="207">
        <v>0</v>
      </c>
      <c r="AY77" s="207">
        <v>0</v>
      </c>
      <c r="AZ77" s="207">
        <v>0</v>
      </c>
      <c r="BA77" s="207">
        <v>3.93</v>
      </c>
      <c r="BB77" s="207">
        <v>0</v>
      </c>
      <c r="BC77" s="8">
        <f t="shared" si="51"/>
        <v>35.93</v>
      </c>
      <c r="BD77" s="207">
        <v>32</v>
      </c>
      <c r="BE77" s="207">
        <v>0</v>
      </c>
      <c r="BF77" s="207">
        <v>0</v>
      </c>
      <c r="BG77" s="207">
        <v>0</v>
      </c>
      <c r="BH77" s="207">
        <v>3.93</v>
      </c>
      <c r="BI77" s="207">
        <v>0</v>
      </c>
      <c r="BJ77" s="8">
        <f t="shared" si="52"/>
        <v>35.93</v>
      </c>
      <c r="BL77" s="8">
        <f t="shared" si="53"/>
        <v>35.93</v>
      </c>
      <c r="BM77" s="8">
        <f t="shared" si="54"/>
        <v>35.93</v>
      </c>
      <c r="BN77" s="8">
        <f t="shared" si="55"/>
        <v>35.93</v>
      </c>
      <c r="BO77" s="8">
        <f t="shared" si="56"/>
        <v>35.93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'[3]11'!B80</f>
        <v>320</v>
      </c>
      <c r="C78" s="16">
        <f>'[3]11'!C80</f>
        <v>0</v>
      </c>
      <c r="D78" s="16">
        <f>'[3]11'!D80</f>
        <v>0</v>
      </c>
      <c r="E78" s="16">
        <f>'[3]11'!E80</f>
        <v>0</v>
      </c>
      <c r="F78" s="16">
        <f>'[3]11'!F80</f>
        <v>1040</v>
      </c>
      <c r="G78" s="16">
        <f>'[3]11'!G80</f>
        <v>0</v>
      </c>
      <c r="H78" s="17">
        <f t="shared" si="59"/>
        <v>1360</v>
      </c>
      <c r="I78" s="15">
        <f>'[3]11'!J80</f>
        <v>320</v>
      </c>
      <c r="J78" s="16">
        <f>'[3]11'!K80</f>
        <v>0</v>
      </c>
      <c r="K78" s="16">
        <f>'[3]11'!L80</f>
        <v>0</v>
      </c>
      <c r="L78" s="16">
        <f>'[3]11'!M80</f>
        <v>0</v>
      </c>
      <c r="M78" s="16">
        <f>'[3]11'!N80</f>
        <v>150</v>
      </c>
      <c r="N78" s="16">
        <f>'[3]11'!O80</f>
        <v>0</v>
      </c>
      <c r="O78" s="17">
        <f t="shared" si="60"/>
        <v>470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150</v>
      </c>
      <c r="V78" s="16">
        <f t="shared" si="32"/>
        <v>0</v>
      </c>
      <c r="W78" s="17">
        <f t="shared" si="61"/>
        <v>470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3.93</v>
      </c>
      <c r="AC78" s="8">
        <f t="shared" si="41"/>
        <v>0</v>
      </c>
      <c r="AD78" s="8">
        <f t="shared" si="42"/>
        <v>35.93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3.93</v>
      </c>
      <c r="AJ78" s="8">
        <f t="shared" si="48"/>
        <v>0</v>
      </c>
      <c r="AK78" s="8">
        <f t="shared" si="49"/>
        <v>35.93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142.13999999999999</v>
      </c>
      <c r="AQ78" s="8">
        <f t="shared" si="34"/>
        <v>0</v>
      </c>
      <c r="AR78" s="8">
        <f t="shared" si="50"/>
        <v>398.14</v>
      </c>
      <c r="AT78" s="8">
        <v>35.93</v>
      </c>
      <c r="AU78" s="8">
        <v>35.93</v>
      </c>
      <c r="AW78" s="207">
        <v>32</v>
      </c>
      <c r="AX78" s="207">
        <v>0</v>
      </c>
      <c r="AY78" s="207">
        <v>0</v>
      </c>
      <c r="AZ78" s="207">
        <v>0</v>
      </c>
      <c r="BA78" s="207">
        <v>3.93</v>
      </c>
      <c r="BB78" s="207">
        <v>0</v>
      </c>
      <c r="BC78" s="8">
        <f t="shared" si="51"/>
        <v>35.93</v>
      </c>
      <c r="BD78" s="207">
        <v>32</v>
      </c>
      <c r="BE78" s="207">
        <v>0</v>
      </c>
      <c r="BF78" s="207">
        <v>0</v>
      </c>
      <c r="BG78" s="207">
        <v>0</v>
      </c>
      <c r="BH78" s="207">
        <v>3.93</v>
      </c>
      <c r="BI78" s="207">
        <v>0</v>
      </c>
      <c r="BJ78" s="8">
        <f t="shared" si="52"/>
        <v>35.93</v>
      </c>
      <c r="BL78" s="8">
        <f t="shared" si="53"/>
        <v>35.93</v>
      </c>
      <c r="BM78" s="8">
        <f t="shared" si="54"/>
        <v>35.93</v>
      </c>
      <c r="BN78" s="8">
        <f t="shared" si="55"/>
        <v>35.93</v>
      </c>
      <c r="BO78" s="8">
        <f t="shared" si="56"/>
        <v>35.93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'[3]11'!B81</f>
        <v>320</v>
      </c>
      <c r="C79" s="16">
        <f>'[3]11'!C81</f>
        <v>0</v>
      </c>
      <c r="D79" s="16">
        <f>'[3]11'!D81</f>
        <v>0</v>
      </c>
      <c r="E79" s="16">
        <f>'[3]11'!E81</f>
        <v>0</v>
      </c>
      <c r="F79" s="16">
        <f>'[3]11'!F81</f>
        <v>1040</v>
      </c>
      <c r="G79" s="16">
        <f>'[3]11'!G81</f>
        <v>0</v>
      </c>
      <c r="H79" s="17">
        <f t="shared" si="59"/>
        <v>1360</v>
      </c>
      <c r="I79" s="15">
        <f>'[3]11'!J81</f>
        <v>320</v>
      </c>
      <c r="J79" s="16">
        <f>'[3]11'!K81</f>
        <v>0</v>
      </c>
      <c r="K79" s="16">
        <f>'[3]11'!L81</f>
        <v>0</v>
      </c>
      <c r="L79" s="16">
        <f>'[3]11'!M81</f>
        <v>0</v>
      </c>
      <c r="M79" s="16">
        <f>'[3]11'!N81</f>
        <v>150</v>
      </c>
      <c r="N79" s="16">
        <f>'[3]11'!O81</f>
        <v>0</v>
      </c>
      <c r="O79" s="17">
        <f t="shared" si="60"/>
        <v>470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150</v>
      </c>
      <c r="V79" s="16">
        <f t="shared" si="32"/>
        <v>0</v>
      </c>
      <c r="W79" s="17">
        <f t="shared" si="61"/>
        <v>470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3.93</v>
      </c>
      <c r="AC79" s="8">
        <f t="shared" si="41"/>
        <v>0</v>
      </c>
      <c r="AD79" s="8">
        <f t="shared" si="42"/>
        <v>35.93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3.93</v>
      </c>
      <c r="AJ79" s="8">
        <f t="shared" si="48"/>
        <v>0</v>
      </c>
      <c r="AK79" s="8">
        <f t="shared" si="49"/>
        <v>35.93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142.13999999999999</v>
      </c>
      <c r="AQ79" s="8">
        <f t="shared" si="34"/>
        <v>0</v>
      </c>
      <c r="AR79" s="8">
        <f t="shared" si="50"/>
        <v>398.14</v>
      </c>
      <c r="AT79" s="8">
        <v>35.93</v>
      </c>
      <c r="AU79" s="8">
        <v>35.93</v>
      </c>
      <c r="AW79" s="207">
        <v>32</v>
      </c>
      <c r="AX79" s="207">
        <v>0</v>
      </c>
      <c r="AY79" s="207">
        <v>0</v>
      </c>
      <c r="AZ79" s="207">
        <v>0</v>
      </c>
      <c r="BA79" s="207">
        <v>3.93</v>
      </c>
      <c r="BB79" s="207">
        <v>0</v>
      </c>
      <c r="BC79" s="8">
        <f t="shared" si="51"/>
        <v>35.93</v>
      </c>
      <c r="BD79" s="207">
        <v>32</v>
      </c>
      <c r="BE79" s="207">
        <v>0</v>
      </c>
      <c r="BF79" s="207">
        <v>0</v>
      </c>
      <c r="BG79" s="207">
        <v>0</v>
      </c>
      <c r="BH79" s="207">
        <v>3.93</v>
      </c>
      <c r="BI79" s="207">
        <v>0</v>
      </c>
      <c r="BJ79" s="8">
        <f t="shared" si="52"/>
        <v>35.93</v>
      </c>
      <c r="BL79" s="8">
        <f t="shared" si="53"/>
        <v>35.93</v>
      </c>
      <c r="BM79" s="8">
        <f t="shared" si="54"/>
        <v>35.93</v>
      </c>
      <c r="BN79" s="8">
        <f t="shared" si="55"/>
        <v>35.93</v>
      </c>
      <c r="BO79" s="8">
        <f t="shared" si="56"/>
        <v>35.93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'[3]11'!B82</f>
        <v>320</v>
      </c>
      <c r="C80" s="16">
        <f>'[3]11'!C82</f>
        <v>0</v>
      </c>
      <c r="D80" s="16">
        <f>'[3]11'!D82</f>
        <v>0</v>
      </c>
      <c r="E80" s="16">
        <f>'[3]11'!E82</f>
        <v>0</v>
      </c>
      <c r="F80" s="16">
        <f>'[3]11'!F82</f>
        <v>1040</v>
      </c>
      <c r="G80" s="16">
        <f>'[3]11'!G82</f>
        <v>0</v>
      </c>
      <c r="H80" s="17">
        <f t="shared" si="59"/>
        <v>1360</v>
      </c>
      <c r="I80" s="15">
        <f>'[3]11'!J82</f>
        <v>320</v>
      </c>
      <c r="J80" s="16">
        <f>'[3]11'!K82</f>
        <v>0</v>
      </c>
      <c r="K80" s="16">
        <f>'[3]11'!L82</f>
        <v>0</v>
      </c>
      <c r="L80" s="16">
        <f>'[3]11'!M82</f>
        <v>0</v>
      </c>
      <c r="M80" s="16">
        <f>'[3]11'!N82</f>
        <v>150</v>
      </c>
      <c r="N80" s="16">
        <f>'[3]11'!O82</f>
        <v>0</v>
      </c>
      <c r="O80" s="17">
        <f t="shared" si="60"/>
        <v>470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150</v>
      </c>
      <c r="V80" s="16">
        <f t="shared" si="32"/>
        <v>0</v>
      </c>
      <c r="W80" s="17">
        <f t="shared" si="61"/>
        <v>470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3.93</v>
      </c>
      <c r="AC80" s="8">
        <f t="shared" si="41"/>
        <v>0</v>
      </c>
      <c r="AD80" s="8">
        <f t="shared" si="42"/>
        <v>35.93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3.93</v>
      </c>
      <c r="AJ80" s="8">
        <f t="shared" si="48"/>
        <v>0</v>
      </c>
      <c r="AK80" s="8">
        <f t="shared" si="49"/>
        <v>35.93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142.13999999999999</v>
      </c>
      <c r="AQ80" s="8">
        <f t="shared" si="34"/>
        <v>0</v>
      </c>
      <c r="AR80" s="8">
        <f t="shared" si="50"/>
        <v>398.14</v>
      </c>
      <c r="AT80" s="8">
        <v>35.93</v>
      </c>
      <c r="AU80" s="8">
        <v>35.93</v>
      </c>
      <c r="AW80" s="207">
        <v>32</v>
      </c>
      <c r="AX80" s="207">
        <v>0</v>
      </c>
      <c r="AY80" s="207">
        <v>0</v>
      </c>
      <c r="AZ80" s="207">
        <v>0</v>
      </c>
      <c r="BA80" s="207">
        <v>3.93</v>
      </c>
      <c r="BB80" s="207">
        <v>0</v>
      </c>
      <c r="BC80" s="8">
        <f t="shared" si="51"/>
        <v>35.93</v>
      </c>
      <c r="BD80" s="207">
        <v>32</v>
      </c>
      <c r="BE80" s="207">
        <v>0</v>
      </c>
      <c r="BF80" s="207">
        <v>0</v>
      </c>
      <c r="BG80" s="207">
        <v>0</v>
      </c>
      <c r="BH80" s="207">
        <v>3.93</v>
      </c>
      <c r="BI80" s="207">
        <v>0</v>
      </c>
      <c r="BJ80" s="8">
        <f t="shared" si="52"/>
        <v>35.93</v>
      </c>
      <c r="BL80" s="8">
        <f t="shared" si="53"/>
        <v>35.93</v>
      </c>
      <c r="BM80" s="8">
        <f t="shared" si="54"/>
        <v>35.93</v>
      </c>
      <c r="BN80" s="8">
        <f t="shared" si="55"/>
        <v>35.93</v>
      </c>
      <c r="BO80" s="8">
        <f t="shared" si="56"/>
        <v>35.93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'[3]11'!B83</f>
        <v>320</v>
      </c>
      <c r="C81" s="16">
        <f>'[3]11'!C83</f>
        <v>0</v>
      </c>
      <c r="D81" s="16">
        <f>'[3]11'!D83</f>
        <v>0</v>
      </c>
      <c r="E81" s="16">
        <f>'[3]11'!E83</f>
        <v>0</v>
      </c>
      <c r="F81" s="16">
        <f>'[3]11'!F83</f>
        <v>1040</v>
      </c>
      <c r="G81" s="16">
        <f>'[3]11'!G83</f>
        <v>0</v>
      </c>
      <c r="H81" s="17">
        <f t="shared" si="59"/>
        <v>1360</v>
      </c>
      <c r="I81" s="15">
        <f>'[3]11'!J83</f>
        <v>320</v>
      </c>
      <c r="J81" s="16">
        <f>'[3]11'!K83</f>
        <v>0</v>
      </c>
      <c r="K81" s="16">
        <f>'[3]11'!L83</f>
        <v>0</v>
      </c>
      <c r="L81" s="16">
        <f>'[3]11'!M83</f>
        <v>0</v>
      </c>
      <c r="M81" s="16">
        <f>'[3]11'!N83</f>
        <v>150</v>
      </c>
      <c r="N81" s="16">
        <f>'[3]11'!O83</f>
        <v>0</v>
      </c>
      <c r="O81" s="17">
        <f t="shared" si="60"/>
        <v>470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150</v>
      </c>
      <c r="V81" s="16">
        <f t="shared" si="32"/>
        <v>0</v>
      </c>
      <c r="W81" s="17">
        <f t="shared" si="61"/>
        <v>470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3.93</v>
      </c>
      <c r="AC81" s="8">
        <f t="shared" si="41"/>
        <v>0</v>
      </c>
      <c r="AD81" s="8">
        <f t="shared" si="42"/>
        <v>35.93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3.93</v>
      </c>
      <c r="AJ81" s="8">
        <f t="shared" si="48"/>
        <v>0</v>
      </c>
      <c r="AK81" s="8">
        <f t="shared" si="49"/>
        <v>35.93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142.13999999999999</v>
      </c>
      <c r="AQ81" s="8">
        <f t="shared" si="34"/>
        <v>0</v>
      </c>
      <c r="AR81" s="8">
        <f t="shared" si="50"/>
        <v>398.14</v>
      </c>
      <c r="AT81" s="8">
        <v>35.93</v>
      </c>
      <c r="AU81" s="8">
        <v>35.93</v>
      </c>
      <c r="AW81" s="207">
        <v>32</v>
      </c>
      <c r="AX81" s="207">
        <v>0</v>
      </c>
      <c r="AY81" s="207">
        <v>0</v>
      </c>
      <c r="AZ81" s="207">
        <v>0</v>
      </c>
      <c r="BA81" s="207">
        <v>3.93</v>
      </c>
      <c r="BB81" s="207">
        <v>0</v>
      </c>
      <c r="BC81" s="8">
        <f t="shared" si="51"/>
        <v>35.93</v>
      </c>
      <c r="BD81" s="207">
        <v>32</v>
      </c>
      <c r="BE81" s="207">
        <v>0</v>
      </c>
      <c r="BF81" s="207">
        <v>0</v>
      </c>
      <c r="BG81" s="207">
        <v>0</v>
      </c>
      <c r="BH81" s="207">
        <v>3.93</v>
      </c>
      <c r="BI81" s="207">
        <v>0</v>
      </c>
      <c r="BJ81" s="8">
        <f t="shared" si="52"/>
        <v>35.93</v>
      </c>
      <c r="BL81" s="8">
        <f t="shared" si="53"/>
        <v>35.93</v>
      </c>
      <c r="BM81" s="8">
        <f t="shared" si="54"/>
        <v>35.93</v>
      </c>
      <c r="BN81" s="8">
        <f t="shared" si="55"/>
        <v>35.93</v>
      </c>
      <c r="BO81" s="8">
        <f t="shared" si="56"/>
        <v>35.93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'[3]11'!B84</f>
        <v>320</v>
      </c>
      <c r="C82" s="16">
        <f>'[3]11'!C84</f>
        <v>0</v>
      </c>
      <c r="D82" s="16">
        <f>'[3]11'!D84</f>
        <v>0</v>
      </c>
      <c r="E82" s="16">
        <f>'[3]11'!E84</f>
        <v>0</v>
      </c>
      <c r="F82" s="16">
        <f>'[3]11'!F84</f>
        <v>1040</v>
      </c>
      <c r="G82" s="16">
        <f>'[3]11'!G84</f>
        <v>0</v>
      </c>
      <c r="H82" s="17">
        <f t="shared" si="59"/>
        <v>1360</v>
      </c>
      <c r="I82" s="15">
        <f>'[3]11'!J84</f>
        <v>320</v>
      </c>
      <c r="J82" s="16">
        <f>'[3]11'!K84</f>
        <v>0</v>
      </c>
      <c r="K82" s="16">
        <f>'[3]11'!L84</f>
        <v>0</v>
      </c>
      <c r="L82" s="16">
        <f>'[3]11'!M84</f>
        <v>0</v>
      </c>
      <c r="M82" s="16">
        <f>'[3]11'!N84</f>
        <v>150</v>
      </c>
      <c r="N82" s="16">
        <f>'[3]11'!O84</f>
        <v>0</v>
      </c>
      <c r="O82" s="17">
        <f t="shared" si="60"/>
        <v>470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150</v>
      </c>
      <c r="V82" s="16">
        <f t="shared" si="32"/>
        <v>0</v>
      </c>
      <c r="W82" s="17">
        <f t="shared" si="61"/>
        <v>470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3.93</v>
      </c>
      <c r="AC82" s="8">
        <f t="shared" si="41"/>
        <v>0</v>
      </c>
      <c r="AD82" s="8">
        <f t="shared" si="42"/>
        <v>35.93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3.93</v>
      </c>
      <c r="AJ82" s="8">
        <f t="shared" si="48"/>
        <v>0</v>
      </c>
      <c r="AK82" s="8">
        <f t="shared" si="49"/>
        <v>35.93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142.13999999999999</v>
      </c>
      <c r="AQ82" s="8">
        <f t="shared" si="34"/>
        <v>0</v>
      </c>
      <c r="AR82" s="8">
        <f t="shared" si="50"/>
        <v>398.14</v>
      </c>
      <c r="AT82" s="8">
        <v>35.93</v>
      </c>
      <c r="AU82" s="8">
        <v>35.93</v>
      </c>
      <c r="AW82" s="207">
        <v>32</v>
      </c>
      <c r="AX82" s="207">
        <v>0</v>
      </c>
      <c r="AY82" s="207">
        <v>0</v>
      </c>
      <c r="AZ82" s="207">
        <v>0</v>
      </c>
      <c r="BA82" s="207">
        <v>3.93</v>
      </c>
      <c r="BB82" s="207">
        <v>0</v>
      </c>
      <c r="BC82" s="8">
        <f t="shared" si="51"/>
        <v>35.93</v>
      </c>
      <c r="BD82" s="207">
        <v>32</v>
      </c>
      <c r="BE82" s="207">
        <v>0</v>
      </c>
      <c r="BF82" s="207">
        <v>0</v>
      </c>
      <c r="BG82" s="207">
        <v>0</v>
      </c>
      <c r="BH82" s="207">
        <v>3.93</v>
      </c>
      <c r="BI82" s="207">
        <v>0</v>
      </c>
      <c r="BJ82" s="8">
        <f t="shared" si="52"/>
        <v>35.93</v>
      </c>
      <c r="BL82" s="8">
        <f t="shared" si="53"/>
        <v>35.93</v>
      </c>
      <c r="BM82" s="8">
        <f t="shared" si="54"/>
        <v>35.93</v>
      </c>
      <c r="BN82" s="8">
        <f t="shared" si="55"/>
        <v>35.93</v>
      </c>
      <c r="BO82" s="8">
        <f t="shared" si="56"/>
        <v>35.93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'[3]11'!B85</f>
        <v>320</v>
      </c>
      <c r="C83" s="16">
        <f>'[3]11'!C85</f>
        <v>0</v>
      </c>
      <c r="D83" s="16">
        <f>'[3]11'!D85</f>
        <v>0</v>
      </c>
      <c r="E83" s="16">
        <f>'[3]11'!E85</f>
        <v>0</v>
      </c>
      <c r="F83" s="16">
        <f>'[3]11'!F85</f>
        <v>1040</v>
      </c>
      <c r="G83" s="16">
        <f>'[3]11'!G85</f>
        <v>0</v>
      </c>
      <c r="H83" s="17">
        <f t="shared" si="59"/>
        <v>1360</v>
      </c>
      <c r="I83" s="15">
        <f>'[3]11'!J85</f>
        <v>320</v>
      </c>
      <c r="J83" s="16">
        <f>'[3]11'!K85</f>
        <v>0</v>
      </c>
      <c r="K83" s="16">
        <f>'[3]11'!L85</f>
        <v>0</v>
      </c>
      <c r="L83" s="16">
        <f>'[3]11'!M85</f>
        <v>0</v>
      </c>
      <c r="M83" s="16">
        <f>'[3]11'!N85</f>
        <v>150</v>
      </c>
      <c r="N83" s="16">
        <f>'[3]11'!O85</f>
        <v>0</v>
      </c>
      <c r="O83" s="17">
        <f t="shared" si="60"/>
        <v>470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150</v>
      </c>
      <c r="V83" s="16">
        <f t="shared" si="32"/>
        <v>0</v>
      </c>
      <c r="W83" s="17">
        <f t="shared" si="61"/>
        <v>470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3.93</v>
      </c>
      <c r="AC83" s="8">
        <f t="shared" si="41"/>
        <v>0</v>
      </c>
      <c r="AD83" s="8">
        <f t="shared" si="42"/>
        <v>35.93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3.93</v>
      </c>
      <c r="AJ83" s="8">
        <f t="shared" si="48"/>
        <v>0</v>
      </c>
      <c r="AK83" s="8">
        <f t="shared" si="49"/>
        <v>35.93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142.13999999999999</v>
      </c>
      <c r="AQ83" s="8">
        <f t="shared" si="34"/>
        <v>0</v>
      </c>
      <c r="AR83" s="8">
        <f t="shared" si="50"/>
        <v>398.14</v>
      </c>
      <c r="AT83" s="8">
        <v>35.93</v>
      </c>
      <c r="AU83" s="8">
        <v>35.93</v>
      </c>
      <c r="AW83" s="207">
        <v>32</v>
      </c>
      <c r="AX83" s="207">
        <v>0</v>
      </c>
      <c r="AY83" s="207">
        <v>0</v>
      </c>
      <c r="AZ83" s="207">
        <v>0</v>
      </c>
      <c r="BA83" s="207">
        <v>3.93</v>
      </c>
      <c r="BB83" s="207">
        <v>0</v>
      </c>
      <c r="BC83" s="8">
        <f t="shared" si="51"/>
        <v>35.93</v>
      </c>
      <c r="BD83" s="207">
        <v>32</v>
      </c>
      <c r="BE83" s="207">
        <v>0</v>
      </c>
      <c r="BF83" s="207">
        <v>0</v>
      </c>
      <c r="BG83" s="207">
        <v>0</v>
      </c>
      <c r="BH83" s="207">
        <v>3.93</v>
      </c>
      <c r="BI83" s="207">
        <v>0</v>
      </c>
      <c r="BJ83" s="8">
        <f t="shared" si="52"/>
        <v>35.93</v>
      </c>
      <c r="BL83" s="8">
        <f t="shared" si="53"/>
        <v>35.93</v>
      </c>
      <c r="BM83" s="8">
        <f t="shared" si="54"/>
        <v>35.93</v>
      </c>
      <c r="BN83" s="8">
        <f t="shared" si="55"/>
        <v>35.93</v>
      </c>
      <c r="BO83" s="8">
        <f t="shared" si="56"/>
        <v>35.93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'[3]11'!B86</f>
        <v>320</v>
      </c>
      <c r="C84" s="16">
        <f>'[3]11'!C86</f>
        <v>0</v>
      </c>
      <c r="D84" s="16">
        <f>'[3]11'!D86</f>
        <v>0</v>
      </c>
      <c r="E84" s="16">
        <f>'[3]11'!E86</f>
        <v>0</v>
      </c>
      <c r="F84" s="16">
        <f>'[3]11'!F86</f>
        <v>1040</v>
      </c>
      <c r="G84" s="16">
        <f>'[3]11'!G86</f>
        <v>0</v>
      </c>
      <c r="H84" s="17">
        <f t="shared" si="59"/>
        <v>1360</v>
      </c>
      <c r="I84" s="15">
        <f>'[3]11'!J86</f>
        <v>320</v>
      </c>
      <c r="J84" s="16">
        <f>'[3]11'!K86</f>
        <v>0</v>
      </c>
      <c r="K84" s="16">
        <f>'[3]11'!L86</f>
        <v>0</v>
      </c>
      <c r="L84" s="16">
        <f>'[3]11'!M86</f>
        <v>0</v>
      </c>
      <c r="M84" s="16">
        <f>'[3]11'!N86</f>
        <v>150</v>
      </c>
      <c r="N84" s="16">
        <f>'[3]11'!O86</f>
        <v>0</v>
      </c>
      <c r="O84" s="17">
        <f t="shared" si="60"/>
        <v>470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150</v>
      </c>
      <c r="V84" s="16">
        <f t="shared" si="32"/>
        <v>0</v>
      </c>
      <c r="W84" s="17">
        <f t="shared" si="61"/>
        <v>470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3.93</v>
      </c>
      <c r="AC84" s="8">
        <f t="shared" si="41"/>
        <v>0</v>
      </c>
      <c r="AD84" s="8">
        <f t="shared" si="42"/>
        <v>35.93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3.93</v>
      </c>
      <c r="AJ84" s="8">
        <f t="shared" si="48"/>
        <v>0</v>
      </c>
      <c r="AK84" s="8">
        <f t="shared" si="49"/>
        <v>35.93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142.13999999999999</v>
      </c>
      <c r="AQ84" s="8">
        <f t="shared" si="34"/>
        <v>0</v>
      </c>
      <c r="AR84" s="8">
        <f t="shared" si="50"/>
        <v>398.14</v>
      </c>
      <c r="AT84" s="8">
        <v>35.93</v>
      </c>
      <c r="AU84" s="8">
        <v>35.93</v>
      </c>
      <c r="AW84" s="207">
        <v>32</v>
      </c>
      <c r="AX84" s="207">
        <v>0</v>
      </c>
      <c r="AY84" s="207">
        <v>0</v>
      </c>
      <c r="AZ84" s="207">
        <v>0</v>
      </c>
      <c r="BA84" s="207">
        <v>3.93</v>
      </c>
      <c r="BB84" s="207">
        <v>0</v>
      </c>
      <c r="BC84" s="8">
        <f t="shared" si="51"/>
        <v>35.93</v>
      </c>
      <c r="BD84" s="207">
        <v>32</v>
      </c>
      <c r="BE84" s="207">
        <v>0</v>
      </c>
      <c r="BF84" s="207">
        <v>0</v>
      </c>
      <c r="BG84" s="207">
        <v>0</v>
      </c>
      <c r="BH84" s="207">
        <v>3.93</v>
      </c>
      <c r="BI84" s="207">
        <v>0</v>
      </c>
      <c r="BJ84" s="8">
        <f t="shared" si="52"/>
        <v>35.93</v>
      </c>
      <c r="BL84" s="8">
        <f t="shared" si="53"/>
        <v>35.93</v>
      </c>
      <c r="BM84" s="8">
        <f t="shared" si="54"/>
        <v>35.93</v>
      </c>
      <c r="BN84" s="8">
        <f t="shared" si="55"/>
        <v>35.93</v>
      </c>
      <c r="BO84" s="8">
        <f t="shared" si="56"/>
        <v>35.93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'[3]11'!B87</f>
        <v>320</v>
      </c>
      <c r="C85" s="16">
        <f>'[3]11'!C87</f>
        <v>0</v>
      </c>
      <c r="D85" s="16">
        <f>'[3]11'!D87</f>
        <v>0</v>
      </c>
      <c r="E85" s="16">
        <f>'[3]11'!E87</f>
        <v>0</v>
      </c>
      <c r="F85" s="16">
        <f>'[3]11'!F87</f>
        <v>1040</v>
      </c>
      <c r="G85" s="16">
        <f>'[3]11'!G87</f>
        <v>0</v>
      </c>
      <c r="H85" s="17">
        <f t="shared" si="59"/>
        <v>1360</v>
      </c>
      <c r="I85" s="15">
        <f>'[3]11'!J87</f>
        <v>320</v>
      </c>
      <c r="J85" s="16">
        <f>'[3]11'!K87</f>
        <v>0</v>
      </c>
      <c r="K85" s="16">
        <f>'[3]11'!L87</f>
        <v>0</v>
      </c>
      <c r="L85" s="16">
        <f>'[3]11'!M87</f>
        <v>0</v>
      </c>
      <c r="M85" s="16">
        <f>'[3]11'!N87</f>
        <v>156</v>
      </c>
      <c r="N85" s="16">
        <f>'[3]11'!O87</f>
        <v>0</v>
      </c>
      <c r="O85" s="17">
        <f t="shared" si="60"/>
        <v>476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156</v>
      </c>
      <c r="V85" s="16">
        <f t="shared" si="32"/>
        <v>0</v>
      </c>
      <c r="W85" s="17">
        <f t="shared" si="61"/>
        <v>476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156</v>
      </c>
      <c r="AQ85" s="8">
        <f t="shared" si="34"/>
        <v>0</v>
      </c>
      <c r="AR85" s="8">
        <f t="shared" si="50"/>
        <v>412</v>
      </c>
      <c r="AT85" s="8">
        <v>35.93</v>
      </c>
      <c r="AU85" s="8">
        <v>35.93</v>
      </c>
      <c r="AW85" s="207">
        <v>32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32</v>
      </c>
      <c r="BD85" s="207">
        <v>32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32</v>
      </c>
      <c r="BL85" s="8">
        <f t="shared" si="53"/>
        <v>35.93</v>
      </c>
      <c r="BM85" s="8">
        <f t="shared" si="54"/>
        <v>35.93</v>
      </c>
      <c r="BN85" s="8">
        <f t="shared" si="55"/>
        <v>32</v>
      </c>
      <c r="BO85" s="8">
        <f t="shared" si="56"/>
        <v>32</v>
      </c>
      <c r="BP85" s="182">
        <f t="shared" si="57"/>
        <v>3.9299999999999997</v>
      </c>
      <c r="BQ85" s="182">
        <f t="shared" si="58"/>
        <v>3.9299999999999997</v>
      </c>
    </row>
    <row r="86" spans="1:69">
      <c r="A86" s="8" t="s">
        <v>128</v>
      </c>
      <c r="B86" s="15">
        <f>'[3]11'!B88</f>
        <v>320</v>
      </c>
      <c r="C86" s="16">
        <f>'[3]11'!C88</f>
        <v>0</v>
      </c>
      <c r="D86" s="16">
        <f>'[3]11'!D88</f>
        <v>0</v>
      </c>
      <c r="E86" s="16">
        <f>'[3]11'!E88</f>
        <v>0</v>
      </c>
      <c r="F86" s="16">
        <f>'[3]11'!F88</f>
        <v>1040</v>
      </c>
      <c r="G86" s="16">
        <f>'[3]11'!G88</f>
        <v>0</v>
      </c>
      <c r="H86" s="17">
        <f t="shared" si="59"/>
        <v>1360</v>
      </c>
      <c r="I86" s="15">
        <f>'[3]11'!J88</f>
        <v>320</v>
      </c>
      <c r="J86" s="16">
        <f>'[3]11'!K88</f>
        <v>0</v>
      </c>
      <c r="K86" s="16">
        <f>'[3]11'!L88</f>
        <v>0</v>
      </c>
      <c r="L86" s="16">
        <f>'[3]11'!M88</f>
        <v>0</v>
      </c>
      <c r="M86" s="16">
        <f>'[3]11'!N88</f>
        <v>156</v>
      </c>
      <c r="N86" s="16">
        <f>'[3]11'!O88</f>
        <v>0</v>
      </c>
      <c r="O86" s="17">
        <f t="shared" si="60"/>
        <v>476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156</v>
      </c>
      <c r="V86" s="16">
        <f t="shared" si="32"/>
        <v>0</v>
      </c>
      <c r="W86" s="17">
        <f t="shared" si="61"/>
        <v>476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156</v>
      </c>
      <c r="AQ86" s="8">
        <f t="shared" si="34"/>
        <v>0</v>
      </c>
      <c r="AR86" s="8">
        <f t="shared" si="50"/>
        <v>412</v>
      </c>
      <c r="AT86" s="8">
        <v>35.93</v>
      </c>
      <c r="AU86" s="8">
        <v>35.93</v>
      </c>
      <c r="AW86" s="207">
        <v>32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32</v>
      </c>
      <c r="BD86" s="207">
        <v>32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32</v>
      </c>
      <c r="BL86" s="8">
        <f t="shared" si="53"/>
        <v>35.93</v>
      </c>
      <c r="BM86" s="8">
        <f t="shared" si="54"/>
        <v>35.93</v>
      </c>
      <c r="BN86" s="8">
        <f t="shared" si="55"/>
        <v>32</v>
      </c>
      <c r="BO86" s="8">
        <f t="shared" si="56"/>
        <v>32</v>
      </c>
      <c r="BP86" s="182">
        <f t="shared" si="57"/>
        <v>3.9299999999999997</v>
      </c>
      <c r="BQ86" s="182">
        <f t="shared" si="58"/>
        <v>3.9299999999999997</v>
      </c>
    </row>
    <row r="87" spans="1:69">
      <c r="A87" s="8" t="s">
        <v>129</v>
      </c>
      <c r="B87" s="15">
        <f>'[3]11'!B89</f>
        <v>320</v>
      </c>
      <c r="C87" s="16">
        <f>'[3]11'!C89</f>
        <v>0</v>
      </c>
      <c r="D87" s="16">
        <f>'[3]11'!D89</f>
        <v>0</v>
      </c>
      <c r="E87" s="16">
        <f>'[3]11'!E89</f>
        <v>0</v>
      </c>
      <c r="F87" s="16">
        <f>'[3]11'!F89</f>
        <v>1040</v>
      </c>
      <c r="G87" s="16">
        <f>'[3]11'!G89</f>
        <v>0</v>
      </c>
      <c r="H87" s="17">
        <f t="shared" si="59"/>
        <v>1360</v>
      </c>
      <c r="I87" s="15">
        <f>'[3]11'!J89</f>
        <v>320</v>
      </c>
      <c r="J87" s="16">
        <f>'[3]11'!K89</f>
        <v>0</v>
      </c>
      <c r="K87" s="16">
        <f>'[3]11'!L89</f>
        <v>0</v>
      </c>
      <c r="L87" s="16">
        <f>'[3]11'!M89</f>
        <v>0</v>
      </c>
      <c r="M87" s="16">
        <f>'[3]11'!N89</f>
        <v>156</v>
      </c>
      <c r="N87" s="16">
        <f>'[3]11'!O89</f>
        <v>0</v>
      </c>
      <c r="O87" s="17">
        <f t="shared" si="60"/>
        <v>476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156</v>
      </c>
      <c r="V87" s="16">
        <f t="shared" si="32"/>
        <v>0</v>
      </c>
      <c r="W87" s="17">
        <f t="shared" si="61"/>
        <v>476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156</v>
      </c>
      <c r="AQ87" s="8">
        <f t="shared" si="34"/>
        <v>0</v>
      </c>
      <c r="AR87" s="8">
        <f t="shared" si="50"/>
        <v>412</v>
      </c>
      <c r="AT87" s="8">
        <v>32</v>
      </c>
      <c r="AU87" s="8">
        <v>32</v>
      </c>
      <c r="AW87" s="207">
        <v>32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32</v>
      </c>
      <c r="BD87" s="207">
        <v>32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32</v>
      </c>
      <c r="BL87" s="8">
        <f t="shared" si="53"/>
        <v>32</v>
      </c>
      <c r="BM87" s="8">
        <f t="shared" si="54"/>
        <v>32</v>
      </c>
      <c r="BN87" s="8">
        <f t="shared" si="55"/>
        <v>32</v>
      </c>
      <c r="BO87" s="8">
        <f t="shared" si="56"/>
        <v>32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'[3]11'!B90</f>
        <v>320</v>
      </c>
      <c r="C88" s="16">
        <f>'[3]11'!C90</f>
        <v>0</v>
      </c>
      <c r="D88" s="16">
        <f>'[3]11'!D90</f>
        <v>0</v>
      </c>
      <c r="E88" s="16">
        <f>'[3]11'!E90</f>
        <v>0</v>
      </c>
      <c r="F88" s="16">
        <f>'[3]11'!F90</f>
        <v>1040</v>
      </c>
      <c r="G88" s="16">
        <f>'[3]11'!G90</f>
        <v>0</v>
      </c>
      <c r="H88" s="17">
        <f t="shared" si="59"/>
        <v>1360</v>
      </c>
      <c r="I88" s="15">
        <f>'[3]11'!J90</f>
        <v>320</v>
      </c>
      <c r="J88" s="16">
        <f>'[3]11'!K90</f>
        <v>0</v>
      </c>
      <c r="K88" s="16">
        <f>'[3]11'!L90</f>
        <v>0</v>
      </c>
      <c r="L88" s="16">
        <f>'[3]11'!M90</f>
        <v>0</v>
      </c>
      <c r="M88" s="16">
        <f>'[3]11'!N90</f>
        <v>156</v>
      </c>
      <c r="N88" s="16">
        <f>'[3]11'!O90</f>
        <v>0</v>
      </c>
      <c r="O88" s="17">
        <f t="shared" si="60"/>
        <v>476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156</v>
      </c>
      <c r="V88" s="16">
        <f t="shared" si="32"/>
        <v>0</v>
      </c>
      <c r="W88" s="17">
        <f t="shared" si="61"/>
        <v>476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156</v>
      </c>
      <c r="AQ88" s="8">
        <f t="shared" si="34"/>
        <v>0</v>
      </c>
      <c r="AR88" s="8">
        <f t="shared" si="50"/>
        <v>412</v>
      </c>
      <c r="AT88" s="8">
        <v>32</v>
      </c>
      <c r="AU88" s="8">
        <v>32</v>
      </c>
      <c r="AW88" s="207">
        <v>32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32</v>
      </c>
      <c r="BD88" s="207">
        <v>32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32</v>
      </c>
      <c r="BL88" s="8">
        <f t="shared" si="53"/>
        <v>32</v>
      </c>
      <c r="BM88" s="8">
        <f t="shared" si="54"/>
        <v>32</v>
      </c>
      <c r="BN88" s="8">
        <f t="shared" si="55"/>
        <v>32</v>
      </c>
      <c r="BO88" s="8">
        <f t="shared" si="56"/>
        <v>32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'[3]11'!B91</f>
        <v>320</v>
      </c>
      <c r="C89" s="16">
        <f>'[3]11'!C91</f>
        <v>0</v>
      </c>
      <c r="D89" s="16">
        <f>'[3]11'!D91</f>
        <v>0</v>
      </c>
      <c r="E89" s="16">
        <f>'[3]11'!E91</f>
        <v>0</v>
      </c>
      <c r="F89" s="16">
        <f>'[3]11'!F91</f>
        <v>1040</v>
      </c>
      <c r="G89" s="16">
        <f>'[3]11'!G91</f>
        <v>0</v>
      </c>
      <c r="H89" s="17">
        <f t="shared" si="59"/>
        <v>1360</v>
      </c>
      <c r="I89" s="15">
        <f>'[3]11'!J91</f>
        <v>320</v>
      </c>
      <c r="J89" s="16">
        <f>'[3]11'!K91</f>
        <v>0</v>
      </c>
      <c r="K89" s="16">
        <f>'[3]11'!L91</f>
        <v>0</v>
      </c>
      <c r="L89" s="16">
        <f>'[3]11'!M91</f>
        <v>0</v>
      </c>
      <c r="M89" s="16">
        <f>'[3]11'!N91</f>
        <v>150</v>
      </c>
      <c r="N89" s="16">
        <f>'[3]11'!O91</f>
        <v>0</v>
      </c>
      <c r="O89" s="17">
        <f t="shared" si="60"/>
        <v>470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150</v>
      </c>
      <c r="V89" s="16">
        <f t="shared" si="32"/>
        <v>0</v>
      </c>
      <c r="W89" s="17">
        <f t="shared" si="61"/>
        <v>470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150</v>
      </c>
      <c r="AQ89" s="8">
        <f t="shared" si="34"/>
        <v>0</v>
      </c>
      <c r="AR89" s="8">
        <f t="shared" si="50"/>
        <v>406</v>
      </c>
      <c r="AT89" s="8">
        <v>32</v>
      </c>
      <c r="AU89" s="8">
        <v>32</v>
      </c>
      <c r="AW89" s="207">
        <v>32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32</v>
      </c>
      <c r="BD89" s="207">
        <v>32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32</v>
      </c>
      <c r="BL89" s="8">
        <f t="shared" si="53"/>
        <v>32</v>
      </c>
      <c r="BM89" s="8">
        <f t="shared" si="54"/>
        <v>32</v>
      </c>
      <c r="BN89" s="8">
        <f t="shared" si="55"/>
        <v>32</v>
      </c>
      <c r="BO89" s="8">
        <f t="shared" si="56"/>
        <v>32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'[3]11'!B92</f>
        <v>320</v>
      </c>
      <c r="C90" s="16">
        <f>'[3]11'!C92</f>
        <v>0</v>
      </c>
      <c r="D90" s="16">
        <f>'[3]11'!D92</f>
        <v>0</v>
      </c>
      <c r="E90" s="16">
        <f>'[3]11'!E92</f>
        <v>0</v>
      </c>
      <c r="F90" s="16">
        <f>'[3]11'!F92</f>
        <v>1040</v>
      </c>
      <c r="G90" s="16">
        <f>'[3]11'!G92</f>
        <v>0</v>
      </c>
      <c r="H90" s="17">
        <f t="shared" si="59"/>
        <v>1360</v>
      </c>
      <c r="I90" s="15">
        <f>'[3]11'!J92</f>
        <v>320</v>
      </c>
      <c r="J90" s="16">
        <f>'[3]11'!K92</f>
        <v>0</v>
      </c>
      <c r="K90" s="16">
        <f>'[3]11'!L92</f>
        <v>0</v>
      </c>
      <c r="L90" s="16">
        <f>'[3]11'!M92</f>
        <v>0</v>
      </c>
      <c r="M90" s="16">
        <f>'[3]11'!N92</f>
        <v>150</v>
      </c>
      <c r="N90" s="16">
        <f>'[3]11'!O92</f>
        <v>0</v>
      </c>
      <c r="O90" s="17">
        <f t="shared" si="60"/>
        <v>470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150</v>
      </c>
      <c r="V90" s="16">
        <f t="shared" si="32"/>
        <v>0</v>
      </c>
      <c r="W90" s="17">
        <f t="shared" si="61"/>
        <v>470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150</v>
      </c>
      <c r="AQ90" s="8">
        <f t="shared" si="34"/>
        <v>0</v>
      </c>
      <c r="AR90" s="8">
        <f t="shared" si="50"/>
        <v>406</v>
      </c>
      <c r="AT90" s="8">
        <v>32</v>
      </c>
      <c r="AU90" s="8">
        <v>32</v>
      </c>
      <c r="AW90" s="207">
        <v>32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32</v>
      </c>
      <c r="BD90" s="207">
        <v>32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32</v>
      </c>
      <c r="BL90" s="8">
        <f t="shared" si="53"/>
        <v>32</v>
      </c>
      <c r="BM90" s="8">
        <f t="shared" si="54"/>
        <v>32</v>
      </c>
      <c r="BN90" s="8">
        <f t="shared" si="55"/>
        <v>32</v>
      </c>
      <c r="BO90" s="8">
        <f t="shared" si="56"/>
        <v>32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'[3]11'!B93</f>
        <v>320</v>
      </c>
      <c r="C91" s="16">
        <f>'[3]11'!C93</f>
        <v>0</v>
      </c>
      <c r="D91" s="16">
        <f>'[3]11'!D93</f>
        <v>0</v>
      </c>
      <c r="E91" s="16">
        <f>'[3]11'!E93</f>
        <v>0</v>
      </c>
      <c r="F91" s="16">
        <f>'[3]11'!F93</f>
        <v>1040</v>
      </c>
      <c r="G91" s="16">
        <f>'[3]11'!G93</f>
        <v>0</v>
      </c>
      <c r="H91" s="17">
        <f t="shared" si="59"/>
        <v>1360</v>
      </c>
      <c r="I91" s="15">
        <f>'[3]11'!J93</f>
        <v>320</v>
      </c>
      <c r="J91" s="16">
        <f>'[3]11'!K93</f>
        <v>0</v>
      </c>
      <c r="K91" s="16">
        <f>'[3]11'!L93</f>
        <v>0</v>
      </c>
      <c r="L91" s="16">
        <f>'[3]11'!M93</f>
        <v>0</v>
      </c>
      <c r="M91" s="16">
        <f>'[3]11'!N93</f>
        <v>150</v>
      </c>
      <c r="N91" s="16">
        <f>'[3]11'!O93</f>
        <v>0</v>
      </c>
      <c r="O91" s="17">
        <f t="shared" si="60"/>
        <v>470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150</v>
      </c>
      <c r="V91" s="16">
        <f t="shared" si="32"/>
        <v>0</v>
      </c>
      <c r="W91" s="17">
        <f t="shared" si="61"/>
        <v>470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29.85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29.85</v>
      </c>
      <c r="AL91" s="8">
        <f t="shared" si="35"/>
        <v>258.14999999999998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150</v>
      </c>
      <c r="AQ91" s="8">
        <f t="shared" si="34"/>
        <v>0</v>
      </c>
      <c r="AR91" s="8">
        <f t="shared" si="50"/>
        <v>408.15</v>
      </c>
      <c r="AT91" s="8">
        <v>32</v>
      </c>
      <c r="AU91" s="8">
        <v>32</v>
      </c>
      <c r="AW91" s="207">
        <v>32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32</v>
      </c>
      <c r="BD91" s="207">
        <v>29.85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29.85</v>
      </c>
      <c r="BL91" s="8">
        <f t="shared" si="53"/>
        <v>32</v>
      </c>
      <c r="BM91" s="8">
        <f t="shared" si="54"/>
        <v>32</v>
      </c>
      <c r="BN91" s="8">
        <f t="shared" si="55"/>
        <v>32</v>
      </c>
      <c r="BO91" s="8">
        <f t="shared" si="56"/>
        <v>29.85</v>
      </c>
      <c r="BP91" s="182">
        <f t="shared" si="57"/>
        <v>0</v>
      </c>
      <c r="BQ91" s="182">
        <f t="shared" si="58"/>
        <v>2.1499999999999986</v>
      </c>
    </row>
    <row r="92" spans="1:69">
      <c r="A92" s="8" t="s">
        <v>134</v>
      </c>
      <c r="B92" s="15">
        <f>'[3]11'!B94</f>
        <v>320</v>
      </c>
      <c r="C92" s="16">
        <f>'[3]11'!C94</f>
        <v>0</v>
      </c>
      <c r="D92" s="16">
        <f>'[3]11'!D94</f>
        <v>0</v>
      </c>
      <c r="E92" s="16">
        <f>'[3]11'!E94</f>
        <v>0</v>
      </c>
      <c r="F92" s="16">
        <f>'[3]11'!F94</f>
        <v>1040</v>
      </c>
      <c r="G92" s="16">
        <f>'[3]11'!G94</f>
        <v>0</v>
      </c>
      <c r="H92" s="17">
        <f t="shared" si="59"/>
        <v>1360</v>
      </c>
      <c r="I92" s="15">
        <f>'[3]11'!J94</f>
        <v>320</v>
      </c>
      <c r="J92" s="16">
        <f>'[3]11'!K94</f>
        <v>0</v>
      </c>
      <c r="K92" s="16">
        <f>'[3]11'!L94</f>
        <v>0</v>
      </c>
      <c r="L92" s="16">
        <f>'[3]11'!M94</f>
        <v>0</v>
      </c>
      <c r="M92" s="16">
        <f>'[3]11'!N94</f>
        <v>150</v>
      </c>
      <c r="N92" s="16">
        <f>'[3]11'!O94</f>
        <v>0</v>
      </c>
      <c r="O92" s="17">
        <f t="shared" si="60"/>
        <v>470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150</v>
      </c>
      <c r="V92" s="16">
        <f t="shared" si="32"/>
        <v>0</v>
      </c>
      <c r="W92" s="17">
        <f t="shared" si="61"/>
        <v>470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30.07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30.07</v>
      </c>
      <c r="AL92" s="8">
        <f t="shared" si="35"/>
        <v>257.93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150</v>
      </c>
      <c r="AQ92" s="8">
        <f t="shared" si="34"/>
        <v>0</v>
      </c>
      <c r="AR92" s="8">
        <f t="shared" si="50"/>
        <v>407.93</v>
      </c>
      <c r="AT92" s="8">
        <v>32</v>
      </c>
      <c r="AU92" s="8">
        <v>32</v>
      </c>
      <c r="AW92" s="207">
        <v>32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32</v>
      </c>
      <c r="BD92" s="207">
        <v>30.07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30.07</v>
      </c>
      <c r="BL92" s="8">
        <f t="shared" si="53"/>
        <v>32</v>
      </c>
      <c r="BM92" s="8">
        <f t="shared" si="54"/>
        <v>32</v>
      </c>
      <c r="BN92" s="8">
        <f t="shared" si="55"/>
        <v>32</v>
      </c>
      <c r="BO92" s="8">
        <f t="shared" si="56"/>
        <v>30.07</v>
      </c>
      <c r="BP92" s="182">
        <f t="shared" si="57"/>
        <v>0</v>
      </c>
      <c r="BQ92" s="182">
        <f t="shared" si="58"/>
        <v>1.9299999999999997</v>
      </c>
    </row>
    <row r="93" spans="1:69">
      <c r="A93" s="8" t="s">
        <v>135</v>
      </c>
      <c r="B93" s="15">
        <f>'[3]11'!B95</f>
        <v>320</v>
      </c>
      <c r="C93" s="16">
        <f>'[3]11'!C95</f>
        <v>0</v>
      </c>
      <c r="D93" s="16">
        <f>'[3]11'!D95</f>
        <v>0</v>
      </c>
      <c r="E93" s="16">
        <f>'[3]11'!E95</f>
        <v>0</v>
      </c>
      <c r="F93" s="16">
        <f>'[3]11'!F95</f>
        <v>1040</v>
      </c>
      <c r="G93" s="16">
        <f>'[3]11'!G95</f>
        <v>0</v>
      </c>
      <c r="H93" s="17">
        <f t="shared" si="59"/>
        <v>1360</v>
      </c>
      <c r="I93" s="15">
        <f>'[3]11'!J95</f>
        <v>320</v>
      </c>
      <c r="J93" s="16">
        <f>'[3]11'!K95</f>
        <v>0</v>
      </c>
      <c r="K93" s="16">
        <f>'[3]11'!L95</f>
        <v>0</v>
      </c>
      <c r="L93" s="16">
        <f>'[3]11'!M95</f>
        <v>0</v>
      </c>
      <c r="M93" s="16">
        <f>'[3]11'!N95</f>
        <v>150</v>
      </c>
      <c r="N93" s="16">
        <f>'[3]11'!O95</f>
        <v>0</v>
      </c>
      <c r="O93" s="17">
        <f t="shared" si="60"/>
        <v>470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150</v>
      </c>
      <c r="V93" s="16">
        <f t="shared" si="32"/>
        <v>0</v>
      </c>
      <c r="W93" s="17">
        <f t="shared" si="61"/>
        <v>470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29.02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29.02</v>
      </c>
      <c r="AL93" s="8">
        <f t="shared" si="35"/>
        <v>258.98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150</v>
      </c>
      <c r="AQ93" s="8">
        <f t="shared" si="34"/>
        <v>0</v>
      </c>
      <c r="AR93" s="8">
        <f t="shared" si="50"/>
        <v>408.98</v>
      </c>
      <c r="AT93" s="8">
        <v>32</v>
      </c>
      <c r="AU93" s="8">
        <v>29.02</v>
      </c>
      <c r="AW93" s="207">
        <v>32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32</v>
      </c>
      <c r="BD93" s="207">
        <v>29.02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29.02</v>
      </c>
      <c r="BL93" s="8">
        <f t="shared" si="53"/>
        <v>32</v>
      </c>
      <c r="BM93" s="8">
        <f t="shared" si="54"/>
        <v>29.02</v>
      </c>
      <c r="BN93" s="8">
        <f t="shared" si="55"/>
        <v>32</v>
      </c>
      <c r="BO93" s="8">
        <f t="shared" si="56"/>
        <v>29.02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'[3]11'!B96</f>
        <v>320</v>
      </c>
      <c r="C94" s="16">
        <f>'[3]11'!C96</f>
        <v>0</v>
      </c>
      <c r="D94" s="16">
        <f>'[3]11'!D96</f>
        <v>0</v>
      </c>
      <c r="E94" s="16">
        <f>'[3]11'!E96</f>
        <v>0</v>
      </c>
      <c r="F94" s="16">
        <f>'[3]11'!F96</f>
        <v>1040</v>
      </c>
      <c r="G94" s="16">
        <f>'[3]11'!G96</f>
        <v>0</v>
      </c>
      <c r="H94" s="17">
        <f t="shared" si="59"/>
        <v>1360</v>
      </c>
      <c r="I94" s="15">
        <f>'[3]11'!J96</f>
        <v>320</v>
      </c>
      <c r="J94" s="16">
        <f>'[3]11'!K96</f>
        <v>0</v>
      </c>
      <c r="K94" s="16">
        <f>'[3]11'!L96</f>
        <v>0</v>
      </c>
      <c r="L94" s="16">
        <f>'[3]11'!M96</f>
        <v>0</v>
      </c>
      <c r="M94" s="16">
        <f>'[3]11'!N96</f>
        <v>150</v>
      </c>
      <c r="N94" s="16">
        <f>'[3]11'!O96</f>
        <v>0</v>
      </c>
      <c r="O94" s="17">
        <f t="shared" si="60"/>
        <v>470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150</v>
      </c>
      <c r="V94" s="16">
        <f t="shared" si="32"/>
        <v>0</v>
      </c>
      <c r="W94" s="17">
        <f t="shared" si="61"/>
        <v>470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29.37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29.37</v>
      </c>
      <c r="AL94" s="8">
        <f t="shared" si="35"/>
        <v>258.63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150</v>
      </c>
      <c r="AQ94" s="8">
        <f t="shared" si="34"/>
        <v>0</v>
      </c>
      <c r="AR94" s="8">
        <f t="shared" si="50"/>
        <v>408.63</v>
      </c>
      <c r="AT94" s="8">
        <v>32</v>
      </c>
      <c r="AU94" s="8">
        <v>29.37</v>
      </c>
      <c r="AW94" s="207">
        <v>32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32</v>
      </c>
      <c r="BD94" s="207">
        <v>29.37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29.37</v>
      </c>
      <c r="BL94" s="8">
        <f t="shared" si="53"/>
        <v>32</v>
      </c>
      <c r="BM94" s="8">
        <f t="shared" si="54"/>
        <v>29.37</v>
      </c>
      <c r="BN94" s="8">
        <f t="shared" si="55"/>
        <v>32</v>
      </c>
      <c r="BO94" s="8">
        <f t="shared" si="56"/>
        <v>29.37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'[3]11'!B97</f>
        <v>320</v>
      </c>
      <c r="C95" s="16">
        <f>'[3]11'!C97</f>
        <v>0</v>
      </c>
      <c r="D95" s="16">
        <f>'[3]11'!D97</f>
        <v>0</v>
      </c>
      <c r="E95" s="16">
        <f>'[3]11'!E97</f>
        <v>0</v>
      </c>
      <c r="F95" s="16">
        <f>'[3]11'!F97</f>
        <v>1040</v>
      </c>
      <c r="G95" s="16">
        <f>'[3]11'!G97</f>
        <v>0</v>
      </c>
      <c r="H95" s="17">
        <f t="shared" si="59"/>
        <v>1360</v>
      </c>
      <c r="I95" s="15">
        <f>'[3]11'!J97</f>
        <v>320</v>
      </c>
      <c r="J95" s="16">
        <f>'[3]11'!K97</f>
        <v>0</v>
      </c>
      <c r="K95" s="16">
        <f>'[3]11'!L97</f>
        <v>0</v>
      </c>
      <c r="L95" s="16">
        <f>'[3]11'!M97</f>
        <v>0</v>
      </c>
      <c r="M95" s="16">
        <f>'[3]11'!N97</f>
        <v>150</v>
      </c>
      <c r="N95" s="16">
        <f>'[3]11'!O97</f>
        <v>0</v>
      </c>
      <c r="O95" s="17">
        <f t="shared" si="60"/>
        <v>470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150</v>
      </c>
      <c r="V95" s="16">
        <f t="shared" si="32"/>
        <v>0</v>
      </c>
      <c r="W95" s="17">
        <f t="shared" si="61"/>
        <v>470</v>
      </c>
      <c r="X95" s="8">
        <f t="shared" si="36"/>
        <v>29.96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29.96</v>
      </c>
      <c r="AE95" s="8">
        <f t="shared" si="43"/>
        <v>29.96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29.96</v>
      </c>
      <c r="AL95" s="8">
        <f t="shared" si="35"/>
        <v>260.08000000000004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150</v>
      </c>
      <c r="AQ95" s="8">
        <f t="shared" si="34"/>
        <v>0</v>
      </c>
      <c r="AR95" s="8">
        <f t="shared" si="50"/>
        <v>410.08000000000004</v>
      </c>
      <c r="AT95" s="8">
        <v>29.96</v>
      </c>
      <c r="AU95" s="8">
        <v>29.96</v>
      </c>
      <c r="AW95" s="207">
        <v>29.96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29.96</v>
      </c>
      <c r="BD95" s="207">
        <v>29.96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29.96</v>
      </c>
      <c r="BL95" s="8">
        <f t="shared" si="53"/>
        <v>29.96</v>
      </c>
      <c r="BM95" s="8">
        <f t="shared" si="54"/>
        <v>29.96</v>
      </c>
      <c r="BN95" s="8">
        <f t="shared" si="55"/>
        <v>29.96</v>
      </c>
      <c r="BO95" s="8">
        <f t="shared" si="56"/>
        <v>29.96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'[3]11'!B98</f>
        <v>320</v>
      </c>
      <c r="C96" s="16">
        <f>'[3]11'!C98</f>
        <v>0</v>
      </c>
      <c r="D96" s="16">
        <f>'[3]11'!D98</f>
        <v>0</v>
      </c>
      <c r="E96" s="16">
        <f>'[3]11'!E98</f>
        <v>0</v>
      </c>
      <c r="F96" s="16">
        <f>'[3]11'!F98</f>
        <v>1040</v>
      </c>
      <c r="G96" s="16">
        <f>'[3]11'!G98</f>
        <v>0</v>
      </c>
      <c r="H96" s="17">
        <f t="shared" si="59"/>
        <v>1360</v>
      </c>
      <c r="I96" s="15">
        <f>'[3]11'!J98</f>
        <v>320</v>
      </c>
      <c r="J96" s="16">
        <f>'[3]11'!K98</f>
        <v>0</v>
      </c>
      <c r="K96" s="16">
        <f>'[3]11'!L98</f>
        <v>0</v>
      </c>
      <c r="L96" s="16">
        <f>'[3]11'!M98</f>
        <v>0</v>
      </c>
      <c r="M96" s="16">
        <f>'[3]11'!N98</f>
        <v>150</v>
      </c>
      <c r="N96" s="16">
        <f>'[3]11'!O98</f>
        <v>0</v>
      </c>
      <c r="O96" s="17">
        <f t="shared" si="60"/>
        <v>470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150</v>
      </c>
      <c r="V96" s="16">
        <f t="shared" si="32"/>
        <v>0</v>
      </c>
      <c r="W96" s="17">
        <f t="shared" si="61"/>
        <v>470</v>
      </c>
      <c r="X96" s="8">
        <f t="shared" si="36"/>
        <v>30.21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30.21</v>
      </c>
      <c r="AE96" s="8">
        <f t="shared" si="43"/>
        <v>30.21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30.21</v>
      </c>
      <c r="AL96" s="8">
        <f t="shared" si="35"/>
        <v>259.58000000000004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150</v>
      </c>
      <c r="AQ96" s="8">
        <f t="shared" si="34"/>
        <v>0</v>
      </c>
      <c r="AR96" s="8">
        <f t="shared" si="50"/>
        <v>409.58000000000004</v>
      </c>
      <c r="AT96" s="8">
        <v>30.21</v>
      </c>
      <c r="AU96" s="8">
        <v>30.21</v>
      </c>
      <c r="AW96" s="207">
        <v>30.21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30.21</v>
      </c>
      <c r="BD96" s="207">
        <v>30.21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30.21</v>
      </c>
      <c r="BL96" s="8">
        <f t="shared" si="53"/>
        <v>30.21</v>
      </c>
      <c r="BM96" s="8">
        <f t="shared" si="54"/>
        <v>30.21</v>
      </c>
      <c r="BN96" s="8">
        <f t="shared" si="55"/>
        <v>30.21</v>
      </c>
      <c r="BO96" s="8">
        <f t="shared" si="56"/>
        <v>30.21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'[3]11'!B99</f>
        <v>320</v>
      </c>
      <c r="C97" s="16">
        <f>'[3]11'!C99</f>
        <v>0</v>
      </c>
      <c r="D97" s="16">
        <f>'[3]11'!D99</f>
        <v>0</v>
      </c>
      <c r="E97" s="16">
        <f>'[3]11'!E99</f>
        <v>0</v>
      </c>
      <c r="F97" s="16">
        <f>'[3]11'!F99</f>
        <v>1040</v>
      </c>
      <c r="G97" s="16">
        <f>'[3]11'!G99</f>
        <v>0</v>
      </c>
      <c r="H97" s="17">
        <f t="shared" si="59"/>
        <v>1360</v>
      </c>
      <c r="I97" s="15">
        <f>'[3]11'!J99</f>
        <v>320</v>
      </c>
      <c r="J97" s="16">
        <f>'[3]11'!K99</f>
        <v>0</v>
      </c>
      <c r="K97" s="16">
        <f>'[3]11'!L99</f>
        <v>0</v>
      </c>
      <c r="L97" s="16">
        <f>'[3]11'!M99</f>
        <v>0</v>
      </c>
      <c r="M97" s="16">
        <f>'[3]11'!N99</f>
        <v>150</v>
      </c>
      <c r="N97" s="16">
        <f>'[3]11'!O99</f>
        <v>0</v>
      </c>
      <c r="O97" s="17">
        <f t="shared" si="60"/>
        <v>470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150</v>
      </c>
      <c r="V97" s="16">
        <f t="shared" si="32"/>
        <v>0</v>
      </c>
      <c r="W97" s="17">
        <f t="shared" si="61"/>
        <v>470</v>
      </c>
      <c r="X97" s="8">
        <f t="shared" si="36"/>
        <v>30.36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30.36</v>
      </c>
      <c r="AE97" s="8">
        <f t="shared" si="43"/>
        <v>30.36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30.36</v>
      </c>
      <c r="AL97" s="8">
        <f t="shared" si="35"/>
        <v>259.27999999999997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150</v>
      </c>
      <c r="AQ97" s="8">
        <f t="shared" si="34"/>
        <v>0</v>
      </c>
      <c r="AR97" s="8">
        <f t="shared" si="50"/>
        <v>409.28</v>
      </c>
      <c r="AT97" s="8">
        <v>30.36</v>
      </c>
      <c r="AU97" s="8">
        <v>30.36</v>
      </c>
      <c r="AW97" s="207">
        <v>30.36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30.36</v>
      </c>
      <c r="BD97" s="207">
        <v>30.36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30.36</v>
      </c>
      <c r="BL97" s="8">
        <f t="shared" si="53"/>
        <v>30.36</v>
      </c>
      <c r="BM97" s="8">
        <f t="shared" si="54"/>
        <v>30.36</v>
      </c>
      <c r="BN97" s="8">
        <f t="shared" si="55"/>
        <v>30.36</v>
      </c>
      <c r="BO97" s="8">
        <f t="shared" si="56"/>
        <v>30.36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'[3]11'!B100</f>
        <v>320</v>
      </c>
      <c r="C98" s="16">
        <f>'[3]11'!C100</f>
        <v>0</v>
      </c>
      <c r="D98" s="16">
        <f>'[3]11'!D100</f>
        <v>0</v>
      </c>
      <c r="E98" s="16">
        <f>'[3]11'!E100</f>
        <v>0</v>
      </c>
      <c r="F98" s="16">
        <f>'[3]11'!F100</f>
        <v>1040</v>
      </c>
      <c r="G98" s="16">
        <f>'[3]11'!G100</f>
        <v>0</v>
      </c>
      <c r="H98" s="17">
        <f t="shared" si="59"/>
        <v>1360</v>
      </c>
      <c r="I98" s="15">
        <f>'[3]11'!J100</f>
        <v>320</v>
      </c>
      <c r="J98" s="16">
        <f>'[3]11'!K100</f>
        <v>0</v>
      </c>
      <c r="K98" s="16">
        <f>'[3]11'!L100</f>
        <v>0</v>
      </c>
      <c r="L98" s="16">
        <f>'[3]11'!M100</f>
        <v>0</v>
      </c>
      <c r="M98" s="16">
        <f>'[3]11'!N100</f>
        <v>150</v>
      </c>
      <c r="N98" s="16">
        <f>'[3]11'!O100</f>
        <v>0</v>
      </c>
      <c r="O98" s="17">
        <f t="shared" si="60"/>
        <v>470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150</v>
      </c>
      <c r="V98" s="16">
        <f t="shared" si="32"/>
        <v>0</v>
      </c>
      <c r="W98" s="17">
        <f t="shared" si="61"/>
        <v>470</v>
      </c>
      <c r="X98" s="8">
        <f t="shared" si="36"/>
        <v>30.36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30.36</v>
      </c>
      <c r="AE98" s="8">
        <f t="shared" si="43"/>
        <v>30.36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30.36</v>
      </c>
      <c r="AL98" s="8">
        <f t="shared" si="35"/>
        <v>259.27999999999997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150</v>
      </c>
      <c r="AQ98" s="8">
        <f t="shared" si="34"/>
        <v>0</v>
      </c>
      <c r="AR98" s="8">
        <f t="shared" si="50"/>
        <v>409.28</v>
      </c>
      <c r="AT98" s="8">
        <v>30.36</v>
      </c>
      <c r="AU98" s="8">
        <v>30.36</v>
      </c>
      <c r="AW98" s="207">
        <v>30.36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30.36</v>
      </c>
      <c r="BD98" s="207">
        <v>30.36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30.36</v>
      </c>
      <c r="BL98" s="8">
        <f t="shared" si="53"/>
        <v>30.36</v>
      </c>
      <c r="BM98" s="8">
        <f t="shared" si="54"/>
        <v>30.36</v>
      </c>
      <c r="BN98" s="8">
        <f t="shared" si="55"/>
        <v>30.36</v>
      </c>
      <c r="BO98" s="8">
        <f t="shared" si="56"/>
        <v>30.36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24.84</v>
      </c>
      <c r="G99" s="15">
        <f t="shared" si="62"/>
        <v>0</v>
      </c>
      <c r="H99" s="15">
        <f t="shared" si="62"/>
        <v>32.520000000000003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3.8885000000000001</v>
      </c>
      <c r="N99" s="15">
        <f t="shared" si="62"/>
        <v>0</v>
      </c>
      <c r="O99" s="15">
        <f t="shared" si="62"/>
        <v>11.5685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3.8885000000000001</v>
      </c>
      <c r="V99" s="15">
        <f t="shared" si="62"/>
        <v>0</v>
      </c>
      <c r="W99" s="15">
        <f t="shared" si="62"/>
        <v>11.5685</v>
      </c>
      <c r="X99" s="15">
        <f t="shared" si="62"/>
        <v>0.75276750000000003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4.2975000000000027E-2</v>
      </c>
      <c r="AC99" s="15">
        <f t="shared" si="62"/>
        <v>0</v>
      </c>
      <c r="AD99" s="15">
        <f t="shared" si="62"/>
        <v>0.79574250000000013</v>
      </c>
      <c r="AE99" s="15">
        <f t="shared" si="62"/>
        <v>0.74726750000000008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4.2975000000000027E-2</v>
      </c>
      <c r="AJ99" s="15">
        <f t="shared" si="62"/>
        <v>0</v>
      </c>
      <c r="AK99" s="15">
        <f t="shared" si="62"/>
        <v>0.79024250000000007</v>
      </c>
      <c r="AL99" s="15">
        <f t="shared" si="62"/>
        <v>6.1799650000000019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3.802550000000001</v>
      </c>
      <c r="AQ99" s="15">
        <f t="shared" si="62"/>
        <v>0</v>
      </c>
      <c r="AR99" s="15">
        <f t="shared" si="62"/>
        <v>9.9825150000000047</v>
      </c>
      <c r="AS99" s="15">
        <f t="shared" si="62"/>
        <v>0</v>
      </c>
      <c r="AT99" s="15">
        <f t="shared" si="62"/>
        <v>0.80035249999999991</v>
      </c>
      <c r="AU99" s="15">
        <f t="shared" si="62"/>
        <v>0.79829999999999979</v>
      </c>
      <c r="AV99" s="15">
        <f t="shared" si="62"/>
        <v>0</v>
      </c>
      <c r="AW99" s="15">
        <f t="shared" si="62"/>
        <v>0.75276750000000003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4.2975000000000027E-2</v>
      </c>
      <c r="BB99" s="15">
        <f t="shared" si="62"/>
        <v>0</v>
      </c>
      <c r="BC99" s="15">
        <f t="shared" si="62"/>
        <v>0.79574250000000013</v>
      </c>
      <c r="BD99" s="15">
        <f t="shared" si="62"/>
        <v>0.74726750000000008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4.2975000000000027E-2</v>
      </c>
      <c r="BI99" s="15">
        <f t="shared" si="62"/>
        <v>0</v>
      </c>
      <c r="BJ99" s="15">
        <f t="shared" ref="BJ99:BQ99" si="63">SUM(BJ3:BJ98)/4000</f>
        <v>0.79024250000000007</v>
      </c>
      <c r="BK99" s="15"/>
      <c r="BL99" s="15">
        <f t="shared" si="63"/>
        <v>0.80035249999999991</v>
      </c>
      <c r="BM99" s="15">
        <f t="shared" si="63"/>
        <v>0.79829999999999979</v>
      </c>
      <c r="BN99" s="15">
        <f t="shared" si="63"/>
        <v>0.79574250000000013</v>
      </c>
      <c r="BO99" s="15">
        <f t="shared" si="63"/>
        <v>0.79024250000000007</v>
      </c>
      <c r="BP99" s="15">
        <f t="shared" si="63"/>
        <v>4.6099999999999995E-3</v>
      </c>
      <c r="BQ99" s="15">
        <f t="shared" si="63"/>
        <v>8.0575000000000004E-3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44937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44937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9" activePane="bottomRight" state="frozen"/>
      <selection activeCell="B3" sqref="B3"/>
      <selection pane="topRight" activeCell="B3" sqref="B3"/>
      <selection pane="bottomLeft" activeCell="B3" sqref="B3"/>
      <selection pane="bottomRight" activeCell="M48" sqref="M4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0</v>
      </c>
      <c r="C3">
        <f>PPCL!C3</f>
        <v>220</v>
      </c>
      <c r="D3">
        <f>PPCL!M3</f>
        <v>0</v>
      </c>
      <c r="E3">
        <f>PPCL!N3</f>
        <v>0</v>
      </c>
      <c r="F3">
        <f>B3+C3</f>
        <v>220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0</v>
      </c>
      <c r="C4">
        <f>PPCL!C4</f>
        <v>220</v>
      </c>
      <c r="D4">
        <f>PPCL!M4</f>
        <v>0</v>
      </c>
      <c r="E4">
        <f>PPCL!N4</f>
        <v>0</v>
      </c>
      <c r="F4">
        <f t="shared" ref="F4:F67" si="4">B4+C4</f>
        <v>220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0</v>
      </c>
      <c r="C5">
        <f>PPCL!C5</f>
        <v>220</v>
      </c>
      <c r="D5">
        <f>PPCL!M5</f>
        <v>0</v>
      </c>
      <c r="E5">
        <f>PPCL!N5</f>
        <v>0</v>
      </c>
      <c r="F5">
        <f t="shared" si="4"/>
        <v>220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0</v>
      </c>
      <c r="C6">
        <f>PPCL!C6</f>
        <v>220</v>
      </c>
      <c r="D6">
        <f>PPCL!M6</f>
        <v>0</v>
      </c>
      <c r="E6">
        <f>PPCL!N6</f>
        <v>0</v>
      </c>
      <c r="F6">
        <f t="shared" si="4"/>
        <v>220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0</v>
      </c>
      <c r="C7">
        <f>PPCL!C7</f>
        <v>220</v>
      </c>
      <c r="D7">
        <f>PPCL!M7</f>
        <v>0</v>
      </c>
      <c r="E7">
        <f>PPCL!N7</f>
        <v>0</v>
      </c>
      <c r="F7">
        <f t="shared" si="4"/>
        <v>220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0</v>
      </c>
      <c r="C8">
        <f>PPCL!C8</f>
        <v>220</v>
      </c>
      <c r="D8">
        <f>PPCL!M8</f>
        <v>0</v>
      </c>
      <c r="E8">
        <f>PPCL!N8</f>
        <v>0</v>
      </c>
      <c r="F8">
        <f t="shared" si="4"/>
        <v>220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0</v>
      </c>
      <c r="C9">
        <f>PPCL!C9</f>
        <v>220</v>
      </c>
      <c r="D9">
        <f>PPCL!M9</f>
        <v>0</v>
      </c>
      <c r="E9">
        <f>PPCL!N9</f>
        <v>0</v>
      </c>
      <c r="F9">
        <f t="shared" si="4"/>
        <v>220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0</v>
      </c>
      <c r="C10">
        <f>PPCL!C10</f>
        <v>220</v>
      </c>
      <c r="D10">
        <f>PPCL!M10</f>
        <v>0</v>
      </c>
      <c r="E10">
        <f>PPCL!N10</f>
        <v>0</v>
      </c>
      <c r="F10">
        <f t="shared" si="4"/>
        <v>220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0</v>
      </c>
      <c r="C11">
        <f>PPCL!C11</f>
        <v>220</v>
      </c>
      <c r="D11">
        <f>PPCL!M11</f>
        <v>0</v>
      </c>
      <c r="E11">
        <f>PPCL!N11</f>
        <v>0</v>
      </c>
      <c r="F11">
        <f t="shared" si="4"/>
        <v>220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0</v>
      </c>
      <c r="C12">
        <f>PPCL!C12</f>
        <v>220</v>
      </c>
      <c r="D12">
        <f>PPCL!M12</f>
        <v>0</v>
      </c>
      <c r="E12">
        <f>PPCL!N12</f>
        <v>0</v>
      </c>
      <c r="F12">
        <f t="shared" si="4"/>
        <v>220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0</v>
      </c>
      <c r="C13">
        <f>PPCL!C13</f>
        <v>220</v>
      </c>
      <c r="D13">
        <f>PPCL!M13</f>
        <v>0</v>
      </c>
      <c r="E13">
        <f>PPCL!N13</f>
        <v>0</v>
      </c>
      <c r="F13">
        <f t="shared" si="4"/>
        <v>220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0</v>
      </c>
      <c r="C14">
        <f>PPCL!C14</f>
        <v>220</v>
      </c>
      <c r="D14">
        <f>PPCL!M14</f>
        <v>0</v>
      </c>
      <c r="E14">
        <f>PPCL!N14</f>
        <v>0</v>
      </c>
      <c r="F14">
        <f t="shared" si="4"/>
        <v>220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0</v>
      </c>
      <c r="C15">
        <f>PPCL!C15</f>
        <v>220</v>
      </c>
      <c r="D15">
        <f>PPCL!M15</f>
        <v>0</v>
      </c>
      <c r="E15">
        <f>PPCL!N15</f>
        <v>0</v>
      </c>
      <c r="F15">
        <f t="shared" si="4"/>
        <v>220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0</v>
      </c>
      <c r="C16">
        <f>PPCL!C16</f>
        <v>220</v>
      </c>
      <c r="D16">
        <f>PPCL!M16</f>
        <v>0</v>
      </c>
      <c r="E16">
        <f>PPCL!N16</f>
        <v>0</v>
      </c>
      <c r="F16">
        <f t="shared" si="4"/>
        <v>220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0</v>
      </c>
      <c r="C17">
        <f>PPCL!C17</f>
        <v>220</v>
      </c>
      <c r="D17">
        <f>PPCL!M17</f>
        <v>0</v>
      </c>
      <c r="E17">
        <f>PPCL!N17</f>
        <v>0</v>
      </c>
      <c r="F17">
        <f t="shared" si="4"/>
        <v>220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0</v>
      </c>
      <c r="C18">
        <f>PPCL!C18</f>
        <v>220</v>
      </c>
      <c r="D18">
        <f>PPCL!M18</f>
        <v>0</v>
      </c>
      <c r="E18">
        <f>PPCL!N18</f>
        <v>0</v>
      </c>
      <c r="F18">
        <f t="shared" si="4"/>
        <v>220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0</v>
      </c>
      <c r="C19">
        <f>PPCL!C19</f>
        <v>220</v>
      </c>
      <c r="D19">
        <f>PPCL!M19</f>
        <v>0</v>
      </c>
      <c r="E19">
        <f>PPCL!N19</f>
        <v>0</v>
      </c>
      <c r="F19">
        <f t="shared" si="4"/>
        <v>220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0</v>
      </c>
      <c r="C20">
        <f>PPCL!C20</f>
        <v>220</v>
      </c>
      <c r="D20">
        <f>PPCL!M20</f>
        <v>0</v>
      </c>
      <c r="E20">
        <f>PPCL!N20</f>
        <v>0</v>
      </c>
      <c r="F20">
        <f t="shared" si="4"/>
        <v>220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0</v>
      </c>
      <c r="C21">
        <f>PPCL!C21</f>
        <v>220</v>
      </c>
      <c r="D21">
        <f>PPCL!M21</f>
        <v>0</v>
      </c>
      <c r="E21">
        <f>PPCL!N21</f>
        <v>0</v>
      </c>
      <c r="F21">
        <f t="shared" si="4"/>
        <v>220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0</v>
      </c>
      <c r="C22">
        <f>PPCL!C22</f>
        <v>220</v>
      </c>
      <c r="D22">
        <f>PPCL!M22</f>
        <v>0</v>
      </c>
      <c r="E22">
        <f>PPCL!N22</f>
        <v>0</v>
      </c>
      <c r="F22">
        <f t="shared" si="4"/>
        <v>220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0</v>
      </c>
      <c r="C23">
        <f>PPCL!C23</f>
        <v>220</v>
      </c>
      <c r="D23">
        <f>PPCL!M23</f>
        <v>0</v>
      </c>
      <c r="E23">
        <f>PPCL!N23</f>
        <v>0</v>
      </c>
      <c r="F23">
        <f t="shared" si="4"/>
        <v>220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0</v>
      </c>
      <c r="C24">
        <f>PPCL!C24</f>
        <v>220</v>
      </c>
      <c r="D24">
        <f>PPCL!M24</f>
        <v>0</v>
      </c>
      <c r="E24">
        <f>PPCL!N24</f>
        <v>0</v>
      </c>
      <c r="F24">
        <f t="shared" si="4"/>
        <v>220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0</v>
      </c>
      <c r="C25">
        <f>PPCL!C25</f>
        <v>220</v>
      </c>
      <c r="D25">
        <f>PPCL!M25</f>
        <v>0</v>
      </c>
      <c r="E25">
        <f>PPCL!N25</f>
        <v>0</v>
      </c>
      <c r="F25">
        <f t="shared" si="4"/>
        <v>220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0</v>
      </c>
      <c r="C26">
        <f>PPCL!C26</f>
        <v>220</v>
      </c>
      <c r="D26">
        <f>PPCL!M26</f>
        <v>0</v>
      </c>
      <c r="E26">
        <f>PPCL!N26</f>
        <v>0</v>
      </c>
      <c r="F26">
        <f t="shared" si="4"/>
        <v>220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0</v>
      </c>
      <c r="C27">
        <f>PPCL!C27</f>
        <v>220</v>
      </c>
      <c r="D27">
        <f>PPCL!M27</f>
        <v>0</v>
      </c>
      <c r="E27">
        <f>PPCL!N27</f>
        <v>0</v>
      </c>
      <c r="F27">
        <f t="shared" si="4"/>
        <v>220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0</v>
      </c>
      <c r="C28">
        <f>PPCL!C28</f>
        <v>220</v>
      </c>
      <c r="D28">
        <f>PPCL!M28</f>
        <v>0</v>
      </c>
      <c r="E28">
        <f>PPCL!N28</f>
        <v>0</v>
      </c>
      <c r="F28">
        <f t="shared" si="4"/>
        <v>220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0</v>
      </c>
      <c r="C29">
        <f>PPCL!C29</f>
        <v>220</v>
      </c>
      <c r="D29">
        <f>PPCL!M29</f>
        <v>0</v>
      </c>
      <c r="E29">
        <f>PPCL!N29</f>
        <v>0</v>
      </c>
      <c r="F29">
        <f t="shared" si="4"/>
        <v>220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0</v>
      </c>
      <c r="C30">
        <f>PPCL!C30</f>
        <v>220</v>
      </c>
      <c r="D30">
        <f>PPCL!M30</f>
        <v>0</v>
      </c>
      <c r="E30">
        <f>PPCL!N30</f>
        <v>0</v>
      </c>
      <c r="F30">
        <f t="shared" si="4"/>
        <v>220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0</v>
      </c>
      <c r="C31">
        <f>PPCL!C31</f>
        <v>220</v>
      </c>
      <c r="D31">
        <f>PPCL!M31</f>
        <v>0</v>
      </c>
      <c r="E31">
        <f>PPCL!N31</f>
        <v>0</v>
      </c>
      <c r="F31">
        <f t="shared" si="4"/>
        <v>220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0</v>
      </c>
      <c r="C32">
        <f>PPCL!C32</f>
        <v>220</v>
      </c>
      <c r="D32">
        <f>PPCL!M32</f>
        <v>0</v>
      </c>
      <c r="E32">
        <f>PPCL!N32</f>
        <v>0</v>
      </c>
      <c r="F32">
        <f t="shared" si="4"/>
        <v>220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0</v>
      </c>
      <c r="C33">
        <f>PPCL!C33</f>
        <v>220</v>
      </c>
      <c r="D33">
        <f>PPCL!M33</f>
        <v>0</v>
      </c>
      <c r="E33">
        <f>PPCL!N33</f>
        <v>0</v>
      </c>
      <c r="F33">
        <f t="shared" si="4"/>
        <v>220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0</v>
      </c>
      <c r="C34">
        <f>PPCL!C34</f>
        <v>220</v>
      </c>
      <c r="D34">
        <f>PPCL!M34</f>
        <v>0</v>
      </c>
      <c r="E34">
        <f>PPCL!N34</f>
        <v>0</v>
      </c>
      <c r="F34">
        <f t="shared" si="4"/>
        <v>220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0</v>
      </c>
      <c r="C35">
        <f>PPCL!C35</f>
        <v>220</v>
      </c>
      <c r="D35">
        <f>PPCL!M35</f>
        <v>0</v>
      </c>
      <c r="E35">
        <f>PPCL!N35</f>
        <v>0</v>
      </c>
      <c r="F35">
        <f t="shared" si="4"/>
        <v>220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0</v>
      </c>
      <c r="C36">
        <f>PPCL!C36</f>
        <v>220</v>
      </c>
      <c r="D36">
        <f>PPCL!M36</f>
        <v>0</v>
      </c>
      <c r="E36">
        <f>PPCL!N36</f>
        <v>0</v>
      </c>
      <c r="F36">
        <f t="shared" si="4"/>
        <v>220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0</v>
      </c>
      <c r="C37">
        <f>PPCL!C37</f>
        <v>220</v>
      </c>
      <c r="D37">
        <f>PPCL!M37</f>
        <v>0</v>
      </c>
      <c r="E37">
        <f>PPCL!N37</f>
        <v>0</v>
      </c>
      <c r="F37">
        <f t="shared" si="4"/>
        <v>220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0</v>
      </c>
      <c r="C38">
        <f>PPCL!C38</f>
        <v>220</v>
      </c>
      <c r="D38">
        <f>PPCL!M38</f>
        <v>0</v>
      </c>
      <c r="E38">
        <f>PPCL!N38</f>
        <v>0</v>
      </c>
      <c r="F38">
        <f t="shared" si="4"/>
        <v>220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0</v>
      </c>
      <c r="C39">
        <f>PPCL!C39</f>
        <v>220</v>
      </c>
      <c r="D39">
        <f>PPCL!M39</f>
        <v>0</v>
      </c>
      <c r="E39">
        <f>PPCL!N39</f>
        <v>0</v>
      </c>
      <c r="F39">
        <f t="shared" si="4"/>
        <v>220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0</v>
      </c>
      <c r="C40">
        <f>PPCL!C40</f>
        <v>220</v>
      </c>
      <c r="D40">
        <f>PPCL!M40</f>
        <v>0</v>
      </c>
      <c r="E40">
        <f>PPCL!N40</f>
        <v>0</v>
      </c>
      <c r="F40">
        <f t="shared" si="4"/>
        <v>220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0</v>
      </c>
      <c r="C41">
        <f>PPCL!C41</f>
        <v>220</v>
      </c>
      <c r="D41">
        <f>PPCL!M41</f>
        <v>0</v>
      </c>
      <c r="E41">
        <f>PPCL!N41</f>
        <v>0</v>
      </c>
      <c r="F41">
        <f t="shared" si="4"/>
        <v>220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0</v>
      </c>
      <c r="C42">
        <f>PPCL!C42</f>
        <v>220</v>
      </c>
      <c r="D42">
        <f>PPCL!M42</f>
        <v>0</v>
      </c>
      <c r="E42">
        <f>PPCL!N42</f>
        <v>0</v>
      </c>
      <c r="F42">
        <f t="shared" si="4"/>
        <v>220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0</v>
      </c>
      <c r="C43">
        <f>PPCL!C43</f>
        <v>220</v>
      </c>
      <c r="D43">
        <f>PPCL!M43</f>
        <v>0</v>
      </c>
      <c r="E43">
        <f>PPCL!N43</f>
        <v>0</v>
      </c>
      <c r="F43">
        <f t="shared" si="4"/>
        <v>220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0</v>
      </c>
      <c r="C44">
        <f>PPCL!C44</f>
        <v>220</v>
      </c>
      <c r="D44">
        <f>PPCL!M44</f>
        <v>0</v>
      </c>
      <c r="E44">
        <f>PPCL!N44</f>
        <v>0</v>
      </c>
      <c r="F44">
        <f t="shared" si="4"/>
        <v>220</v>
      </c>
      <c r="G44">
        <f t="shared" si="5"/>
        <v>0</v>
      </c>
      <c r="H44" s="154"/>
      <c r="I44">
        <f>BRPL_EOD!AG44+BRPL_EOD!AH44</f>
        <v>20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20</v>
      </c>
      <c r="O44" s="154">
        <f t="shared" si="1"/>
        <v>-20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0</v>
      </c>
      <c r="C45">
        <f>PPCL!C45</f>
        <v>220</v>
      </c>
      <c r="D45">
        <f>PPCL!M45</f>
        <v>0</v>
      </c>
      <c r="E45">
        <f>PPCL!N45</f>
        <v>15.783999999999999</v>
      </c>
      <c r="F45">
        <f t="shared" si="4"/>
        <v>220</v>
      </c>
      <c r="G45">
        <f t="shared" si="5"/>
        <v>15.783999999999999</v>
      </c>
      <c r="H45" s="154"/>
      <c r="I45">
        <f>BRPL_EOD!AG45+BRPL_EOD!AH45</f>
        <v>20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20</v>
      </c>
      <c r="O45" s="154">
        <f t="shared" si="1"/>
        <v>-4.2160000000000011</v>
      </c>
      <c r="P45">
        <v>15.783999999999999</v>
      </c>
      <c r="Q45">
        <v>0</v>
      </c>
      <c r="R45">
        <v>0</v>
      </c>
      <c r="S45">
        <v>0</v>
      </c>
      <c r="T45">
        <v>0</v>
      </c>
      <c r="U45" s="156">
        <f t="shared" si="2"/>
        <v>15.783999999999999</v>
      </c>
      <c r="V45" s="154">
        <f t="shared" si="3"/>
        <v>0</v>
      </c>
    </row>
    <row r="46" spans="1:22">
      <c r="A46" t="s">
        <v>88</v>
      </c>
      <c r="B46">
        <f>PPCL!B46</f>
        <v>0</v>
      </c>
      <c r="C46">
        <f>PPCL!C46</f>
        <v>220</v>
      </c>
      <c r="D46">
        <f>PPCL!M46</f>
        <v>0</v>
      </c>
      <c r="E46">
        <f>PPCL!N46</f>
        <v>18.232000000000003</v>
      </c>
      <c r="F46">
        <f t="shared" si="4"/>
        <v>220</v>
      </c>
      <c r="G46">
        <f t="shared" si="5"/>
        <v>18.232000000000003</v>
      </c>
      <c r="H46" s="154"/>
      <c r="I46">
        <f>BRPL_EOD!AG46+BRPL_EOD!AH46</f>
        <v>20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20</v>
      </c>
      <c r="O46" s="154">
        <f t="shared" si="1"/>
        <v>-1.7679999999999971</v>
      </c>
      <c r="P46">
        <v>18.232000000000003</v>
      </c>
      <c r="Q46">
        <v>0</v>
      </c>
      <c r="R46">
        <v>0</v>
      </c>
      <c r="S46">
        <v>0</v>
      </c>
      <c r="T46">
        <v>0</v>
      </c>
      <c r="U46" s="156">
        <f t="shared" si="2"/>
        <v>18.232000000000003</v>
      </c>
      <c r="V46" s="154">
        <f t="shared" si="3"/>
        <v>0</v>
      </c>
    </row>
    <row r="47" spans="1:22">
      <c r="A47" t="s">
        <v>89</v>
      </c>
      <c r="B47">
        <f>PPCL!B47</f>
        <v>0</v>
      </c>
      <c r="C47">
        <f>PPCL!C47</f>
        <v>220</v>
      </c>
      <c r="D47">
        <f>PPCL!M47</f>
        <v>0</v>
      </c>
      <c r="E47">
        <f>PPCL!N47</f>
        <v>25.948000000000004</v>
      </c>
      <c r="F47">
        <f t="shared" si="4"/>
        <v>220</v>
      </c>
      <c r="G47">
        <f t="shared" si="5"/>
        <v>25.948000000000004</v>
      </c>
      <c r="H47" s="154"/>
      <c r="I47">
        <f>BRPL_EOD!AG47+BRPL_EOD!AH47</f>
        <v>20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20</v>
      </c>
      <c r="O47" s="154">
        <f t="shared" si="1"/>
        <v>5.948000000000004</v>
      </c>
      <c r="P47">
        <v>25.948000000000004</v>
      </c>
      <c r="Q47">
        <v>0</v>
      </c>
      <c r="R47">
        <v>0</v>
      </c>
      <c r="S47">
        <v>0</v>
      </c>
      <c r="T47">
        <v>0</v>
      </c>
      <c r="U47" s="156">
        <f t="shared" si="2"/>
        <v>25.948000000000004</v>
      </c>
      <c r="V47" s="154">
        <f t="shared" si="3"/>
        <v>0</v>
      </c>
    </row>
    <row r="48" spans="1:22">
      <c r="A48" t="s">
        <v>90</v>
      </c>
      <c r="B48">
        <f>PPCL!B48</f>
        <v>0</v>
      </c>
      <c r="C48">
        <f>PPCL!C48</f>
        <v>220</v>
      </c>
      <c r="D48">
        <f>PPCL!M48</f>
        <v>0</v>
      </c>
      <c r="E48">
        <f>PPCL!N48</f>
        <v>38.524000000000001</v>
      </c>
      <c r="F48">
        <f t="shared" si="4"/>
        <v>220</v>
      </c>
      <c r="G48">
        <f t="shared" si="5"/>
        <v>38.524000000000001</v>
      </c>
      <c r="H48" s="154"/>
      <c r="I48">
        <f>BRPL_EOD!AG48+BRPL_EOD!AH48</f>
        <v>20</v>
      </c>
      <c r="J48">
        <f>BYPL_EOD!AG48+BYPL_EOD!AH48</f>
        <v>4.4800000000000004</v>
      </c>
      <c r="K48">
        <f>MES_EOD!AG48+MES_EOD!AH48</f>
        <v>1.69</v>
      </c>
      <c r="L48">
        <f>NDMC_EOD!AG48+NDMC_EOD!AH48</f>
        <v>8.4499999999999993</v>
      </c>
      <c r="M48">
        <f>TPDDL_EOD!AG48+TPDDL_EOD!AH48</f>
        <v>5.38</v>
      </c>
      <c r="N48">
        <f t="shared" si="0"/>
        <v>40.000000000000007</v>
      </c>
      <c r="O48" s="154">
        <f t="shared" si="1"/>
        <v>-1.4760000000000062</v>
      </c>
      <c r="P48">
        <v>19.261999999999997</v>
      </c>
      <c r="Q48">
        <v>4.3146879999999994</v>
      </c>
      <c r="R48">
        <v>1.6276389999999996</v>
      </c>
      <c r="S48">
        <v>8.1381949999999978</v>
      </c>
      <c r="T48">
        <v>5.1814779999999994</v>
      </c>
      <c r="U48" s="156">
        <f t="shared" si="2"/>
        <v>38.523999999999994</v>
      </c>
      <c r="V48" s="154">
        <f t="shared" si="3"/>
        <v>0</v>
      </c>
    </row>
    <row r="49" spans="1:22">
      <c r="A49" t="s">
        <v>91</v>
      </c>
      <c r="B49">
        <f>PPCL!B49</f>
        <v>0</v>
      </c>
      <c r="C49">
        <f>PPCL!C49</f>
        <v>220</v>
      </c>
      <c r="D49">
        <f>PPCL!M49</f>
        <v>0</v>
      </c>
      <c r="E49">
        <f>PPCL!N49</f>
        <v>50.167999999999999</v>
      </c>
      <c r="F49">
        <f t="shared" si="4"/>
        <v>220</v>
      </c>
      <c r="G49">
        <f t="shared" si="5"/>
        <v>50.167999999999999</v>
      </c>
      <c r="H49" s="154"/>
      <c r="I49">
        <f>BRPL_EOD!AG49+BRPL_EOD!AH49</f>
        <v>11.32</v>
      </c>
      <c r="J49">
        <f>BYPL_EOD!AG49+BYPL_EOD!AH49</f>
        <v>6.43</v>
      </c>
      <c r="K49">
        <f>MES_EOD!AG49+MES_EOD!AH49</f>
        <v>2.42</v>
      </c>
      <c r="L49">
        <f>NDMC_EOD!AG49+NDMC_EOD!AH49</f>
        <v>12.12</v>
      </c>
      <c r="M49">
        <f>TPDDL_EOD!AG49+TPDDL_EOD!AH49</f>
        <v>7.71</v>
      </c>
      <c r="N49">
        <f t="shared" si="0"/>
        <v>40</v>
      </c>
      <c r="O49" s="154">
        <f t="shared" si="1"/>
        <v>10.167999999999999</v>
      </c>
      <c r="P49">
        <v>14.197544000000001</v>
      </c>
      <c r="Q49">
        <v>8.0645059999999997</v>
      </c>
      <c r="R49">
        <v>3.035164</v>
      </c>
      <c r="S49">
        <v>15.200903999999998</v>
      </c>
      <c r="T49">
        <v>9.6698819999999994</v>
      </c>
      <c r="U49" s="156">
        <f t="shared" si="2"/>
        <v>50.168000000000006</v>
      </c>
      <c r="V49" s="154">
        <f t="shared" si="3"/>
        <v>0</v>
      </c>
    </row>
    <row r="50" spans="1:22">
      <c r="A50" t="s">
        <v>92</v>
      </c>
      <c r="B50">
        <f>PPCL!B50</f>
        <v>0</v>
      </c>
      <c r="C50">
        <f>PPCL!C50</f>
        <v>220</v>
      </c>
      <c r="D50">
        <f>PPCL!M50</f>
        <v>0</v>
      </c>
      <c r="E50">
        <f>PPCL!N50</f>
        <v>58.091999999999999</v>
      </c>
      <c r="F50">
        <f t="shared" si="4"/>
        <v>220</v>
      </c>
      <c r="G50">
        <f t="shared" si="5"/>
        <v>58.091999999999999</v>
      </c>
      <c r="H50" s="154"/>
      <c r="I50">
        <f>BRPL_EOD!AG50+BRPL_EOD!AH50</f>
        <v>11.32</v>
      </c>
      <c r="J50">
        <f>BYPL_EOD!AG50+BYPL_EOD!AH50</f>
        <v>6.43</v>
      </c>
      <c r="K50">
        <f>MES_EOD!AG50+MES_EOD!AH50</f>
        <v>2.42</v>
      </c>
      <c r="L50">
        <f>NDMC_EOD!AG50+NDMC_EOD!AH50</f>
        <v>12.12</v>
      </c>
      <c r="M50">
        <f>TPDDL_EOD!AG50+TPDDL_EOD!AH50</f>
        <v>7.71</v>
      </c>
      <c r="N50">
        <f t="shared" si="0"/>
        <v>40</v>
      </c>
      <c r="O50" s="154">
        <f t="shared" si="1"/>
        <v>18.091999999999999</v>
      </c>
      <c r="P50">
        <v>16.440035999999999</v>
      </c>
      <c r="Q50">
        <v>9.3382889999999996</v>
      </c>
      <c r="R50">
        <v>3.5145659999999999</v>
      </c>
      <c r="S50">
        <v>17.601875999999997</v>
      </c>
      <c r="T50">
        <v>11.197233000000001</v>
      </c>
      <c r="U50" s="156">
        <f t="shared" si="2"/>
        <v>58.091999999999999</v>
      </c>
      <c r="V50" s="154">
        <f t="shared" si="3"/>
        <v>0</v>
      </c>
    </row>
    <row r="51" spans="1:22">
      <c r="A51" t="s">
        <v>93</v>
      </c>
      <c r="B51">
        <f>PPCL!B51</f>
        <v>0</v>
      </c>
      <c r="C51">
        <f>PPCL!C51</f>
        <v>220</v>
      </c>
      <c r="D51">
        <f>PPCL!M51</f>
        <v>0</v>
      </c>
      <c r="E51">
        <f>PPCL!N51</f>
        <v>60.44</v>
      </c>
      <c r="F51">
        <f t="shared" si="4"/>
        <v>220</v>
      </c>
      <c r="G51">
        <f t="shared" si="5"/>
        <v>60.44</v>
      </c>
      <c r="H51" s="154"/>
      <c r="I51">
        <f>BRPL_EOD!AG51+BRPL_EOD!AH51</f>
        <v>11.32</v>
      </c>
      <c r="J51">
        <f>BYPL_EOD!AG51+BYPL_EOD!AH51</f>
        <v>6.43</v>
      </c>
      <c r="K51">
        <f>MES_EOD!AG51+MES_EOD!AH51</f>
        <v>2.42</v>
      </c>
      <c r="L51">
        <f>NDMC_EOD!AG51+NDMC_EOD!AH51</f>
        <v>12.12</v>
      </c>
      <c r="M51">
        <f>TPDDL_EOD!AG51+TPDDL_EOD!AH51</f>
        <v>7.71</v>
      </c>
      <c r="N51">
        <f t="shared" si="0"/>
        <v>40</v>
      </c>
      <c r="O51" s="154">
        <f t="shared" si="1"/>
        <v>20.439999999999998</v>
      </c>
      <c r="P51">
        <v>17.104520000000001</v>
      </c>
      <c r="Q51">
        <v>9.7157299999999989</v>
      </c>
      <c r="R51">
        <v>3.6566199999999998</v>
      </c>
      <c r="S51">
        <v>18.313319999999997</v>
      </c>
      <c r="T51">
        <v>11.649809999999999</v>
      </c>
      <c r="U51" s="156">
        <f t="shared" si="2"/>
        <v>60.44</v>
      </c>
      <c r="V51" s="154">
        <f t="shared" si="3"/>
        <v>0</v>
      </c>
    </row>
    <row r="52" spans="1:22">
      <c r="A52" t="s">
        <v>94</v>
      </c>
      <c r="B52">
        <f>PPCL!B52</f>
        <v>0</v>
      </c>
      <c r="C52">
        <f>PPCL!C52</f>
        <v>220</v>
      </c>
      <c r="D52">
        <f>PPCL!M52</f>
        <v>0</v>
      </c>
      <c r="E52">
        <f>PPCL!N52</f>
        <v>60.62</v>
      </c>
      <c r="F52">
        <f t="shared" si="4"/>
        <v>220</v>
      </c>
      <c r="G52">
        <f t="shared" si="5"/>
        <v>60.62</v>
      </c>
      <c r="H52" s="154"/>
      <c r="I52">
        <f>BRPL_EOD!AG52+BRPL_EOD!AH52</f>
        <v>16.97</v>
      </c>
      <c r="J52">
        <f>BYPL_EOD!AG52+BYPL_EOD!AH52</f>
        <v>9.64</v>
      </c>
      <c r="K52">
        <f>MES_EOD!AG52+MES_EOD!AH52</f>
        <v>3.64</v>
      </c>
      <c r="L52">
        <f>NDMC_EOD!AG52+NDMC_EOD!AH52</f>
        <v>18.18</v>
      </c>
      <c r="M52">
        <f>TPDDL_EOD!AG52+TPDDL_EOD!AH52</f>
        <v>11.57</v>
      </c>
      <c r="N52">
        <f t="shared" si="0"/>
        <v>60</v>
      </c>
      <c r="O52" s="154">
        <f t="shared" si="1"/>
        <v>0.61999999999999744</v>
      </c>
      <c r="P52">
        <v>17.145356666666665</v>
      </c>
      <c r="Q52">
        <v>9.7396133333333328</v>
      </c>
      <c r="R52">
        <v>3.6776133333333334</v>
      </c>
      <c r="S52">
        <v>18.36786</v>
      </c>
      <c r="T52">
        <v>11.689556666666666</v>
      </c>
      <c r="U52" s="156">
        <f t="shared" si="2"/>
        <v>60.62</v>
      </c>
      <c r="V52" s="154">
        <f t="shared" si="3"/>
        <v>0</v>
      </c>
    </row>
    <row r="53" spans="1:22">
      <c r="A53" t="s">
        <v>95</v>
      </c>
      <c r="B53">
        <f>PPCL!B53</f>
        <v>0</v>
      </c>
      <c r="C53">
        <f>PPCL!C53</f>
        <v>220</v>
      </c>
      <c r="D53">
        <f>PPCL!M53</f>
        <v>0</v>
      </c>
      <c r="E53">
        <f>PPCL!N53</f>
        <v>61.231999999999992</v>
      </c>
      <c r="F53">
        <f t="shared" si="4"/>
        <v>220</v>
      </c>
      <c r="G53">
        <f t="shared" si="5"/>
        <v>61.231999999999992</v>
      </c>
      <c r="H53" s="154"/>
      <c r="I53">
        <f>BRPL_EOD!AG53+BRPL_EOD!AH53</f>
        <v>16.97</v>
      </c>
      <c r="J53">
        <f>BYPL_EOD!AG53+BYPL_EOD!AH53</f>
        <v>9.64</v>
      </c>
      <c r="K53">
        <f>MES_EOD!AG53+MES_EOD!AH53</f>
        <v>3.64</v>
      </c>
      <c r="L53">
        <f>NDMC_EOD!AG53+NDMC_EOD!AH53</f>
        <v>18.18</v>
      </c>
      <c r="M53">
        <f>TPDDL_EOD!AG53+TPDDL_EOD!AH53</f>
        <v>11.57</v>
      </c>
      <c r="N53">
        <f t="shared" si="0"/>
        <v>60</v>
      </c>
      <c r="O53" s="154">
        <f t="shared" si="1"/>
        <v>1.2319999999999922</v>
      </c>
      <c r="P53">
        <v>17.318450666666664</v>
      </c>
      <c r="Q53">
        <v>9.8379413333333332</v>
      </c>
      <c r="R53">
        <v>3.714741333333333</v>
      </c>
      <c r="S53">
        <v>18.553295999999996</v>
      </c>
      <c r="T53">
        <v>11.807570666666665</v>
      </c>
      <c r="U53" s="156">
        <f t="shared" si="2"/>
        <v>61.231999999999985</v>
      </c>
      <c r="V53" s="154">
        <f t="shared" si="3"/>
        <v>0</v>
      </c>
    </row>
    <row r="54" spans="1:22">
      <c r="A54" t="s">
        <v>96</v>
      </c>
      <c r="B54">
        <f>PPCL!B54</f>
        <v>0</v>
      </c>
      <c r="C54">
        <f>PPCL!C54</f>
        <v>220</v>
      </c>
      <c r="D54">
        <f>PPCL!M54</f>
        <v>0</v>
      </c>
      <c r="E54">
        <f>PPCL!N54</f>
        <v>60.527999999999999</v>
      </c>
      <c r="F54">
        <f t="shared" si="4"/>
        <v>220</v>
      </c>
      <c r="G54">
        <f t="shared" si="5"/>
        <v>60.527999999999999</v>
      </c>
      <c r="H54" s="154"/>
      <c r="I54">
        <f>BRPL_EOD!AG54+BRPL_EOD!AH54</f>
        <v>16.97</v>
      </c>
      <c r="J54">
        <f>BYPL_EOD!AG54+BYPL_EOD!AH54</f>
        <v>9.64</v>
      </c>
      <c r="K54">
        <f>MES_EOD!AG54+MES_EOD!AH54</f>
        <v>3.64</v>
      </c>
      <c r="L54">
        <f>NDMC_EOD!AG54+NDMC_EOD!AH54</f>
        <v>18.18</v>
      </c>
      <c r="M54">
        <f>TPDDL_EOD!AG54+TPDDL_EOD!AH54</f>
        <v>11.57</v>
      </c>
      <c r="N54">
        <f t="shared" si="0"/>
        <v>60</v>
      </c>
      <c r="O54" s="154">
        <f t="shared" si="1"/>
        <v>0.52799999999999869</v>
      </c>
      <c r="P54">
        <v>17.119335999999997</v>
      </c>
      <c r="Q54">
        <v>9.724832000000001</v>
      </c>
      <c r="R54">
        <v>3.6720320000000002</v>
      </c>
      <c r="S54">
        <v>18.339983999999998</v>
      </c>
      <c r="T54">
        <v>11.671816</v>
      </c>
      <c r="U54" s="156">
        <f t="shared" si="2"/>
        <v>60.527999999999999</v>
      </c>
      <c r="V54" s="154">
        <f t="shared" si="3"/>
        <v>0</v>
      </c>
    </row>
    <row r="55" spans="1:22">
      <c r="A55" t="s">
        <v>97</v>
      </c>
      <c r="B55">
        <f>PPCL!B55</f>
        <v>0</v>
      </c>
      <c r="C55">
        <f>PPCL!C55</f>
        <v>220</v>
      </c>
      <c r="D55">
        <f>PPCL!M55</f>
        <v>0</v>
      </c>
      <c r="E55">
        <f>PPCL!N55</f>
        <v>61.472000000000001</v>
      </c>
      <c r="F55">
        <f t="shared" si="4"/>
        <v>220</v>
      </c>
      <c r="G55">
        <f t="shared" si="5"/>
        <v>61.472000000000001</v>
      </c>
      <c r="H55" s="154"/>
      <c r="I55">
        <f>BRPL_EOD!AG55+BRPL_EOD!AH55</f>
        <v>16.97</v>
      </c>
      <c r="J55">
        <f>BYPL_EOD!AG55+BYPL_EOD!AH55</f>
        <v>9.64</v>
      </c>
      <c r="K55">
        <f>MES_EOD!AG55+MES_EOD!AH55</f>
        <v>3.64</v>
      </c>
      <c r="L55">
        <f>NDMC_EOD!AG55+NDMC_EOD!AH55</f>
        <v>18.18</v>
      </c>
      <c r="M55">
        <f>TPDDL_EOD!AG55+TPDDL_EOD!AH55</f>
        <v>11.57</v>
      </c>
      <c r="N55">
        <f t="shared" si="0"/>
        <v>60</v>
      </c>
      <c r="O55" s="154">
        <f t="shared" si="1"/>
        <v>1.4720000000000013</v>
      </c>
      <c r="P55">
        <v>17.386330666666666</v>
      </c>
      <c r="Q55">
        <v>9.8765013333333336</v>
      </c>
      <c r="R55">
        <v>3.7293013333333334</v>
      </c>
      <c r="S55">
        <v>18.626016</v>
      </c>
      <c r="T55">
        <v>11.853850666666666</v>
      </c>
      <c r="U55" s="156">
        <f t="shared" si="2"/>
        <v>61.472000000000001</v>
      </c>
      <c r="V55" s="154">
        <f t="shared" si="3"/>
        <v>0</v>
      </c>
    </row>
    <row r="56" spans="1:22">
      <c r="A56" t="s">
        <v>98</v>
      </c>
      <c r="B56">
        <f>PPCL!B56</f>
        <v>0</v>
      </c>
      <c r="C56">
        <f>PPCL!C56</f>
        <v>220</v>
      </c>
      <c r="D56">
        <f>PPCL!M56</f>
        <v>0</v>
      </c>
      <c r="E56">
        <f>PPCL!N56</f>
        <v>61.036000000000001</v>
      </c>
      <c r="F56">
        <f t="shared" si="4"/>
        <v>220</v>
      </c>
      <c r="G56">
        <f t="shared" si="5"/>
        <v>61.036000000000001</v>
      </c>
      <c r="H56" s="154"/>
      <c r="I56">
        <f>BRPL_EOD!AG56+BRPL_EOD!AH56</f>
        <v>16.97</v>
      </c>
      <c r="J56">
        <f>BYPL_EOD!AG56+BYPL_EOD!AH56</f>
        <v>9.64</v>
      </c>
      <c r="K56">
        <f>MES_EOD!AG56+MES_EOD!AH56</f>
        <v>3.64</v>
      </c>
      <c r="L56">
        <f>NDMC_EOD!AG56+NDMC_EOD!AH56</f>
        <v>18.18</v>
      </c>
      <c r="M56">
        <f>TPDDL_EOD!AG56+TPDDL_EOD!AH56</f>
        <v>11.57</v>
      </c>
      <c r="N56">
        <f t="shared" si="0"/>
        <v>60</v>
      </c>
      <c r="O56" s="154">
        <f t="shared" si="1"/>
        <v>1.0360000000000014</v>
      </c>
      <c r="P56">
        <v>17.263015333333332</v>
      </c>
      <c r="Q56">
        <v>9.8064506666666666</v>
      </c>
      <c r="R56">
        <v>3.702850666666667</v>
      </c>
      <c r="S56">
        <v>18.493908000000001</v>
      </c>
      <c r="T56">
        <v>11.769775333333333</v>
      </c>
      <c r="U56" s="156">
        <f t="shared" si="2"/>
        <v>61.036000000000001</v>
      </c>
      <c r="V56" s="154">
        <f t="shared" si="3"/>
        <v>0</v>
      </c>
    </row>
    <row r="57" spans="1:22">
      <c r="A57" t="s">
        <v>99</v>
      </c>
      <c r="B57">
        <f>PPCL!B57</f>
        <v>0</v>
      </c>
      <c r="C57">
        <f>PPCL!C57</f>
        <v>220</v>
      </c>
      <c r="D57">
        <f>PPCL!M57</f>
        <v>0</v>
      </c>
      <c r="E57">
        <f>PPCL!N57</f>
        <v>60.372</v>
      </c>
      <c r="F57">
        <f t="shared" si="4"/>
        <v>220</v>
      </c>
      <c r="G57">
        <f t="shared" si="5"/>
        <v>60.372</v>
      </c>
      <c r="H57" s="154"/>
      <c r="I57">
        <f>BRPL_EOD!AG57+BRPL_EOD!AH57</f>
        <v>16.97</v>
      </c>
      <c r="J57">
        <f>BYPL_EOD!AG57+BYPL_EOD!AH57</f>
        <v>9.64</v>
      </c>
      <c r="K57">
        <f>MES_EOD!AG57+MES_EOD!AH57</f>
        <v>3.64</v>
      </c>
      <c r="L57">
        <f>NDMC_EOD!AG57+NDMC_EOD!AH57</f>
        <v>18.18</v>
      </c>
      <c r="M57">
        <f>TPDDL_EOD!AG57+TPDDL_EOD!AH57</f>
        <v>11.57</v>
      </c>
      <c r="N57">
        <f t="shared" si="0"/>
        <v>60</v>
      </c>
      <c r="O57" s="154">
        <f t="shared" si="1"/>
        <v>0.37199999999999989</v>
      </c>
      <c r="P57">
        <v>17.075213999999999</v>
      </c>
      <c r="Q57">
        <v>9.6997680000000006</v>
      </c>
      <c r="R57">
        <v>3.6625680000000003</v>
      </c>
      <c r="S57">
        <v>18.292715999999999</v>
      </c>
      <c r="T57">
        <v>11.641734</v>
      </c>
      <c r="U57" s="156">
        <f t="shared" si="2"/>
        <v>60.372</v>
      </c>
      <c r="V57" s="154">
        <f t="shared" si="3"/>
        <v>0</v>
      </c>
    </row>
    <row r="58" spans="1:22">
      <c r="A58" t="s">
        <v>100</v>
      </c>
      <c r="B58">
        <f>PPCL!B58</f>
        <v>0</v>
      </c>
      <c r="C58">
        <f>PPCL!C58</f>
        <v>220</v>
      </c>
      <c r="D58">
        <f>PPCL!M58</f>
        <v>0</v>
      </c>
      <c r="E58">
        <f>PPCL!N58</f>
        <v>50.304000000000002</v>
      </c>
      <c r="F58">
        <f t="shared" si="4"/>
        <v>220</v>
      </c>
      <c r="G58">
        <f t="shared" si="5"/>
        <v>50.304000000000002</v>
      </c>
      <c r="H58" s="154"/>
      <c r="I58">
        <f>BRPL_EOD!AG58+BRPL_EOD!AH58</f>
        <v>16.97</v>
      </c>
      <c r="J58">
        <f>BYPL_EOD!AG58+BYPL_EOD!AH58</f>
        <v>9.64</v>
      </c>
      <c r="K58">
        <f>MES_EOD!AG58+MES_EOD!AH58</f>
        <v>3.64</v>
      </c>
      <c r="L58">
        <f>NDMC_EOD!AG58+NDMC_EOD!AH58</f>
        <v>18.18</v>
      </c>
      <c r="M58">
        <f>TPDDL_EOD!AG58+TPDDL_EOD!AH58</f>
        <v>11.57</v>
      </c>
      <c r="N58">
        <f t="shared" si="0"/>
        <v>60</v>
      </c>
      <c r="O58" s="154">
        <f t="shared" si="1"/>
        <v>-9.695999999999998</v>
      </c>
      <c r="P58">
        <v>14.227648</v>
      </c>
      <c r="Q58">
        <v>8.0821760000000005</v>
      </c>
      <c r="R58">
        <v>3.0517760000000003</v>
      </c>
      <c r="S58">
        <v>15.242112000000001</v>
      </c>
      <c r="T58">
        <v>9.7002880000000005</v>
      </c>
      <c r="U58" s="156">
        <f t="shared" si="2"/>
        <v>50.304000000000002</v>
      </c>
      <c r="V58" s="154">
        <f t="shared" si="3"/>
        <v>0</v>
      </c>
    </row>
    <row r="59" spans="1:22">
      <c r="A59" t="s">
        <v>101</v>
      </c>
      <c r="B59">
        <f>PPCL!B59</f>
        <v>0</v>
      </c>
      <c r="C59">
        <f>PPCL!C59</f>
        <v>220</v>
      </c>
      <c r="D59">
        <f>PPCL!M59</f>
        <v>0</v>
      </c>
      <c r="E59">
        <f>PPCL!N59</f>
        <v>35.463999999999999</v>
      </c>
      <c r="F59">
        <f t="shared" si="4"/>
        <v>220</v>
      </c>
      <c r="G59">
        <f t="shared" si="5"/>
        <v>35.463999999999999</v>
      </c>
      <c r="H59" s="154"/>
      <c r="I59">
        <f>BRPL_EOD!AG59+BRPL_EOD!AH59</f>
        <v>16.97</v>
      </c>
      <c r="J59">
        <f>BYPL_EOD!AG59+BYPL_EOD!AH59</f>
        <v>9.64</v>
      </c>
      <c r="K59">
        <f>MES_EOD!AG59+MES_EOD!AH59</f>
        <v>3.64</v>
      </c>
      <c r="L59">
        <f>NDMC_EOD!AG59+NDMC_EOD!AH59</f>
        <v>18.18</v>
      </c>
      <c r="M59">
        <f>TPDDL_EOD!AG59+TPDDL_EOD!AH59</f>
        <v>11.57</v>
      </c>
      <c r="N59">
        <f t="shared" si="0"/>
        <v>60</v>
      </c>
      <c r="O59" s="154">
        <f t="shared" si="1"/>
        <v>-24.536000000000001</v>
      </c>
      <c r="P59">
        <v>10.030401333333332</v>
      </c>
      <c r="Q59">
        <v>5.6978826666666667</v>
      </c>
      <c r="R59">
        <v>2.1514826666666664</v>
      </c>
      <c r="S59">
        <v>10.745591999999998</v>
      </c>
      <c r="T59">
        <v>6.8386413333333333</v>
      </c>
      <c r="U59" s="156">
        <f t="shared" si="2"/>
        <v>35.463999999999999</v>
      </c>
      <c r="V59" s="154">
        <f t="shared" si="3"/>
        <v>0</v>
      </c>
    </row>
    <row r="60" spans="1:22">
      <c r="A60" t="s">
        <v>102</v>
      </c>
      <c r="B60">
        <f>PPCL!B60</f>
        <v>0</v>
      </c>
      <c r="C60">
        <f>PPCL!C60</f>
        <v>220</v>
      </c>
      <c r="D60">
        <f>PPCL!M60</f>
        <v>0</v>
      </c>
      <c r="E60">
        <f>PPCL!N60</f>
        <v>35.884</v>
      </c>
      <c r="F60">
        <f t="shared" si="4"/>
        <v>220</v>
      </c>
      <c r="G60">
        <f t="shared" si="5"/>
        <v>35.884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35.884</v>
      </c>
      <c r="P60">
        <v>10.151583599999997</v>
      </c>
      <c r="Q60">
        <v>5.7665588000000003</v>
      </c>
      <c r="R60">
        <v>2.1745703999999999</v>
      </c>
      <c r="S60">
        <v>10.872852</v>
      </c>
      <c r="T60">
        <v>6.9184352000000002</v>
      </c>
      <c r="U60" s="156">
        <f t="shared" si="2"/>
        <v>35.883999999999993</v>
      </c>
      <c r="V60" s="154">
        <f t="shared" si="3"/>
        <v>0</v>
      </c>
    </row>
    <row r="61" spans="1:22">
      <c r="A61" t="s">
        <v>103</v>
      </c>
      <c r="B61">
        <f>PPCL!B61</f>
        <v>0</v>
      </c>
      <c r="C61">
        <f>PPCL!C61</f>
        <v>220</v>
      </c>
      <c r="D61">
        <f>PPCL!M61</f>
        <v>0</v>
      </c>
      <c r="E61">
        <f>PPCL!N61</f>
        <v>35.552</v>
      </c>
      <c r="F61">
        <f t="shared" si="4"/>
        <v>220</v>
      </c>
      <c r="G61">
        <f t="shared" si="5"/>
        <v>35.552</v>
      </c>
      <c r="H61" s="154"/>
      <c r="I61">
        <f>BRPL_EOD!AG61+BRPL_EOD!AH61</f>
        <v>16.97</v>
      </c>
      <c r="J61">
        <f>BYPL_EOD!AG61+BYPL_EOD!AH61</f>
        <v>5.16</v>
      </c>
      <c r="K61">
        <f>MES_EOD!AG61+MES_EOD!AH61</f>
        <v>1.95</v>
      </c>
      <c r="L61">
        <f>NDMC_EOD!AG61+NDMC_EOD!AH61</f>
        <v>9.73</v>
      </c>
      <c r="M61">
        <f>TPDDL_EOD!AG61+TPDDL_EOD!AH61</f>
        <v>6.19</v>
      </c>
      <c r="N61">
        <f t="shared" si="0"/>
        <v>40</v>
      </c>
      <c r="O61" s="154">
        <f t="shared" si="1"/>
        <v>-4.4480000000000004</v>
      </c>
      <c r="P61">
        <v>15.082935999999998</v>
      </c>
      <c r="Q61">
        <v>4.5862080000000001</v>
      </c>
      <c r="R61">
        <v>1.73316</v>
      </c>
      <c r="S61">
        <v>8.6480239999999995</v>
      </c>
      <c r="T61">
        <v>5.5016720000000001</v>
      </c>
      <c r="U61" s="156">
        <f t="shared" si="2"/>
        <v>35.552</v>
      </c>
      <c r="V61" s="154">
        <f t="shared" si="3"/>
        <v>0</v>
      </c>
    </row>
    <row r="62" spans="1:22">
      <c r="A62" t="s">
        <v>104</v>
      </c>
      <c r="B62">
        <f>PPCL!B62</f>
        <v>0</v>
      </c>
      <c r="C62">
        <f>PPCL!C62</f>
        <v>220</v>
      </c>
      <c r="D62">
        <f>PPCL!M62</f>
        <v>0</v>
      </c>
      <c r="E62">
        <f>PPCL!N62</f>
        <v>35.304000000000002</v>
      </c>
      <c r="F62">
        <f t="shared" si="4"/>
        <v>220</v>
      </c>
      <c r="G62">
        <f t="shared" si="5"/>
        <v>35.304000000000002</v>
      </c>
      <c r="H62" s="154"/>
      <c r="I62">
        <f>BRPL_EOD!AG62+BRPL_EOD!AH62</f>
        <v>16.170000000000002</v>
      </c>
      <c r="J62">
        <f>BYPL_EOD!AG62+BYPL_EOD!AH62</f>
        <v>23.83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40</v>
      </c>
      <c r="O62" s="154">
        <f t="shared" si="1"/>
        <v>-4.695999999999998</v>
      </c>
      <c r="P62">
        <v>14.271642000000002</v>
      </c>
      <c r="Q62">
        <v>21.032357999999999</v>
      </c>
      <c r="R62">
        <v>0</v>
      </c>
      <c r="S62">
        <v>0</v>
      </c>
      <c r="T62">
        <v>0</v>
      </c>
      <c r="U62" s="156">
        <f t="shared" si="2"/>
        <v>35.304000000000002</v>
      </c>
      <c r="V62" s="154">
        <f t="shared" si="3"/>
        <v>0</v>
      </c>
    </row>
    <row r="63" spans="1:22">
      <c r="A63" t="s">
        <v>105</v>
      </c>
      <c r="B63">
        <f>PPCL!B63</f>
        <v>0</v>
      </c>
      <c r="C63">
        <f>PPCL!C63</f>
        <v>220</v>
      </c>
      <c r="D63">
        <f>PPCL!M63</f>
        <v>0</v>
      </c>
      <c r="E63">
        <f>PPCL!N63</f>
        <v>36.723999999999997</v>
      </c>
      <c r="F63">
        <f t="shared" si="4"/>
        <v>220</v>
      </c>
      <c r="G63">
        <f t="shared" si="5"/>
        <v>36.723999999999997</v>
      </c>
      <c r="H63" s="154"/>
      <c r="I63">
        <f>BRPL_EOD!AG63+BRPL_EOD!AH63</f>
        <v>11.32</v>
      </c>
      <c r="J63">
        <f>BYPL_EOD!AG63+BYPL_EOD!AH63</f>
        <v>6.43</v>
      </c>
      <c r="K63">
        <f>MES_EOD!AG63+MES_EOD!AH63</f>
        <v>2.42</v>
      </c>
      <c r="L63">
        <f>NDMC_EOD!AG63+NDMC_EOD!AH63</f>
        <v>12.12</v>
      </c>
      <c r="M63">
        <f>TPDDL_EOD!AG63+TPDDL_EOD!AH63</f>
        <v>7.71</v>
      </c>
      <c r="N63">
        <f t="shared" si="0"/>
        <v>40</v>
      </c>
      <c r="O63" s="154">
        <f t="shared" si="1"/>
        <v>-3.2760000000000034</v>
      </c>
      <c r="P63">
        <v>10.392892</v>
      </c>
      <c r="Q63">
        <v>5.9033829999999989</v>
      </c>
      <c r="R63">
        <v>2.2218019999999998</v>
      </c>
      <c r="S63">
        <v>11.127371999999998</v>
      </c>
      <c r="T63">
        <v>7.0785509999999991</v>
      </c>
      <c r="U63" s="156">
        <f t="shared" si="2"/>
        <v>36.723999999999997</v>
      </c>
      <c r="V63" s="154">
        <f t="shared" si="3"/>
        <v>0</v>
      </c>
    </row>
    <row r="64" spans="1:22">
      <c r="A64" t="s">
        <v>106</v>
      </c>
      <c r="B64">
        <f>PPCL!B64</f>
        <v>0</v>
      </c>
      <c r="C64">
        <f>PPCL!C64</f>
        <v>220</v>
      </c>
      <c r="D64">
        <f>PPCL!M64</f>
        <v>0</v>
      </c>
      <c r="E64">
        <f>PPCL!N64</f>
        <v>36.555999999999997</v>
      </c>
      <c r="F64">
        <f t="shared" si="4"/>
        <v>220</v>
      </c>
      <c r="G64">
        <f t="shared" si="5"/>
        <v>36.555999999999997</v>
      </c>
      <c r="H64" s="154"/>
      <c r="I64">
        <f>BRPL_EOD!AG64+BRPL_EOD!AH64</f>
        <v>11.32</v>
      </c>
      <c r="J64">
        <f>BYPL_EOD!AG64+BYPL_EOD!AH64</f>
        <v>6.43</v>
      </c>
      <c r="K64">
        <f>MES_EOD!AG64+MES_EOD!AH64</f>
        <v>2.42</v>
      </c>
      <c r="L64">
        <f>NDMC_EOD!AG64+NDMC_EOD!AH64</f>
        <v>12.12</v>
      </c>
      <c r="M64">
        <f>TPDDL_EOD!AG64+TPDDL_EOD!AH64</f>
        <v>7.71</v>
      </c>
      <c r="N64">
        <f t="shared" si="0"/>
        <v>40</v>
      </c>
      <c r="O64" s="154">
        <f t="shared" si="1"/>
        <v>-3.4440000000000026</v>
      </c>
      <c r="P64">
        <v>10.345348</v>
      </c>
      <c r="Q64">
        <v>5.8763769999999997</v>
      </c>
      <c r="R64">
        <v>2.2116379999999998</v>
      </c>
      <c r="S64">
        <v>11.076467999999998</v>
      </c>
      <c r="T64">
        <v>7.046168999999999</v>
      </c>
      <c r="U64" s="156">
        <f t="shared" si="2"/>
        <v>36.555999999999997</v>
      </c>
      <c r="V64" s="154">
        <f t="shared" si="3"/>
        <v>0</v>
      </c>
    </row>
    <row r="65" spans="1:22">
      <c r="A65" t="s">
        <v>107</v>
      </c>
      <c r="B65">
        <f>PPCL!B65</f>
        <v>0</v>
      </c>
      <c r="C65">
        <f>PPCL!C65</f>
        <v>220</v>
      </c>
      <c r="D65">
        <f>PPCL!M65</f>
        <v>0</v>
      </c>
      <c r="E65">
        <f>PPCL!N65</f>
        <v>36.884</v>
      </c>
      <c r="F65">
        <f t="shared" si="4"/>
        <v>220</v>
      </c>
      <c r="G65">
        <f t="shared" si="5"/>
        <v>36.884</v>
      </c>
      <c r="H65" s="154"/>
      <c r="I65">
        <f>BRPL_EOD!AG65+BRPL_EOD!AH65</f>
        <v>11.32</v>
      </c>
      <c r="J65">
        <f>BYPL_EOD!AG65+BYPL_EOD!AH65</f>
        <v>6.43</v>
      </c>
      <c r="K65">
        <f>MES_EOD!AG65+MES_EOD!AH65</f>
        <v>2.42</v>
      </c>
      <c r="L65">
        <f>NDMC_EOD!AG65+NDMC_EOD!AH65</f>
        <v>12.12</v>
      </c>
      <c r="M65">
        <f>TPDDL_EOD!AG65+TPDDL_EOD!AH65</f>
        <v>7.71</v>
      </c>
      <c r="N65">
        <f t="shared" si="0"/>
        <v>40</v>
      </c>
      <c r="O65" s="154">
        <f t="shared" si="1"/>
        <v>-3.1159999999999997</v>
      </c>
      <c r="P65">
        <v>10.438172</v>
      </c>
      <c r="Q65">
        <v>5.9291029999999996</v>
      </c>
      <c r="R65">
        <v>2.2314819999999997</v>
      </c>
      <c r="S65">
        <v>11.175851999999999</v>
      </c>
      <c r="T65">
        <v>7.1093910000000005</v>
      </c>
      <c r="U65" s="156">
        <f t="shared" si="2"/>
        <v>36.884</v>
      </c>
      <c r="V65" s="154">
        <f t="shared" si="3"/>
        <v>0</v>
      </c>
    </row>
    <row r="66" spans="1:22">
      <c r="A66" t="s">
        <v>108</v>
      </c>
      <c r="B66">
        <f>PPCL!B66</f>
        <v>0</v>
      </c>
      <c r="C66">
        <f>PPCL!C66</f>
        <v>220</v>
      </c>
      <c r="D66">
        <f>PPCL!M66</f>
        <v>0</v>
      </c>
      <c r="E66">
        <f>PPCL!N66</f>
        <v>36.46</v>
      </c>
      <c r="F66">
        <f t="shared" si="4"/>
        <v>220</v>
      </c>
      <c r="G66">
        <f t="shared" si="5"/>
        <v>36.46</v>
      </c>
      <c r="H66" s="154"/>
      <c r="I66">
        <f>BRPL_EOD!AG66+BRPL_EOD!AH66</f>
        <v>11.32</v>
      </c>
      <c r="J66">
        <f>BYPL_EOD!AG66+BYPL_EOD!AH66</f>
        <v>6.43</v>
      </c>
      <c r="K66">
        <f>MES_EOD!AG66+MES_EOD!AH66</f>
        <v>2.42</v>
      </c>
      <c r="L66">
        <f>NDMC_EOD!AG66+NDMC_EOD!AH66</f>
        <v>12.12</v>
      </c>
      <c r="M66">
        <f>TPDDL_EOD!AG66+TPDDL_EOD!AH66</f>
        <v>7.71</v>
      </c>
      <c r="N66">
        <f t="shared" si="0"/>
        <v>40</v>
      </c>
      <c r="O66" s="154">
        <f t="shared" si="1"/>
        <v>-3.5399999999999991</v>
      </c>
      <c r="P66">
        <v>10.31818</v>
      </c>
      <c r="Q66">
        <v>5.8609450000000001</v>
      </c>
      <c r="R66">
        <v>2.2058300000000002</v>
      </c>
      <c r="S66">
        <v>11.04738</v>
      </c>
      <c r="T66">
        <v>7.0276649999999998</v>
      </c>
      <c r="U66" s="156">
        <f t="shared" si="2"/>
        <v>36.46</v>
      </c>
      <c r="V66" s="154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220</v>
      </c>
      <c r="D67">
        <f>PPCL!M67</f>
        <v>0</v>
      </c>
      <c r="E67">
        <f>PPCL!N67</f>
        <v>36.852000000000004</v>
      </c>
      <c r="F67">
        <f t="shared" si="4"/>
        <v>220</v>
      </c>
      <c r="G67">
        <f t="shared" si="5"/>
        <v>36.852000000000004</v>
      </c>
      <c r="H67" s="154"/>
      <c r="I67">
        <f>BRPL_EOD!AG67+BRPL_EOD!AH67</f>
        <v>11.32</v>
      </c>
      <c r="J67">
        <f>BYPL_EOD!AG67+BYPL_EOD!AH67</f>
        <v>6.43</v>
      </c>
      <c r="K67">
        <f>MES_EOD!AG67+MES_EOD!AH67</f>
        <v>2.42</v>
      </c>
      <c r="L67">
        <f>NDMC_EOD!AG67+NDMC_EOD!AH67</f>
        <v>12.12</v>
      </c>
      <c r="M67">
        <f>TPDDL_EOD!AG67+TPDDL_EOD!AH67</f>
        <v>7.71</v>
      </c>
      <c r="N67">
        <f t="shared" ref="N67:N98" si="6">SUM(I67:M67)</f>
        <v>40</v>
      </c>
      <c r="O67" s="154">
        <f t="shared" ref="O67:O98" si="7">G67-N67</f>
        <v>-3.1479999999999961</v>
      </c>
      <c r="P67">
        <v>10.429116</v>
      </c>
      <c r="Q67">
        <v>5.923959</v>
      </c>
      <c r="R67">
        <v>2.229546</v>
      </c>
      <c r="S67">
        <v>11.166156000000001</v>
      </c>
      <c r="T67">
        <v>7.1032230000000007</v>
      </c>
      <c r="U67" s="156">
        <f t="shared" ref="U67:U98" si="8">SUM(P67:T67)</f>
        <v>36.852000000000004</v>
      </c>
      <c r="V67" s="154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220</v>
      </c>
      <c r="D68">
        <f>PPCL!M68</f>
        <v>0</v>
      </c>
      <c r="E68">
        <f>PPCL!N68</f>
        <v>36.547999999999995</v>
      </c>
      <c r="F68">
        <f t="shared" ref="F68:F98" si="10">B68+C68</f>
        <v>220</v>
      </c>
      <c r="G68">
        <f t="shared" ref="G68:G98" si="11">D68+E68</f>
        <v>36.547999999999995</v>
      </c>
      <c r="H68" s="154"/>
      <c r="I68">
        <f>BRPL_EOD!AG68+BRPL_EOD!AH68</f>
        <v>11.32</v>
      </c>
      <c r="J68">
        <f>BYPL_EOD!AG68+BYPL_EOD!AH68</f>
        <v>6.43</v>
      </c>
      <c r="K68">
        <f>MES_EOD!AG68+MES_EOD!AH68</f>
        <v>2.42</v>
      </c>
      <c r="L68">
        <f>NDMC_EOD!AG68+NDMC_EOD!AH68</f>
        <v>12.12</v>
      </c>
      <c r="M68">
        <f>TPDDL_EOD!AG68+TPDDL_EOD!AH68</f>
        <v>7.71</v>
      </c>
      <c r="N68">
        <f t="shared" si="6"/>
        <v>40</v>
      </c>
      <c r="O68" s="154">
        <f t="shared" si="7"/>
        <v>-3.4520000000000053</v>
      </c>
      <c r="P68">
        <v>10.343083999999999</v>
      </c>
      <c r="Q68">
        <v>5.8750909999999985</v>
      </c>
      <c r="R68">
        <v>2.2111539999999996</v>
      </c>
      <c r="S68">
        <v>11.074043999999997</v>
      </c>
      <c r="T68">
        <v>7.0446269999999993</v>
      </c>
      <c r="U68" s="156">
        <f t="shared" si="8"/>
        <v>36.547999999999995</v>
      </c>
      <c r="V68" s="154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220</v>
      </c>
      <c r="D69">
        <f>PPCL!M69</f>
        <v>0</v>
      </c>
      <c r="E69">
        <f>PPCL!N69</f>
        <v>40.867999999999995</v>
      </c>
      <c r="F69">
        <f t="shared" si="10"/>
        <v>220</v>
      </c>
      <c r="G69">
        <f t="shared" si="11"/>
        <v>40.867999999999995</v>
      </c>
      <c r="H69" s="154"/>
      <c r="I69">
        <f>BRPL_EOD!AG69+BRPL_EOD!AH69</f>
        <v>11.32</v>
      </c>
      <c r="J69">
        <f>BYPL_EOD!AG69+BYPL_EOD!AH69</f>
        <v>6.43</v>
      </c>
      <c r="K69">
        <f>MES_EOD!AG69+MES_EOD!AH69</f>
        <v>2.42</v>
      </c>
      <c r="L69">
        <f>NDMC_EOD!AG69+NDMC_EOD!AH69</f>
        <v>12.12</v>
      </c>
      <c r="M69">
        <f>TPDDL_EOD!AG69+TPDDL_EOD!AH69</f>
        <v>7.71</v>
      </c>
      <c r="N69">
        <f t="shared" si="6"/>
        <v>40</v>
      </c>
      <c r="O69" s="154">
        <f t="shared" si="7"/>
        <v>0.867999999999995</v>
      </c>
      <c r="P69">
        <v>11.565643999999999</v>
      </c>
      <c r="Q69">
        <v>6.5695309999999987</v>
      </c>
      <c r="R69">
        <v>2.4725139999999994</v>
      </c>
      <c r="S69">
        <v>12.383003999999998</v>
      </c>
      <c r="T69">
        <v>7.8773069999999992</v>
      </c>
      <c r="U69" s="156">
        <f t="shared" si="8"/>
        <v>40.867999999999995</v>
      </c>
      <c r="V69" s="154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220</v>
      </c>
      <c r="D70">
        <f>PPCL!M70</f>
        <v>0</v>
      </c>
      <c r="E70">
        <f>PPCL!N70</f>
        <v>60.584000000000003</v>
      </c>
      <c r="F70">
        <f t="shared" si="10"/>
        <v>220</v>
      </c>
      <c r="G70">
        <f t="shared" si="11"/>
        <v>60.584000000000003</v>
      </c>
      <c r="H70" s="154"/>
      <c r="I70">
        <f>BRPL_EOD!AG70+BRPL_EOD!AH70</f>
        <v>11.32</v>
      </c>
      <c r="J70">
        <f>BYPL_EOD!AG70+BYPL_EOD!AH70</f>
        <v>6.43</v>
      </c>
      <c r="K70">
        <f>MES_EOD!AG70+MES_EOD!AH70</f>
        <v>2.42</v>
      </c>
      <c r="L70">
        <f>NDMC_EOD!AG70+NDMC_EOD!AH70</f>
        <v>12.12</v>
      </c>
      <c r="M70">
        <f>TPDDL_EOD!AG70+TPDDL_EOD!AH70</f>
        <v>7.71</v>
      </c>
      <c r="N70">
        <f t="shared" si="6"/>
        <v>40</v>
      </c>
      <c r="O70" s="154">
        <f t="shared" si="7"/>
        <v>20.584000000000003</v>
      </c>
      <c r="P70">
        <v>17.145272000000002</v>
      </c>
      <c r="Q70">
        <v>9.7388779999999997</v>
      </c>
      <c r="R70">
        <v>3.6653320000000003</v>
      </c>
      <c r="S70">
        <v>18.356952</v>
      </c>
      <c r="T70">
        <v>11.677566000000001</v>
      </c>
      <c r="U70" s="156">
        <f t="shared" si="8"/>
        <v>60.584000000000003</v>
      </c>
      <c r="V70" s="154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220</v>
      </c>
      <c r="D71">
        <f>PPCL!M71</f>
        <v>0</v>
      </c>
      <c r="E71">
        <f>PPCL!N71</f>
        <v>64.635999999999996</v>
      </c>
      <c r="F71">
        <f t="shared" si="10"/>
        <v>220</v>
      </c>
      <c r="G71">
        <f t="shared" si="11"/>
        <v>64.635999999999996</v>
      </c>
      <c r="H71" s="154"/>
      <c r="I71">
        <f>BRPL_EOD!AG71+BRPL_EOD!AH71</f>
        <v>16.97</v>
      </c>
      <c r="J71">
        <f>BYPL_EOD!AG71+BYPL_EOD!AH71</f>
        <v>9.64</v>
      </c>
      <c r="K71">
        <f>MES_EOD!AG71+MES_EOD!AH71</f>
        <v>3.64</v>
      </c>
      <c r="L71">
        <f>NDMC_EOD!AG71+NDMC_EOD!AH71</f>
        <v>18.18</v>
      </c>
      <c r="M71">
        <f>TPDDL_EOD!AG71+TPDDL_EOD!AH71</f>
        <v>11.57</v>
      </c>
      <c r="N71">
        <f t="shared" si="6"/>
        <v>60</v>
      </c>
      <c r="O71" s="154">
        <f t="shared" si="7"/>
        <v>4.6359999999999957</v>
      </c>
      <c r="P71">
        <v>18.281215333333332</v>
      </c>
      <c r="Q71">
        <v>10.384850666666667</v>
      </c>
      <c r="R71">
        <v>3.9212506666666664</v>
      </c>
      <c r="S71">
        <v>19.584707999999999</v>
      </c>
      <c r="T71">
        <v>12.463975333333332</v>
      </c>
      <c r="U71" s="156">
        <f t="shared" si="8"/>
        <v>64.635999999999996</v>
      </c>
      <c r="V71" s="154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220</v>
      </c>
      <c r="D72">
        <f>PPCL!M72</f>
        <v>0</v>
      </c>
      <c r="E72">
        <f>PPCL!N72</f>
        <v>64.072000000000003</v>
      </c>
      <c r="F72">
        <f t="shared" si="10"/>
        <v>220</v>
      </c>
      <c r="G72">
        <f t="shared" si="11"/>
        <v>64.072000000000003</v>
      </c>
      <c r="H72" s="154"/>
      <c r="I72">
        <f>BRPL_EOD!AG72+BRPL_EOD!AH72</f>
        <v>16.97</v>
      </c>
      <c r="J72">
        <f>BYPL_EOD!AG72+BYPL_EOD!AH72</f>
        <v>9.64</v>
      </c>
      <c r="K72">
        <f>MES_EOD!AG72+MES_EOD!AH72</f>
        <v>3.64</v>
      </c>
      <c r="L72">
        <f>NDMC_EOD!AG72+NDMC_EOD!AH72</f>
        <v>18.18</v>
      </c>
      <c r="M72">
        <f>TPDDL_EOD!AG72+TPDDL_EOD!AH72</f>
        <v>11.57</v>
      </c>
      <c r="N72">
        <f t="shared" si="6"/>
        <v>60</v>
      </c>
      <c r="O72" s="154">
        <f t="shared" si="7"/>
        <v>4.0720000000000027</v>
      </c>
      <c r="P72">
        <v>18.121697333333334</v>
      </c>
      <c r="Q72">
        <v>10.294234666666668</v>
      </c>
      <c r="R72">
        <v>3.8870346666666671</v>
      </c>
      <c r="S72">
        <v>19.413816000000001</v>
      </c>
      <c r="T72">
        <v>12.355217333333334</v>
      </c>
      <c r="U72" s="156">
        <f t="shared" si="8"/>
        <v>64.072000000000003</v>
      </c>
      <c r="V72" s="154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220</v>
      </c>
      <c r="D73">
        <f>PPCL!M73</f>
        <v>0</v>
      </c>
      <c r="E73">
        <f>PPCL!N73</f>
        <v>64.656000000000006</v>
      </c>
      <c r="F73">
        <f t="shared" si="10"/>
        <v>220</v>
      </c>
      <c r="G73">
        <f t="shared" si="11"/>
        <v>64.656000000000006</v>
      </c>
      <c r="H73" s="154"/>
      <c r="I73">
        <f>BRPL_EOD!AG73+BRPL_EOD!AH73</f>
        <v>19.8</v>
      </c>
      <c r="J73">
        <f>BYPL_EOD!AG73+BYPL_EOD!AH73</f>
        <v>11.25</v>
      </c>
      <c r="K73">
        <f>MES_EOD!AG73+MES_EOD!AH73</f>
        <v>4.24</v>
      </c>
      <c r="L73">
        <f>NDMC_EOD!AG73+NDMC_EOD!AH73</f>
        <v>21.21</v>
      </c>
      <c r="M73">
        <f>TPDDL_EOD!AG73+TPDDL_EOD!AH73</f>
        <v>13.5</v>
      </c>
      <c r="N73">
        <f t="shared" si="6"/>
        <v>70</v>
      </c>
      <c r="O73" s="154">
        <f t="shared" si="7"/>
        <v>-5.3439999999999941</v>
      </c>
      <c r="P73">
        <v>18.288411428571433</v>
      </c>
      <c r="Q73">
        <v>10.391142857142858</v>
      </c>
      <c r="R73">
        <v>3.9163062857142861</v>
      </c>
      <c r="S73">
        <v>19.590768000000004</v>
      </c>
      <c r="T73">
        <v>12.46937142857143</v>
      </c>
      <c r="U73" s="156">
        <f t="shared" si="8"/>
        <v>64.656000000000006</v>
      </c>
      <c r="V73" s="154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220</v>
      </c>
      <c r="D74">
        <f>PPCL!M74</f>
        <v>102.27600000000001</v>
      </c>
      <c r="E74">
        <f>PPCL!N74</f>
        <v>0</v>
      </c>
      <c r="F74">
        <f t="shared" si="10"/>
        <v>220</v>
      </c>
      <c r="G74">
        <f t="shared" si="11"/>
        <v>102.27600000000001</v>
      </c>
      <c r="H74" s="154"/>
      <c r="I74">
        <f>BRPL_EOD!AG74+BRPL_EOD!AH74</f>
        <v>24.05</v>
      </c>
      <c r="J74">
        <f>BYPL_EOD!AG74+BYPL_EOD!AH74</f>
        <v>13.66</v>
      </c>
      <c r="K74">
        <f>MES_EOD!AG74+MES_EOD!AH74</f>
        <v>5.15</v>
      </c>
      <c r="L74">
        <f>NDMC_EOD!AG74+NDMC_EOD!AH74</f>
        <v>25.76</v>
      </c>
      <c r="M74">
        <f>TPDDL_EOD!AG74+TPDDL_EOD!AH74</f>
        <v>16.39</v>
      </c>
      <c r="N74">
        <f t="shared" si="6"/>
        <v>85.01</v>
      </c>
      <c r="O74" s="154">
        <f t="shared" si="7"/>
        <v>17.266000000000005</v>
      </c>
      <c r="P74">
        <v>28.934687683801908</v>
      </c>
      <c r="Q74">
        <v>16.434421362192683</v>
      </c>
      <c r="R74">
        <v>6.1959934125397016</v>
      </c>
      <c r="S74">
        <v>30.991998117868491</v>
      </c>
      <c r="T74">
        <v>19.718899423597225</v>
      </c>
      <c r="U74" s="156">
        <f t="shared" si="8"/>
        <v>102.276</v>
      </c>
      <c r="V74" s="154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220</v>
      </c>
      <c r="D75">
        <f>PPCL!M75</f>
        <v>137.86799999999999</v>
      </c>
      <c r="E75">
        <f>PPCL!N75</f>
        <v>0</v>
      </c>
      <c r="F75">
        <f t="shared" si="10"/>
        <v>220</v>
      </c>
      <c r="G75">
        <f t="shared" si="11"/>
        <v>137.86799999999999</v>
      </c>
      <c r="H75" s="154"/>
      <c r="I75">
        <f>BRPL_EOD!AG75+BRPL_EOD!AH75</f>
        <v>24.05</v>
      </c>
      <c r="J75">
        <f>BYPL_EOD!AG75+BYPL_EOD!AH75</f>
        <v>13.66</v>
      </c>
      <c r="K75">
        <f>MES_EOD!AG75+MES_EOD!AH75</f>
        <v>5.15</v>
      </c>
      <c r="L75">
        <f>NDMC_EOD!AG75+NDMC_EOD!AH75</f>
        <v>25.76</v>
      </c>
      <c r="M75">
        <f>TPDDL_EOD!AG75+TPDDL_EOD!AH75</f>
        <v>16.39</v>
      </c>
      <c r="N75">
        <f t="shared" si="6"/>
        <v>85.01</v>
      </c>
      <c r="O75" s="154">
        <f t="shared" si="7"/>
        <v>52.85799999999999</v>
      </c>
      <c r="P75">
        <v>39.003945418186092</v>
      </c>
      <c r="Q75">
        <v>22.153592283260792</v>
      </c>
      <c r="R75">
        <v>8.3521962122103268</v>
      </c>
      <c r="S75">
        <v>41.777198917774378</v>
      </c>
      <c r="T75">
        <v>26.581067168568403</v>
      </c>
      <c r="U75" s="156">
        <f t="shared" si="8"/>
        <v>137.86799999999999</v>
      </c>
      <c r="V75" s="154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220</v>
      </c>
      <c r="D76">
        <f>PPCL!M76</f>
        <v>133.20800000000003</v>
      </c>
      <c r="E76">
        <f>PPCL!N76</f>
        <v>0</v>
      </c>
      <c r="F76">
        <f t="shared" si="10"/>
        <v>220</v>
      </c>
      <c r="G76">
        <f t="shared" si="11"/>
        <v>133.20800000000003</v>
      </c>
      <c r="H76" s="154"/>
      <c r="I76">
        <f>BRPL_EOD!AG76+BRPL_EOD!AH76</f>
        <v>24.05</v>
      </c>
      <c r="J76">
        <f>BYPL_EOD!AG76+BYPL_EOD!AH76</f>
        <v>13.66</v>
      </c>
      <c r="K76">
        <f>MES_EOD!AG76+MES_EOD!AH76</f>
        <v>5.15</v>
      </c>
      <c r="L76">
        <f>NDMC_EOD!AG76+NDMC_EOD!AH76</f>
        <v>25.76</v>
      </c>
      <c r="M76">
        <f>TPDDL_EOD!AG76+TPDDL_EOD!AH76</f>
        <v>16.39</v>
      </c>
      <c r="N76">
        <f t="shared" si="6"/>
        <v>85.01</v>
      </c>
      <c r="O76" s="154">
        <f t="shared" si="7"/>
        <v>48.198000000000022</v>
      </c>
      <c r="P76">
        <v>37.685594635925192</v>
      </c>
      <c r="Q76">
        <v>21.404790965768736</v>
      </c>
      <c r="R76">
        <v>8.0698882484413623</v>
      </c>
      <c r="S76">
        <v>40.365110928126107</v>
      </c>
      <c r="T76">
        <v>25.682615221738622</v>
      </c>
      <c r="U76" s="156">
        <f t="shared" si="8"/>
        <v>133.208</v>
      </c>
      <c r="V76" s="154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220</v>
      </c>
      <c r="D77">
        <f>PPCL!M77</f>
        <v>138.02399999999997</v>
      </c>
      <c r="E77">
        <f>PPCL!N77</f>
        <v>0</v>
      </c>
      <c r="F77">
        <f t="shared" si="10"/>
        <v>220</v>
      </c>
      <c r="G77">
        <f t="shared" si="11"/>
        <v>138.02399999999997</v>
      </c>
      <c r="H77" s="154"/>
      <c r="I77">
        <f>BRPL_EOD!AG77+BRPL_EOD!AH77</f>
        <v>24.05</v>
      </c>
      <c r="J77">
        <f>BYPL_EOD!AG77+BYPL_EOD!AH77</f>
        <v>13.66</v>
      </c>
      <c r="K77">
        <f>MES_EOD!AG77+MES_EOD!AH77</f>
        <v>5.15</v>
      </c>
      <c r="L77">
        <f>NDMC_EOD!AG77+NDMC_EOD!AH77</f>
        <v>25.76</v>
      </c>
      <c r="M77">
        <f>TPDDL_EOD!AG77+TPDDL_EOD!AH77</f>
        <v>16.39</v>
      </c>
      <c r="N77">
        <f t="shared" si="6"/>
        <v>85.01</v>
      </c>
      <c r="O77" s="154">
        <f t="shared" si="7"/>
        <v>53.013999999999967</v>
      </c>
      <c r="P77">
        <v>39.048079049523579</v>
      </c>
      <c r="Q77">
        <v>22.178659451829191</v>
      </c>
      <c r="R77">
        <v>8.3616468650746949</v>
      </c>
      <c r="S77">
        <v>41.824470532878479</v>
      </c>
      <c r="T77">
        <v>26.61114410069403</v>
      </c>
      <c r="U77" s="156">
        <f t="shared" si="8"/>
        <v>138.02399999999997</v>
      </c>
      <c r="V77" s="154">
        <f t="shared" si="9"/>
        <v>0</v>
      </c>
    </row>
    <row r="78" spans="1:22">
      <c r="A78" t="s">
        <v>120</v>
      </c>
      <c r="B78">
        <f>PPCL!B78</f>
        <v>165</v>
      </c>
      <c r="C78">
        <f>PPCL!C78</f>
        <v>110</v>
      </c>
      <c r="D78">
        <f>PPCL!M78</f>
        <v>146.636</v>
      </c>
      <c r="E78">
        <f>PPCL!N78</f>
        <v>0</v>
      </c>
      <c r="F78">
        <f t="shared" si="10"/>
        <v>275</v>
      </c>
      <c r="G78">
        <f t="shared" si="11"/>
        <v>146.636</v>
      </c>
      <c r="H78" s="154"/>
      <c r="I78">
        <f>BRPL_EOD!AG78+BRPL_EOD!AH78</f>
        <v>41.02</v>
      </c>
      <c r="J78">
        <f>BYPL_EOD!AG78+BYPL_EOD!AH78</f>
        <v>23.3</v>
      </c>
      <c r="K78">
        <f>MES_EOD!AG78+MES_EOD!AH78</f>
        <v>8.7899999999999991</v>
      </c>
      <c r="L78">
        <f>NDMC_EOD!AG78+NDMC_EOD!AH78</f>
        <v>43.94</v>
      </c>
      <c r="M78">
        <f>TPDDL_EOD!AG78+TPDDL_EOD!AH78</f>
        <v>27.96</v>
      </c>
      <c r="N78">
        <f t="shared" si="6"/>
        <v>145.01000000000002</v>
      </c>
      <c r="O78" s="154">
        <f t="shared" si="7"/>
        <v>1.6259999999999764</v>
      </c>
      <c r="P78">
        <v>41.479958071857112</v>
      </c>
      <c r="Q78">
        <v>23.561263361147503</v>
      </c>
      <c r="R78">
        <v>8.8885624439693789</v>
      </c>
      <c r="S78">
        <v>44.432700089648982</v>
      </c>
      <c r="T78">
        <v>28.273516033377003</v>
      </c>
      <c r="U78" s="156">
        <f t="shared" si="8"/>
        <v>146.63599999999997</v>
      </c>
      <c r="V78" s="154">
        <f t="shared" si="9"/>
        <v>0</v>
      </c>
    </row>
    <row r="79" spans="1:22">
      <c r="A79" t="s">
        <v>121</v>
      </c>
      <c r="B79">
        <f>PPCL!B79</f>
        <v>165</v>
      </c>
      <c r="C79">
        <f>PPCL!C79</f>
        <v>110</v>
      </c>
      <c r="D79">
        <f>PPCL!M79</f>
        <v>147.084</v>
      </c>
      <c r="E79">
        <f>PPCL!N79</f>
        <v>0</v>
      </c>
      <c r="F79">
        <f t="shared" si="10"/>
        <v>275</v>
      </c>
      <c r="G79">
        <f t="shared" si="11"/>
        <v>147.084</v>
      </c>
      <c r="H79" s="154"/>
      <c r="I79">
        <f>BRPL_EOD!AG79+BRPL_EOD!AH79</f>
        <v>41.02</v>
      </c>
      <c r="J79">
        <f>BYPL_EOD!AG79+BYPL_EOD!AH79</f>
        <v>23.3</v>
      </c>
      <c r="K79">
        <f>MES_EOD!AG79+MES_EOD!AH79</f>
        <v>8.7899999999999991</v>
      </c>
      <c r="L79">
        <f>NDMC_EOD!AG79+NDMC_EOD!AH79</f>
        <v>43.94</v>
      </c>
      <c r="M79">
        <f>TPDDL_EOD!AG79+TPDDL_EOD!AH79</f>
        <v>27.96</v>
      </c>
      <c r="N79">
        <f t="shared" si="6"/>
        <v>145.01000000000002</v>
      </c>
      <c r="O79" s="154">
        <f t="shared" si="7"/>
        <v>2.0739999999999839</v>
      </c>
      <c r="P79">
        <v>41.606686987104339</v>
      </c>
      <c r="Q79">
        <v>23.633247362250877</v>
      </c>
      <c r="R79">
        <v>8.9157186400937842</v>
      </c>
      <c r="S79">
        <v>44.568450175849932</v>
      </c>
      <c r="T79">
        <v>28.359896834701054</v>
      </c>
      <c r="U79" s="156">
        <f t="shared" si="8"/>
        <v>147.084</v>
      </c>
      <c r="V79" s="154">
        <f t="shared" si="9"/>
        <v>0</v>
      </c>
    </row>
    <row r="80" spans="1:22">
      <c r="A80" t="s">
        <v>122</v>
      </c>
      <c r="B80">
        <f>PPCL!B80</f>
        <v>165</v>
      </c>
      <c r="C80">
        <f>PPCL!C80</f>
        <v>110</v>
      </c>
      <c r="D80">
        <f>PPCL!M80</f>
        <v>146.72000000000003</v>
      </c>
      <c r="E80">
        <f>PPCL!N80</f>
        <v>0</v>
      </c>
      <c r="F80">
        <f t="shared" si="10"/>
        <v>275</v>
      </c>
      <c r="G80">
        <f t="shared" si="11"/>
        <v>146.72000000000003</v>
      </c>
      <c r="H80" s="154"/>
      <c r="I80">
        <f>BRPL_EOD!AG80+BRPL_EOD!AH80</f>
        <v>41.02</v>
      </c>
      <c r="J80">
        <f>BYPL_EOD!AG80+BYPL_EOD!AH80</f>
        <v>23.3</v>
      </c>
      <c r="K80">
        <f>MES_EOD!AG80+MES_EOD!AH80</f>
        <v>8.7899999999999991</v>
      </c>
      <c r="L80">
        <f>NDMC_EOD!AG80+NDMC_EOD!AH80</f>
        <v>43.94</v>
      </c>
      <c r="M80">
        <f>TPDDL_EOD!AG80+TPDDL_EOD!AH80</f>
        <v>27.96</v>
      </c>
      <c r="N80">
        <f t="shared" si="6"/>
        <v>145.01000000000002</v>
      </c>
      <c r="O80" s="154">
        <f t="shared" si="7"/>
        <v>1.710000000000008</v>
      </c>
      <c r="P80">
        <v>41.503719743465972</v>
      </c>
      <c r="Q80">
        <v>23.574760361354393</v>
      </c>
      <c r="R80">
        <v>8.8936542307427064</v>
      </c>
      <c r="S80">
        <v>44.458153230811668</v>
      </c>
      <c r="T80">
        <v>28.289712433625269</v>
      </c>
      <c r="U80" s="156">
        <f t="shared" si="8"/>
        <v>146.72000000000003</v>
      </c>
      <c r="V80" s="154">
        <f t="shared" si="9"/>
        <v>0</v>
      </c>
    </row>
    <row r="81" spans="1:22">
      <c r="A81" t="s">
        <v>123</v>
      </c>
      <c r="B81">
        <f>PPCL!B81</f>
        <v>165</v>
      </c>
      <c r="C81">
        <f>PPCL!C81</f>
        <v>110</v>
      </c>
      <c r="D81">
        <f>PPCL!M81</f>
        <v>146.84399999999999</v>
      </c>
      <c r="E81">
        <f>PPCL!N81</f>
        <v>0</v>
      </c>
      <c r="F81">
        <f t="shared" si="10"/>
        <v>275</v>
      </c>
      <c r="G81">
        <f t="shared" si="11"/>
        <v>146.84399999999999</v>
      </c>
      <c r="H81" s="154"/>
      <c r="I81">
        <f>BRPL_EOD!AG81+BRPL_EOD!AH81</f>
        <v>41.02</v>
      </c>
      <c r="J81">
        <f>BYPL_EOD!AG81+BYPL_EOD!AH81</f>
        <v>23.3</v>
      </c>
      <c r="K81">
        <f>MES_EOD!AG81+MES_EOD!AH81</f>
        <v>8.7899999999999991</v>
      </c>
      <c r="L81">
        <f>NDMC_EOD!AG81+NDMC_EOD!AH81</f>
        <v>43.94</v>
      </c>
      <c r="M81">
        <f>TPDDL_EOD!AG81+TPDDL_EOD!AH81</f>
        <v>27.96</v>
      </c>
      <c r="N81">
        <f t="shared" si="6"/>
        <v>145.01000000000002</v>
      </c>
      <c r="O81" s="154">
        <f t="shared" si="7"/>
        <v>1.8339999999999748</v>
      </c>
      <c r="P81">
        <v>41.538796496793317</v>
      </c>
      <c r="Q81">
        <v>23.594684504516927</v>
      </c>
      <c r="R81">
        <v>8.9011706778842807</v>
      </c>
      <c r="S81">
        <v>44.495726915385134</v>
      </c>
      <c r="T81">
        <v>28.31362140542031</v>
      </c>
      <c r="U81" s="156">
        <f t="shared" si="8"/>
        <v>146.84399999999997</v>
      </c>
      <c r="V81" s="154">
        <f t="shared" si="9"/>
        <v>0</v>
      </c>
    </row>
    <row r="82" spans="1:22">
      <c r="A82" t="s">
        <v>124</v>
      </c>
      <c r="B82">
        <f>PPCL!B82</f>
        <v>165</v>
      </c>
      <c r="C82">
        <f>PPCL!C82</f>
        <v>110</v>
      </c>
      <c r="D82">
        <f>PPCL!M82</f>
        <v>147.18799999999999</v>
      </c>
      <c r="E82">
        <f>PPCL!N82</f>
        <v>0</v>
      </c>
      <c r="F82">
        <f t="shared" si="10"/>
        <v>275</v>
      </c>
      <c r="G82">
        <f t="shared" si="11"/>
        <v>147.18799999999999</v>
      </c>
      <c r="H82" s="154"/>
      <c r="I82">
        <f>BRPL_EOD!AG82+BRPL_EOD!AH82</f>
        <v>41.02</v>
      </c>
      <c r="J82">
        <f>BYPL_EOD!AG82+BYPL_EOD!AH82</f>
        <v>23.3</v>
      </c>
      <c r="K82">
        <f>MES_EOD!AG82+MES_EOD!AH82</f>
        <v>8.7899999999999991</v>
      </c>
      <c r="L82">
        <f>NDMC_EOD!AG82+NDMC_EOD!AH82</f>
        <v>43.94</v>
      </c>
      <c r="M82">
        <f>TPDDL_EOD!AG82+TPDDL_EOD!AH82</f>
        <v>27.96</v>
      </c>
      <c r="N82">
        <f t="shared" si="6"/>
        <v>145.01000000000002</v>
      </c>
      <c r="O82" s="154">
        <f t="shared" si="7"/>
        <v>2.1779999999999688</v>
      </c>
      <c r="P82">
        <v>41.636106199572438</v>
      </c>
      <c r="Q82">
        <v>23.649957933935585</v>
      </c>
      <c r="R82">
        <v>8.9220227570512343</v>
      </c>
      <c r="S82">
        <v>44.599963588718005</v>
      </c>
      <c r="T82">
        <v>28.379949520722704</v>
      </c>
      <c r="U82" s="156">
        <f t="shared" si="8"/>
        <v>147.18799999999996</v>
      </c>
      <c r="V82" s="154">
        <f t="shared" si="9"/>
        <v>0</v>
      </c>
    </row>
    <row r="83" spans="1:22">
      <c r="A83" t="s">
        <v>125</v>
      </c>
      <c r="B83">
        <f>PPCL!B83</f>
        <v>165</v>
      </c>
      <c r="C83">
        <f>PPCL!C83</f>
        <v>110</v>
      </c>
      <c r="D83">
        <f>PPCL!M83</f>
        <v>147.17599999999999</v>
      </c>
      <c r="E83">
        <f>PPCL!N83</f>
        <v>0</v>
      </c>
      <c r="F83">
        <f t="shared" si="10"/>
        <v>275</v>
      </c>
      <c r="G83">
        <f t="shared" si="11"/>
        <v>147.17599999999999</v>
      </c>
      <c r="H83" s="154"/>
      <c r="I83">
        <f>BRPL_EOD!AG83+BRPL_EOD!AH83</f>
        <v>41.02</v>
      </c>
      <c r="J83">
        <f>BYPL_EOD!AG83+BYPL_EOD!AH83</f>
        <v>23.3</v>
      </c>
      <c r="K83">
        <f>MES_EOD!AG83+MES_EOD!AH83</f>
        <v>8.7899999999999991</v>
      </c>
      <c r="L83">
        <f>NDMC_EOD!AG83+NDMC_EOD!AH83</f>
        <v>43.94</v>
      </c>
      <c r="M83">
        <f>TPDDL_EOD!AG83+TPDDL_EOD!AH83</f>
        <v>27.96</v>
      </c>
      <c r="N83">
        <f t="shared" si="6"/>
        <v>145.01000000000002</v>
      </c>
      <c r="O83" s="154">
        <f t="shared" si="7"/>
        <v>2.1659999999999684</v>
      </c>
      <c r="P83">
        <v>41.632711675056889</v>
      </c>
      <c r="Q83">
        <v>23.648029791048888</v>
      </c>
      <c r="R83">
        <v>8.9212953589407604</v>
      </c>
      <c r="S83">
        <v>44.596327425694767</v>
      </c>
      <c r="T83">
        <v>28.377635749258665</v>
      </c>
      <c r="U83" s="156">
        <f t="shared" si="8"/>
        <v>147.17599999999999</v>
      </c>
      <c r="V83" s="154">
        <f t="shared" si="9"/>
        <v>0</v>
      </c>
    </row>
    <row r="84" spans="1:22">
      <c r="A84" t="s">
        <v>126</v>
      </c>
      <c r="B84">
        <f>PPCL!B84</f>
        <v>165</v>
      </c>
      <c r="C84">
        <f>PPCL!C84</f>
        <v>110</v>
      </c>
      <c r="D84">
        <f>PPCL!M84</f>
        <v>147.33199999999999</v>
      </c>
      <c r="E84">
        <f>PPCL!N84</f>
        <v>0</v>
      </c>
      <c r="F84">
        <f t="shared" si="10"/>
        <v>275</v>
      </c>
      <c r="G84">
        <f t="shared" si="11"/>
        <v>147.33199999999999</v>
      </c>
      <c r="H84" s="154"/>
      <c r="I84">
        <f>BRPL_EOD!AG84+BRPL_EOD!AH84</f>
        <v>41.02</v>
      </c>
      <c r="J84">
        <f>BYPL_EOD!AG84+BYPL_EOD!AH84</f>
        <v>23.3</v>
      </c>
      <c r="K84">
        <f>MES_EOD!AG84+MES_EOD!AH84</f>
        <v>8.7899999999999991</v>
      </c>
      <c r="L84">
        <f>NDMC_EOD!AG84+NDMC_EOD!AH84</f>
        <v>43.94</v>
      </c>
      <c r="M84">
        <f>TPDDL_EOD!AG84+TPDDL_EOD!AH84</f>
        <v>27.96</v>
      </c>
      <c r="N84">
        <f t="shared" si="6"/>
        <v>145.01000000000002</v>
      </c>
      <c r="O84" s="154">
        <f t="shared" si="7"/>
        <v>2.3219999999999743</v>
      </c>
      <c r="P84">
        <v>41.676840493759045</v>
      </c>
      <c r="Q84">
        <v>23.673095648575956</v>
      </c>
      <c r="R84">
        <v>8.9307515343769364</v>
      </c>
      <c r="S84">
        <v>44.643597544996886</v>
      </c>
      <c r="T84">
        <v>28.407714778291147</v>
      </c>
      <c r="U84" s="156">
        <f t="shared" si="8"/>
        <v>147.33199999999997</v>
      </c>
      <c r="V84" s="154">
        <f t="shared" si="9"/>
        <v>0</v>
      </c>
    </row>
    <row r="85" spans="1:22">
      <c r="A85" t="s">
        <v>127</v>
      </c>
      <c r="B85">
        <f>PPCL!B85</f>
        <v>165</v>
      </c>
      <c r="C85">
        <f>PPCL!C85</f>
        <v>110</v>
      </c>
      <c r="D85">
        <f>PPCL!M85</f>
        <v>147.804</v>
      </c>
      <c r="E85">
        <f>PPCL!N85</f>
        <v>0</v>
      </c>
      <c r="F85">
        <f t="shared" si="10"/>
        <v>275</v>
      </c>
      <c r="G85">
        <f t="shared" si="11"/>
        <v>147.804</v>
      </c>
      <c r="H85" s="154"/>
      <c r="I85">
        <f>BRPL_EOD!AG85+BRPL_EOD!AH85</f>
        <v>41.02</v>
      </c>
      <c r="J85">
        <f>BYPL_EOD!AG85+BYPL_EOD!AH85</f>
        <v>23.3</v>
      </c>
      <c r="K85">
        <f>MES_EOD!AG85+MES_EOD!AH85</f>
        <v>8.7899999999999991</v>
      </c>
      <c r="L85">
        <f>NDMC_EOD!AG85+NDMC_EOD!AH85</f>
        <v>43.94</v>
      </c>
      <c r="M85">
        <f>TPDDL_EOD!AG85+TPDDL_EOD!AH85</f>
        <v>27.96</v>
      </c>
      <c r="N85">
        <f t="shared" si="6"/>
        <v>145.01000000000002</v>
      </c>
      <c r="O85" s="154">
        <f t="shared" si="7"/>
        <v>2.7939999999999827</v>
      </c>
      <c r="P85">
        <v>41.810358458037378</v>
      </c>
      <c r="Q85">
        <v>23.748935935452725</v>
      </c>
      <c r="R85">
        <v>8.9593625267222929</v>
      </c>
      <c r="S85">
        <v>44.786619957244319</v>
      </c>
      <c r="T85">
        <v>28.498723122543272</v>
      </c>
      <c r="U85" s="156">
        <f t="shared" si="8"/>
        <v>147.804</v>
      </c>
      <c r="V85" s="154">
        <f t="shared" si="9"/>
        <v>0</v>
      </c>
    </row>
    <row r="86" spans="1:22">
      <c r="A86" t="s">
        <v>128</v>
      </c>
      <c r="B86">
        <f>PPCL!B86</f>
        <v>165</v>
      </c>
      <c r="C86">
        <f>PPCL!C86</f>
        <v>110</v>
      </c>
      <c r="D86">
        <f>PPCL!M86</f>
        <v>147.57999999999998</v>
      </c>
      <c r="E86">
        <f>PPCL!N86</f>
        <v>0</v>
      </c>
      <c r="F86">
        <f t="shared" si="10"/>
        <v>275</v>
      </c>
      <c r="G86">
        <f t="shared" si="11"/>
        <v>147.57999999999998</v>
      </c>
      <c r="H86" s="154"/>
      <c r="I86">
        <f>BRPL_EOD!AG86+BRPL_EOD!AH86</f>
        <v>41.02</v>
      </c>
      <c r="J86">
        <f>BYPL_EOD!AG86+BYPL_EOD!AH86</f>
        <v>23.3</v>
      </c>
      <c r="K86">
        <f>MES_EOD!AG86+MES_EOD!AH86</f>
        <v>8.7899999999999991</v>
      </c>
      <c r="L86">
        <f>NDMC_EOD!AG86+NDMC_EOD!AH86</f>
        <v>43.94</v>
      </c>
      <c r="M86">
        <f>TPDDL_EOD!AG86+TPDDL_EOD!AH86</f>
        <v>27.96</v>
      </c>
      <c r="N86">
        <f t="shared" si="6"/>
        <v>145.01000000000002</v>
      </c>
      <c r="O86" s="154">
        <f t="shared" si="7"/>
        <v>2.5699999999999648</v>
      </c>
      <c r="P86">
        <v>41.746994000413757</v>
      </c>
      <c r="Q86">
        <v>23.712943934901038</v>
      </c>
      <c r="R86">
        <v>8.9457844286600903</v>
      </c>
      <c r="S86">
        <v>44.718744914143841</v>
      </c>
      <c r="T86">
        <v>28.455532721881244</v>
      </c>
      <c r="U86" s="156">
        <f t="shared" si="8"/>
        <v>147.57999999999998</v>
      </c>
      <c r="V86" s="154">
        <f t="shared" si="9"/>
        <v>0</v>
      </c>
    </row>
    <row r="87" spans="1:22">
      <c r="A87" t="s">
        <v>129</v>
      </c>
      <c r="B87">
        <f>PPCL!B87</f>
        <v>165</v>
      </c>
      <c r="C87">
        <f>PPCL!C87</f>
        <v>110</v>
      </c>
      <c r="D87">
        <f>PPCL!M87</f>
        <v>147.536</v>
      </c>
      <c r="E87">
        <f>PPCL!N87</f>
        <v>0</v>
      </c>
      <c r="F87">
        <f t="shared" si="10"/>
        <v>275</v>
      </c>
      <c r="G87">
        <f t="shared" si="11"/>
        <v>147.536</v>
      </c>
      <c r="H87" s="154"/>
      <c r="I87">
        <f>BRPL_EOD!AG87+BRPL_EOD!AH87</f>
        <v>41.02</v>
      </c>
      <c r="J87">
        <f>BYPL_EOD!AG87+BYPL_EOD!AH87</f>
        <v>23.3</v>
      </c>
      <c r="K87">
        <f>MES_EOD!AG87+MES_EOD!AH87</f>
        <v>8.7899999999999991</v>
      </c>
      <c r="L87">
        <f>NDMC_EOD!AG87+NDMC_EOD!AH87</f>
        <v>43.94</v>
      </c>
      <c r="M87">
        <f>TPDDL_EOD!AG87+TPDDL_EOD!AH87</f>
        <v>27.96</v>
      </c>
      <c r="N87">
        <f t="shared" si="6"/>
        <v>145.01000000000002</v>
      </c>
      <c r="O87" s="154">
        <f t="shared" si="7"/>
        <v>2.525999999999982</v>
      </c>
      <c r="P87">
        <v>41.734547410523412</v>
      </c>
      <c r="Q87">
        <v>23.705874077649813</v>
      </c>
      <c r="R87">
        <v>8.9431173022550148</v>
      </c>
      <c r="S87">
        <v>44.705412316391964</v>
      </c>
      <c r="T87">
        <v>28.44704889317978</v>
      </c>
      <c r="U87" s="156">
        <f t="shared" si="8"/>
        <v>147.536</v>
      </c>
      <c r="V87" s="154">
        <f t="shared" si="9"/>
        <v>0</v>
      </c>
    </row>
    <row r="88" spans="1:22">
      <c r="A88" t="s">
        <v>130</v>
      </c>
      <c r="B88">
        <f>PPCL!B88</f>
        <v>165</v>
      </c>
      <c r="C88">
        <f>PPCL!C88</f>
        <v>110</v>
      </c>
      <c r="D88">
        <f>PPCL!M88</f>
        <v>147.39599999999999</v>
      </c>
      <c r="E88">
        <f>PPCL!N88</f>
        <v>0</v>
      </c>
      <c r="F88">
        <f t="shared" si="10"/>
        <v>275</v>
      </c>
      <c r="G88">
        <f t="shared" si="11"/>
        <v>147.39599999999999</v>
      </c>
      <c r="H88" s="154"/>
      <c r="I88">
        <f>BRPL_EOD!AG88+BRPL_EOD!AH88</f>
        <v>41.02</v>
      </c>
      <c r="J88">
        <f>BYPL_EOD!AG88+BYPL_EOD!AH88</f>
        <v>23.3</v>
      </c>
      <c r="K88">
        <f>MES_EOD!AG88+MES_EOD!AH88</f>
        <v>8.7899999999999991</v>
      </c>
      <c r="L88">
        <f>NDMC_EOD!AG88+NDMC_EOD!AH88</f>
        <v>43.94</v>
      </c>
      <c r="M88">
        <f>TPDDL_EOD!AG88+TPDDL_EOD!AH88</f>
        <v>27.96</v>
      </c>
      <c r="N88">
        <f t="shared" si="6"/>
        <v>145.01000000000002</v>
      </c>
      <c r="O88" s="154">
        <f t="shared" si="7"/>
        <v>2.3859999999999673</v>
      </c>
      <c r="P88">
        <v>41.694944624508651</v>
      </c>
      <c r="Q88">
        <v>23.683379077305009</v>
      </c>
      <c r="R88">
        <v>8.9346309909661379</v>
      </c>
      <c r="S88">
        <v>44.662990414454164</v>
      </c>
      <c r="T88">
        <v>28.420054892766011</v>
      </c>
      <c r="U88" s="156">
        <f t="shared" si="8"/>
        <v>147.39599999999999</v>
      </c>
      <c r="V88" s="154">
        <f t="shared" si="9"/>
        <v>0</v>
      </c>
    </row>
    <row r="89" spans="1:22">
      <c r="A89" t="s">
        <v>131</v>
      </c>
      <c r="B89">
        <f>PPCL!B89</f>
        <v>165</v>
      </c>
      <c r="C89">
        <f>PPCL!C89</f>
        <v>110</v>
      </c>
      <c r="D89">
        <f>PPCL!M89</f>
        <v>148.768</v>
      </c>
      <c r="E89">
        <f>PPCL!N89</f>
        <v>0</v>
      </c>
      <c r="F89">
        <f t="shared" si="10"/>
        <v>275</v>
      </c>
      <c r="G89">
        <f t="shared" si="11"/>
        <v>148.768</v>
      </c>
      <c r="H89" s="154"/>
      <c r="I89">
        <f>BRPL_EOD!AG89+BRPL_EOD!AH89</f>
        <v>41.02</v>
      </c>
      <c r="J89">
        <f>BYPL_EOD!AG89+BYPL_EOD!AH89</f>
        <v>23.3</v>
      </c>
      <c r="K89">
        <f>MES_EOD!AG89+MES_EOD!AH89</f>
        <v>8.7899999999999991</v>
      </c>
      <c r="L89">
        <f>NDMC_EOD!AG89+NDMC_EOD!AH89</f>
        <v>43.94</v>
      </c>
      <c r="M89">
        <f>TPDDL_EOD!AG89+TPDDL_EOD!AH89</f>
        <v>27.96</v>
      </c>
      <c r="N89">
        <f t="shared" si="6"/>
        <v>145.01000000000002</v>
      </c>
      <c r="O89" s="154">
        <f t="shared" si="7"/>
        <v>3.7579999999999814</v>
      </c>
      <c r="P89">
        <v>42.083051927453276</v>
      </c>
      <c r="Q89">
        <v>23.903830080684088</v>
      </c>
      <c r="R89">
        <v>9.0177968415971286</v>
      </c>
      <c r="S89">
        <v>45.078725053444579</v>
      </c>
      <c r="T89">
        <v>28.684596096820908</v>
      </c>
      <c r="U89" s="156">
        <f t="shared" si="8"/>
        <v>148.768</v>
      </c>
      <c r="V89" s="154">
        <f t="shared" si="9"/>
        <v>0</v>
      </c>
    </row>
    <row r="90" spans="1:22">
      <c r="A90" t="s">
        <v>132</v>
      </c>
      <c r="B90">
        <f>PPCL!B90</f>
        <v>165</v>
      </c>
      <c r="C90">
        <f>PPCL!C90</f>
        <v>110</v>
      </c>
      <c r="D90">
        <f>PPCL!M90</f>
        <v>147.28800000000001</v>
      </c>
      <c r="E90">
        <f>PPCL!N90</f>
        <v>0</v>
      </c>
      <c r="F90">
        <f t="shared" si="10"/>
        <v>275</v>
      </c>
      <c r="G90">
        <f t="shared" si="11"/>
        <v>147.28800000000001</v>
      </c>
      <c r="H90" s="154"/>
      <c r="I90">
        <f>BRPL_EOD!AG90+BRPL_EOD!AH90</f>
        <v>41.02</v>
      </c>
      <c r="J90">
        <f>BYPL_EOD!AG90+BYPL_EOD!AH90</f>
        <v>23.3</v>
      </c>
      <c r="K90">
        <f>MES_EOD!AG90+MES_EOD!AH90</f>
        <v>8.7899999999999991</v>
      </c>
      <c r="L90">
        <f>NDMC_EOD!AG90+NDMC_EOD!AH90</f>
        <v>43.94</v>
      </c>
      <c r="M90">
        <f>TPDDL_EOD!AG90+TPDDL_EOD!AH90</f>
        <v>27.96</v>
      </c>
      <c r="N90">
        <f t="shared" si="6"/>
        <v>145.01000000000002</v>
      </c>
      <c r="O90" s="154">
        <f t="shared" si="7"/>
        <v>2.2779999999999916</v>
      </c>
      <c r="P90">
        <v>41.664393903868699</v>
      </c>
      <c r="Q90">
        <v>23.666025791324735</v>
      </c>
      <c r="R90">
        <v>8.9280844079718626</v>
      </c>
      <c r="S90">
        <v>44.63026494724501</v>
      </c>
      <c r="T90">
        <v>28.399230949589683</v>
      </c>
      <c r="U90" s="156">
        <f t="shared" si="8"/>
        <v>147.28799999999998</v>
      </c>
      <c r="V90" s="154">
        <f t="shared" si="9"/>
        <v>0</v>
      </c>
    </row>
    <row r="91" spans="1:22">
      <c r="A91" t="s">
        <v>133</v>
      </c>
      <c r="B91">
        <f>PPCL!B91</f>
        <v>165</v>
      </c>
      <c r="C91">
        <f>PPCL!C91</f>
        <v>110</v>
      </c>
      <c r="D91">
        <f>PPCL!M91</f>
        <v>148.33999999999997</v>
      </c>
      <c r="E91">
        <f>PPCL!N91</f>
        <v>0</v>
      </c>
      <c r="F91">
        <f t="shared" si="10"/>
        <v>275</v>
      </c>
      <c r="G91">
        <f t="shared" si="11"/>
        <v>148.33999999999997</v>
      </c>
      <c r="H91" s="154"/>
      <c r="I91">
        <f>BRPL_EOD!AG91+BRPL_EOD!AH91</f>
        <v>41.02</v>
      </c>
      <c r="J91">
        <f>BYPL_EOD!AG91+BYPL_EOD!AH91</f>
        <v>23.3</v>
      </c>
      <c r="K91">
        <f>MES_EOD!AG91+MES_EOD!AH91</f>
        <v>8.7899999999999991</v>
      </c>
      <c r="L91">
        <f>NDMC_EOD!AG91+NDMC_EOD!AH91</f>
        <v>43.94</v>
      </c>
      <c r="M91">
        <f>TPDDL_EOD!AG91+TPDDL_EOD!AH91</f>
        <v>27.96</v>
      </c>
      <c r="N91">
        <f t="shared" si="6"/>
        <v>145.01000000000002</v>
      </c>
      <c r="O91" s="154">
        <f t="shared" si="7"/>
        <v>3.3299999999999557</v>
      </c>
      <c r="P91">
        <v>41.961980553065295</v>
      </c>
      <c r="Q91">
        <v>23.83505965105854</v>
      </c>
      <c r="R91">
        <v>8.9918529756568475</v>
      </c>
      <c r="S91">
        <v>44.949035238949023</v>
      </c>
      <c r="T91">
        <v>28.602071581270248</v>
      </c>
      <c r="U91" s="156">
        <f t="shared" si="8"/>
        <v>148.33999999999995</v>
      </c>
      <c r="V91" s="154">
        <f t="shared" si="9"/>
        <v>0</v>
      </c>
    </row>
    <row r="92" spans="1:22">
      <c r="A92" t="s">
        <v>134</v>
      </c>
      <c r="B92">
        <f>PPCL!B92</f>
        <v>165</v>
      </c>
      <c r="C92">
        <f>PPCL!C92</f>
        <v>110</v>
      </c>
      <c r="D92">
        <f>PPCL!M92</f>
        <v>147.46399999999997</v>
      </c>
      <c r="E92">
        <f>PPCL!N92</f>
        <v>0</v>
      </c>
      <c r="F92">
        <f t="shared" si="10"/>
        <v>275</v>
      </c>
      <c r="G92">
        <f t="shared" si="11"/>
        <v>147.46399999999997</v>
      </c>
      <c r="H92" s="154"/>
      <c r="I92">
        <f>BRPL_EOD!AG92+BRPL_EOD!AH92</f>
        <v>41.02</v>
      </c>
      <c r="J92">
        <f>BYPL_EOD!AG92+BYPL_EOD!AH92</f>
        <v>23.3</v>
      </c>
      <c r="K92">
        <f>MES_EOD!AG92+MES_EOD!AH92</f>
        <v>8.7899999999999991</v>
      </c>
      <c r="L92">
        <f>NDMC_EOD!AG92+NDMC_EOD!AH92</f>
        <v>43.94</v>
      </c>
      <c r="M92">
        <f>TPDDL_EOD!AG92+TPDDL_EOD!AH92</f>
        <v>27.96</v>
      </c>
      <c r="N92">
        <f t="shared" si="6"/>
        <v>145.01000000000002</v>
      </c>
      <c r="O92" s="154">
        <f t="shared" si="7"/>
        <v>2.4539999999999509</v>
      </c>
      <c r="P92">
        <v>41.714180263430094</v>
      </c>
      <c r="Q92">
        <v>23.694305220329625</v>
      </c>
      <c r="R92">
        <v>8.9387529135921628</v>
      </c>
      <c r="S92">
        <v>44.683595338252516</v>
      </c>
      <c r="T92">
        <v>28.433166264395549</v>
      </c>
      <c r="U92" s="156">
        <f t="shared" si="8"/>
        <v>147.46399999999994</v>
      </c>
      <c r="V92" s="154">
        <f t="shared" si="9"/>
        <v>0</v>
      </c>
    </row>
    <row r="93" spans="1:22">
      <c r="A93" t="s">
        <v>135</v>
      </c>
      <c r="B93">
        <f>PPCL!B93</f>
        <v>165</v>
      </c>
      <c r="C93">
        <f>PPCL!C93</f>
        <v>110</v>
      </c>
      <c r="D93">
        <f>PPCL!M93</f>
        <v>144.4</v>
      </c>
      <c r="E93">
        <f>PPCL!N93</f>
        <v>0</v>
      </c>
      <c r="F93">
        <f t="shared" si="10"/>
        <v>275</v>
      </c>
      <c r="G93">
        <f t="shared" si="11"/>
        <v>144.4</v>
      </c>
      <c r="H93" s="154"/>
      <c r="I93">
        <f>BRPL_EOD!AG93+BRPL_EOD!AH93</f>
        <v>41.02</v>
      </c>
      <c r="J93">
        <f>BYPL_EOD!AG93+BYPL_EOD!AH93</f>
        <v>23.3</v>
      </c>
      <c r="K93">
        <f>MES_EOD!AG93+MES_EOD!AH93</f>
        <v>8.7899999999999991</v>
      </c>
      <c r="L93">
        <f>NDMC_EOD!AG93+NDMC_EOD!AH93</f>
        <v>43.94</v>
      </c>
      <c r="M93">
        <f>TPDDL_EOD!AG93+TPDDL_EOD!AH93</f>
        <v>27.96</v>
      </c>
      <c r="N93">
        <f t="shared" si="6"/>
        <v>145.01000000000002</v>
      </c>
      <c r="O93" s="154">
        <f t="shared" si="7"/>
        <v>-0.61000000000001364</v>
      </c>
      <c r="P93">
        <v>40.847445003792842</v>
      </c>
      <c r="Q93">
        <v>23.20198606992621</v>
      </c>
      <c r="R93">
        <v>8.7530239293841792</v>
      </c>
      <c r="S93">
        <v>43.755161712985306</v>
      </c>
      <c r="T93">
        <v>27.842383283911452</v>
      </c>
      <c r="U93" s="156">
        <f t="shared" si="8"/>
        <v>144.4</v>
      </c>
      <c r="V93" s="154">
        <f t="shared" si="9"/>
        <v>0</v>
      </c>
    </row>
    <row r="94" spans="1:22">
      <c r="A94" t="s">
        <v>136</v>
      </c>
      <c r="B94">
        <f>PPCL!B94</f>
        <v>165</v>
      </c>
      <c r="C94">
        <f>PPCL!C94</f>
        <v>110</v>
      </c>
      <c r="D94">
        <f>PPCL!M94</f>
        <v>143.90799999999999</v>
      </c>
      <c r="E94">
        <f>PPCL!N94</f>
        <v>0</v>
      </c>
      <c r="F94">
        <f t="shared" si="10"/>
        <v>275</v>
      </c>
      <c r="G94">
        <f t="shared" si="11"/>
        <v>143.90799999999999</v>
      </c>
      <c r="H94" s="154"/>
      <c r="I94">
        <f>BRPL_EOD!AG94+BRPL_EOD!AH94</f>
        <v>41.02</v>
      </c>
      <c r="J94">
        <f>BYPL_EOD!AG94+BYPL_EOD!AH94</f>
        <v>23.3</v>
      </c>
      <c r="K94">
        <f>MES_EOD!AG94+MES_EOD!AH94</f>
        <v>8.7899999999999991</v>
      </c>
      <c r="L94">
        <f>NDMC_EOD!AG94+NDMC_EOD!AH94</f>
        <v>43.94</v>
      </c>
      <c r="M94">
        <f>TPDDL_EOD!AG94+TPDDL_EOD!AH94</f>
        <v>27.96</v>
      </c>
      <c r="N94">
        <f t="shared" si="6"/>
        <v>145.01000000000002</v>
      </c>
      <c r="O94" s="154">
        <f t="shared" si="7"/>
        <v>-1.1020000000000323</v>
      </c>
      <c r="P94">
        <v>40.708269498655262</v>
      </c>
      <c r="Q94">
        <v>23.122932211571612</v>
      </c>
      <c r="R94">
        <v>8.7232006068546966</v>
      </c>
      <c r="S94">
        <v>43.606079029032472</v>
      </c>
      <c r="T94">
        <v>27.747518653885933</v>
      </c>
      <c r="U94" s="156">
        <f t="shared" si="8"/>
        <v>143.90799999999999</v>
      </c>
      <c r="V94" s="154">
        <f t="shared" si="9"/>
        <v>0</v>
      </c>
    </row>
    <row r="95" spans="1:22">
      <c r="A95" t="s">
        <v>137</v>
      </c>
      <c r="B95">
        <f>PPCL!B95</f>
        <v>165</v>
      </c>
      <c r="C95">
        <f>PPCL!C95</f>
        <v>110</v>
      </c>
      <c r="D95">
        <f>PPCL!M95</f>
        <v>143.864</v>
      </c>
      <c r="E95">
        <f>PPCL!N95</f>
        <v>0</v>
      </c>
      <c r="F95">
        <f t="shared" si="10"/>
        <v>275</v>
      </c>
      <c r="G95">
        <f t="shared" si="11"/>
        <v>143.864</v>
      </c>
      <c r="H95" s="154"/>
      <c r="I95">
        <f>BRPL_EOD!AG95+BRPL_EOD!AH95</f>
        <v>41.02</v>
      </c>
      <c r="J95">
        <f>BYPL_EOD!AG95+BYPL_EOD!AH95</f>
        <v>23.3</v>
      </c>
      <c r="K95">
        <f>MES_EOD!AG95+MES_EOD!AH95</f>
        <v>8.7899999999999991</v>
      </c>
      <c r="L95">
        <f>NDMC_EOD!AG95+NDMC_EOD!AH95</f>
        <v>43.94</v>
      </c>
      <c r="M95">
        <f>TPDDL_EOD!AG95+TPDDL_EOD!AH95</f>
        <v>27.96</v>
      </c>
      <c r="N95">
        <f t="shared" si="6"/>
        <v>145.01000000000002</v>
      </c>
      <c r="O95" s="154">
        <f t="shared" si="7"/>
        <v>-1.146000000000015</v>
      </c>
      <c r="P95">
        <v>40.69582290876491</v>
      </c>
      <c r="Q95">
        <v>23.115862354320392</v>
      </c>
      <c r="R95">
        <v>8.7205334804496228</v>
      </c>
      <c r="S95">
        <v>43.592746431280595</v>
      </c>
      <c r="T95">
        <v>27.739034825184469</v>
      </c>
      <c r="U95" s="156">
        <f t="shared" si="8"/>
        <v>143.86399999999998</v>
      </c>
      <c r="V95" s="154">
        <f t="shared" si="9"/>
        <v>0</v>
      </c>
    </row>
    <row r="96" spans="1:22">
      <c r="A96" t="s">
        <v>138</v>
      </c>
      <c r="B96">
        <f>PPCL!B96</f>
        <v>165</v>
      </c>
      <c r="C96">
        <f>PPCL!C96</f>
        <v>110</v>
      </c>
      <c r="D96">
        <f>PPCL!M96</f>
        <v>143.99200000000002</v>
      </c>
      <c r="E96">
        <f>PPCL!N96</f>
        <v>0</v>
      </c>
      <c r="F96">
        <f t="shared" si="10"/>
        <v>275</v>
      </c>
      <c r="G96">
        <f t="shared" si="11"/>
        <v>143.99200000000002</v>
      </c>
      <c r="H96" s="154"/>
      <c r="I96">
        <f>BRPL_EOD!AG96+BRPL_EOD!AH96</f>
        <v>41.02</v>
      </c>
      <c r="J96">
        <f>BYPL_EOD!AG96+BYPL_EOD!AH96</f>
        <v>23.3</v>
      </c>
      <c r="K96">
        <f>MES_EOD!AG96+MES_EOD!AH96</f>
        <v>8.7899999999999991</v>
      </c>
      <c r="L96">
        <f>NDMC_EOD!AG96+NDMC_EOD!AH96</f>
        <v>43.94</v>
      </c>
      <c r="M96">
        <f>TPDDL_EOD!AG96+TPDDL_EOD!AH96</f>
        <v>27.96</v>
      </c>
      <c r="N96">
        <f t="shared" si="6"/>
        <v>145.01000000000002</v>
      </c>
      <c r="O96" s="154">
        <f t="shared" si="7"/>
        <v>-1.0180000000000007</v>
      </c>
      <c r="P96">
        <v>40.732031170264122</v>
      </c>
      <c r="Q96">
        <v>23.136429211778498</v>
      </c>
      <c r="R96">
        <v>8.7282923936280241</v>
      </c>
      <c r="S96">
        <v>43.631532170195158</v>
      </c>
      <c r="T96">
        <v>27.763715054134199</v>
      </c>
      <c r="U96" s="156">
        <f t="shared" si="8"/>
        <v>143.99199999999999</v>
      </c>
      <c r="V96" s="154">
        <f t="shared" si="9"/>
        <v>0</v>
      </c>
    </row>
    <row r="97" spans="1:22">
      <c r="A97" t="s">
        <v>139</v>
      </c>
      <c r="B97">
        <f>PPCL!B97</f>
        <v>165</v>
      </c>
      <c r="C97">
        <f>PPCL!C97</f>
        <v>110</v>
      </c>
      <c r="D97">
        <f>PPCL!M97</f>
        <v>144.41999999999999</v>
      </c>
      <c r="E97">
        <f>PPCL!N97</f>
        <v>0</v>
      </c>
      <c r="F97">
        <f t="shared" si="10"/>
        <v>275</v>
      </c>
      <c r="G97">
        <f t="shared" si="11"/>
        <v>144.41999999999999</v>
      </c>
      <c r="H97" s="154"/>
      <c r="I97">
        <f>BRPL_EOD!AG97+BRPL_EOD!AH97</f>
        <v>41.02</v>
      </c>
      <c r="J97">
        <f>BYPL_EOD!AG97+BYPL_EOD!AH97</f>
        <v>23.3</v>
      </c>
      <c r="K97">
        <f>MES_EOD!AG97+MES_EOD!AH97</f>
        <v>8.7899999999999991</v>
      </c>
      <c r="L97">
        <f>NDMC_EOD!AG97+NDMC_EOD!AH97</f>
        <v>43.94</v>
      </c>
      <c r="M97">
        <f>TPDDL_EOD!AG97+TPDDL_EOD!AH97</f>
        <v>27.96</v>
      </c>
      <c r="N97">
        <f t="shared" si="6"/>
        <v>145.01000000000002</v>
      </c>
      <c r="O97" s="154">
        <f t="shared" si="7"/>
        <v>-0.59000000000003183</v>
      </c>
      <c r="P97">
        <v>40.853102544652089</v>
      </c>
      <c r="Q97">
        <v>23.205199641404036</v>
      </c>
      <c r="R97">
        <v>8.7542362595683034</v>
      </c>
      <c r="S97">
        <v>43.7612219846907</v>
      </c>
      <c r="T97">
        <v>27.846239569684844</v>
      </c>
      <c r="U97" s="156">
        <f t="shared" si="8"/>
        <v>144.41999999999999</v>
      </c>
      <c r="V97" s="154">
        <f t="shared" si="9"/>
        <v>0</v>
      </c>
    </row>
    <row r="98" spans="1:22">
      <c r="A98" t="s">
        <v>140</v>
      </c>
      <c r="B98">
        <f>PPCL!B98</f>
        <v>165</v>
      </c>
      <c r="C98">
        <f>PPCL!C98</f>
        <v>110</v>
      </c>
      <c r="D98">
        <f>PPCL!M98</f>
        <v>144.172</v>
      </c>
      <c r="E98">
        <f>PPCL!N98</f>
        <v>0</v>
      </c>
      <c r="F98">
        <f t="shared" si="10"/>
        <v>275</v>
      </c>
      <c r="G98">
        <f t="shared" si="11"/>
        <v>144.172</v>
      </c>
      <c r="H98" s="154"/>
      <c r="I98">
        <f>BRPL_EOD!AG98+BRPL_EOD!AH98</f>
        <v>41.02</v>
      </c>
      <c r="J98">
        <f>BYPL_EOD!AG98+BYPL_EOD!AH98</f>
        <v>23.3</v>
      </c>
      <c r="K98">
        <f>MES_EOD!AG98+MES_EOD!AH98</f>
        <v>8.7899999999999991</v>
      </c>
      <c r="L98">
        <f>NDMC_EOD!AG98+NDMC_EOD!AH98</f>
        <v>43.94</v>
      </c>
      <c r="M98">
        <f>TPDDL_EOD!AG98+TPDDL_EOD!AH98</f>
        <v>27.96</v>
      </c>
      <c r="N98">
        <f t="shared" si="6"/>
        <v>145.01000000000002</v>
      </c>
      <c r="O98" s="154">
        <f t="shared" si="7"/>
        <v>-0.83800000000002228</v>
      </c>
      <c r="P98">
        <v>40.782949037997376</v>
      </c>
      <c r="Q98">
        <v>23.165351355078958</v>
      </c>
      <c r="R98">
        <v>8.7392033652851513</v>
      </c>
      <c r="S98">
        <v>43.686074615543745</v>
      </c>
      <c r="T98">
        <v>27.798421626094747</v>
      </c>
      <c r="U98" s="156">
        <f t="shared" si="8"/>
        <v>144.17199999999997</v>
      </c>
      <c r="V98" s="154">
        <f t="shared" si="9"/>
        <v>0</v>
      </c>
    </row>
    <row r="99" spans="1:22">
      <c r="A99" s="156" t="s">
        <v>350</v>
      </c>
      <c r="B99" s="156">
        <f>SUM(B3:B98)/4000</f>
        <v>0.86624999999999996</v>
      </c>
      <c r="C99" s="156">
        <f t="shared" ref="C99:U99" si="12">SUM(C3:C98)/4000</f>
        <v>4.7024999999999997</v>
      </c>
      <c r="D99" s="156">
        <f t="shared" si="12"/>
        <v>0.89682200000000012</v>
      </c>
      <c r="E99" s="156">
        <f t="shared" si="12"/>
        <v>0.33494899999999994</v>
      </c>
      <c r="F99" s="156">
        <f t="shared" si="12"/>
        <v>5.5687499999999996</v>
      </c>
      <c r="G99" s="156">
        <f t="shared" si="12"/>
        <v>1.2317709999999999</v>
      </c>
      <c r="H99" s="156"/>
      <c r="I99" s="156">
        <f t="shared" si="12"/>
        <v>0.35119499999999987</v>
      </c>
      <c r="J99" s="156">
        <f t="shared" si="12"/>
        <v>0.18894749999999991</v>
      </c>
      <c r="K99" s="156">
        <f t="shared" si="12"/>
        <v>6.9022499999999973E-2</v>
      </c>
      <c r="L99" s="156">
        <f t="shared" si="12"/>
        <v>0.34507250000000028</v>
      </c>
      <c r="M99" s="156">
        <f t="shared" si="12"/>
        <v>0.21957500000000008</v>
      </c>
      <c r="N99" s="156">
        <f t="shared" si="12"/>
        <v>1.1738125000000008</v>
      </c>
      <c r="O99" s="156">
        <f t="shared" si="12"/>
        <v>5.7958499999999864E-2</v>
      </c>
      <c r="P99" s="156">
        <f t="shared" si="12"/>
        <v>0.3636215610305944</v>
      </c>
      <c r="Q99" s="156">
        <f t="shared" si="12"/>
        <v>0.19860890399061906</v>
      </c>
      <c r="R99" s="156">
        <f t="shared" si="12"/>
        <v>7.292718678907438E-2</v>
      </c>
      <c r="S99" s="156">
        <f t="shared" si="12"/>
        <v>0.36460876914790152</v>
      </c>
      <c r="T99" s="156">
        <f t="shared" si="12"/>
        <v>0.23200457904181032</v>
      </c>
      <c r="U99" s="156">
        <f t="shared" si="12"/>
        <v>1.2317709999999999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38.6</v>
      </c>
      <c r="E3">
        <f>GT!N3</f>
        <v>0</v>
      </c>
      <c r="F3">
        <f>B3+C3</f>
        <v>84</v>
      </c>
      <c r="G3">
        <f>D3+E3-X3</f>
        <v>38.6</v>
      </c>
      <c r="H3" s="154"/>
      <c r="I3">
        <f>BRPL_EOD!AC3+BRPL_EOD!AD3</f>
        <v>15.16</v>
      </c>
      <c r="J3">
        <f>BYPL_EOD!AC3+BYPL_EOD!AD3</f>
        <v>8.84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38.07</v>
      </c>
      <c r="O3" s="154">
        <f t="shared" ref="O3:O66" si="1">G3-N3</f>
        <v>0.53000000000000114</v>
      </c>
      <c r="P3">
        <v>15.371053322826373</v>
      </c>
      <c r="Q3">
        <v>8.963068032571579</v>
      </c>
      <c r="R3">
        <v>0</v>
      </c>
      <c r="S3">
        <v>2.0988179669030731</v>
      </c>
      <c r="T3">
        <v>12.167060677698975</v>
      </c>
      <c r="U3" s="156">
        <f t="shared" ref="U3:U66" si="2">SUM(P3:T3)</f>
        <v>38.6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38.6</v>
      </c>
      <c r="E4">
        <f>GT!N4</f>
        <v>0</v>
      </c>
      <c r="F4">
        <f t="shared" ref="F4:F67" si="4">B4+C4</f>
        <v>84</v>
      </c>
      <c r="G4">
        <f t="shared" ref="G4:G67" si="5">D4+E4-X4</f>
        <v>38.6</v>
      </c>
      <c r="H4" s="154"/>
      <c r="I4">
        <f>BRPL_EOD!AC4+BRPL_EOD!AD4</f>
        <v>15.16</v>
      </c>
      <c r="J4">
        <f>BYPL_EOD!AC4+BYPL_EOD!AD4</f>
        <v>8.84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38.07</v>
      </c>
      <c r="O4" s="154">
        <f t="shared" si="1"/>
        <v>0.53000000000000114</v>
      </c>
      <c r="P4">
        <v>15.371053322826373</v>
      </c>
      <c r="Q4">
        <v>8.963068032571579</v>
      </c>
      <c r="R4">
        <v>0</v>
      </c>
      <c r="S4">
        <v>2.0988179669030731</v>
      </c>
      <c r="T4">
        <v>12.167060677698975</v>
      </c>
      <c r="U4" s="156">
        <f t="shared" si="2"/>
        <v>38.6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38.6</v>
      </c>
      <c r="E5">
        <f>GT!N5</f>
        <v>0</v>
      </c>
      <c r="F5">
        <f t="shared" si="4"/>
        <v>84</v>
      </c>
      <c r="G5">
        <f t="shared" si="5"/>
        <v>38.6</v>
      </c>
      <c r="H5" s="154"/>
      <c r="I5">
        <f>BRPL_EOD!AC5+BRPL_EOD!AD5</f>
        <v>15.16</v>
      </c>
      <c r="J5">
        <f>BYPL_EOD!AC5+BYPL_EOD!AD5</f>
        <v>8.84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38.07</v>
      </c>
      <c r="O5" s="154">
        <f t="shared" si="1"/>
        <v>0.53000000000000114</v>
      </c>
      <c r="P5">
        <v>15.371053322826373</v>
      </c>
      <c r="Q5">
        <v>8.963068032571579</v>
      </c>
      <c r="R5">
        <v>0</v>
      </c>
      <c r="S5">
        <v>2.0988179669030731</v>
      </c>
      <c r="T5">
        <v>12.167060677698975</v>
      </c>
      <c r="U5" s="156">
        <f t="shared" si="2"/>
        <v>38.6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38.6</v>
      </c>
      <c r="E6">
        <f>GT!N6</f>
        <v>0</v>
      </c>
      <c r="F6">
        <f t="shared" si="4"/>
        <v>84</v>
      </c>
      <c r="G6">
        <f t="shared" si="5"/>
        <v>38.6</v>
      </c>
      <c r="H6" s="154"/>
      <c r="I6">
        <f>BRPL_EOD!AC6+BRPL_EOD!AD6</f>
        <v>15.16</v>
      </c>
      <c r="J6">
        <f>BYPL_EOD!AC6+BYPL_EOD!AD6</f>
        <v>8.84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38.07</v>
      </c>
      <c r="O6" s="154">
        <f t="shared" si="1"/>
        <v>0.53000000000000114</v>
      </c>
      <c r="P6">
        <v>15.371053322826373</v>
      </c>
      <c r="Q6">
        <v>8.963068032571579</v>
      </c>
      <c r="R6">
        <v>0</v>
      </c>
      <c r="S6">
        <v>2.0988179669030731</v>
      </c>
      <c r="T6">
        <v>12.167060677698975</v>
      </c>
      <c r="U6" s="156">
        <f t="shared" si="2"/>
        <v>38.6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38.6</v>
      </c>
      <c r="E7">
        <f>GT!N7</f>
        <v>0</v>
      </c>
      <c r="F7">
        <f t="shared" si="4"/>
        <v>84</v>
      </c>
      <c r="G7">
        <f t="shared" si="5"/>
        <v>38.6</v>
      </c>
      <c r="H7" s="154"/>
      <c r="I7">
        <f>BRPL_EOD!AC7+BRPL_EOD!AD7</f>
        <v>15.16</v>
      </c>
      <c r="J7">
        <f>BYPL_EOD!AC7+BYPL_EOD!AD7</f>
        <v>8.84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38.07</v>
      </c>
      <c r="O7" s="154">
        <f t="shared" si="1"/>
        <v>0.53000000000000114</v>
      </c>
      <c r="P7">
        <v>15.371053322826373</v>
      </c>
      <c r="Q7">
        <v>8.963068032571579</v>
      </c>
      <c r="R7">
        <v>0</v>
      </c>
      <c r="S7">
        <v>2.0988179669030731</v>
      </c>
      <c r="T7">
        <v>12.167060677698975</v>
      </c>
      <c r="U7" s="156">
        <f t="shared" si="2"/>
        <v>38.6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38.6</v>
      </c>
      <c r="E8">
        <f>GT!N8</f>
        <v>0</v>
      </c>
      <c r="F8">
        <f t="shared" si="4"/>
        <v>84</v>
      </c>
      <c r="G8">
        <f t="shared" si="5"/>
        <v>38.6</v>
      </c>
      <c r="H8" s="154"/>
      <c r="I8">
        <f>BRPL_EOD!AC8+BRPL_EOD!AD8</f>
        <v>15.16</v>
      </c>
      <c r="J8">
        <f>BYPL_EOD!AC8+BYPL_EOD!AD8</f>
        <v>8.84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38.07</v>
      </c>
      <c r="O8" s="154">
        <f t="shared" si="1"/>
        <v>0.53000000000000114</v>
      </c>
      <c r="P8">
        <v>15.371053322826373</v>
      </c>
      <c r="Q8">
        <v>8.963068032571579</v>
      </c>
      <c r="R8">
        <v>0</v>
      </c>
      <c r="S8">
        <v>2.0988179669030731</v>
      </c>
      <c r="T8">
        <v>12.167060677698975</v>
      </c>
      <c r="U8" s="156">
        <f t="shared" si="2"/>
        <v>38.6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38.6</v>
      </c>
      <c r="E9">
        <f>GT!N9</f>
        <v>0</v>
      </c>
      <c r="F9">
        <f t="shared" si="4"/>
        <v>84</v>
      </c>
      <c r="G9">
        <f t="shared" si="5"/>
        <v>38.6</v>
      </c>
      <c r="H9" s="154"/>
      <c r="I9">
        <f>BRPL_EOD!AC9+BRPL_EOD!AD9</f>
        <v>15.16</v>
      </c>
      <c r="J9">
        <f>BYPL_EOD!AC9+BYPL_EOD!AD9</f>
        <v>8.84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38.07</v>
      </c>
      <c r="O9" s="154">
        <f t="shared" si="1"/>
        <v>0.53000000000000114</v>
      </c>
      <c r="P9">
        <v>15.371053322826373</v>
      </c>
      <c r="Q9">
        <v>8.963068032571579</v>
      </c>
      <c r="R9">
        <v>0</v>
      </c>
      <c r="S9">
        <v>2.0988179669030731</v>
      </c>
      <c r="T9">
        <v>12.167060677698975</v>
      </c>
      <c r="U9" s="156">
        <f t="shared" si="2"/>
        <v>38.6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38.6</v>
      </c>
      <c r="E10">
        <f>GT!N10</f>
        <v>0</v>
      </c>
      <c r="F10">
        <f t="shared" si="4"/>
        <v>84</v>
      </c>
      <c r="G10">
        <f t="shared" si="5"/>
        <v>38.6</v>
      </c>
      <c r="H10" s="154"/>
      <c r="I10">
        <f>BRPL_EOD!AC10+BRPL_EOD!AD10</f>
        <v>15.16</v>
      </c>
      <c r="J10">
        <f>BYPL_EOD!AC10+BYPL_EOD!AD10</f>
        <v>8.84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38.07</v>
      </c>
      <c r="O10" s="154">
        <f t="shared" si="1"/>
        <v>0.53000000000000114</v>
      </c>
      <c r="P10">
        <v>15.371053322826373</v>
      </c>
      <c r="Q10">
        <v>8.963068032571579</v>
      </c>
      <c r="R10">
        <v>0</v>
      </c>
      <c r="S10">
        <v>2.0988179669030731</v>
      </c>
      <c r="T10">
        <v>12.167060677698975</v>
      </c>
      <c r="U10" s="156">
        <f t="shared" si="2"/>
        <v>38.6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39.6</v>
      </c>
      <c r="E11">
        <f>GT!N11</f>
        <v>0</v>
      </c>
      <c r="F11">
        <f t="shared" si="4"/>
        <v>84</v>
      </c>
      <c r="G11">
        <f t="shared" si="5"/>
        <v>39.6</v>
      </c>
      <c r="H11" s="154"/>
      <c r="I11">
        <f>BRPL_EOD!AC11+BRPL_EOD!AD11</f>
        <v>16.149999999999999</v>
      </c>
      <c r="J11">
        <f>BYPL_EOD!AC11+BYPL_EOD!AD11</f>
        <v>8.84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39.06</v>
      </c>
      <c r="O11" s="154">
        <f t="shared" si="1"/>
        <v>0.53999999999999915</v>
      </c>
      <c r="P11">
        <v>16.373271889400918</v>
      </c>
      <c r="Q11">
        <v>8.9622119815668206</v>
      </c>
      <c r="R11">
        <v>0</v>
      </c>
      <c r="S11">
        <v>2.0986175115207373</v>
      </c>
      <c r="T11">
        <v>12.16589861751152</v>
      </c>
      <c r="U11" s="156">
        <f t="shared" si="2"/>
        <v>39.599999999999994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39.6</v>
      </c>
      <c r="E12">
        <f>GT!N12</f>
        <v>0</v>
      </c>
      <c r="F12">
        <f t="shared" si="4"/>
        <v>84</v>
      </c>
      <c r="G12">
        <f t="shared" si="5"/>
        <v>39.6</v>
      </c>
      <c r="H12" s="154"/>
      <c r="I12">
        <f>BRPL_EOD!AC12+BRPL_EOD!AD12</f>
        <v>16.149999999999999</v>
      </c>
      <c r="J12">
        <f>BYPL_EOD!AC12+BYPL_EOD!AD12</f>
        <v>8.84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39.06</v>
      </c>
      <c r="O12" s="154">
        <f t="shared" si="1"/>
        <v>0.53999999999999915</v>
      </c>
      <c r="P12">
        <v>16.373271889400918</v>
      </c>
      <c r="Q12">
        <v>8.9622119815668206</v>
      </c>
      <c r="R12">
        <v>0</v>
      </c>
      <c r="S12">
        <v>2.0986175115207373</v>
      </c>
      <c r="T12">
        <v>12.16589861751152</v>
      </c>
      <c r="U12" s="156">
        <f t="shared" si="2"/>
        <v>39.599999999999994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39.6</v>
      </c>
      <c r="E13">
        <f>GT!N13</f>
        <v>0</v>
      </c>
      <c r="F13">
        <f t="shared" si="4"/>
        <v>84</v>
      </c>
      <c r="G13">
        <f t="shared" si="5"/>
        <v>39.6</v>
      </c>
      <c r="H13" s="154"/>
      <c r="I13">
        <f>BRPL_EOD!AC13+BRPL_EOD!AD13</f>
        <v>16.149999999999999</v>
      </c>
      <c r="J13">
        <f>BYPL_EOD!AC13+BYPL_EOD!AD13</f>
        <v>8.84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39.06</v>
      </c>
      <c r="O13" s="154">
        <f t="shared" si="1"/>
        <v>0.53999999999999915</v>
      </c>
      <c r="P13">
        <v>16.373271889400918</v>
      </c>
      <c r="Q13">
        <v>8.9622119815668206</v>
      </c>
      <c r="R13">
        <v>0</v>
      </c>
      <c r="S13">
        <v>2.0986175115207373</v>
      </c>
      <c r="T13">
        <v>12.16589861751152</v>
      </c>
      <c r="U13" s="156">
        <f t="shared" si="2"/>
        <v>39.599999999999994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39.6</v>
      </c>
      <c r="E14">
        <f>GT!N14</f>
        <v>0</v>
      </c>
      <c r="F14">
        <f t="shared" si="4"/>
        <v>84</v>
      </c>
      <c r="G14">
        <f t="shared" si="5"/>
        <v>39.6</v>
      </c>
      <c r="H14" s="154"/>
      <c r="I14">
        <f>BRPL_EOD!AC14+BRPL_EOD!AD14</f>
        <v>16.149999999999999</v>
      </c>
      <c r="J14">
        <f>BYPL_EOD!AC14+BYPL_EOD!AD14</f>
        <v>8.84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39.06</v>
      </c>
      <c r="O14" s="154">
        <f t="shared" si="1"/>
        <v>0.53999999999999915</v>
      </c>
      <c r="P14">
        <v>16.373271889400918</v>
      </c>
      <c r="Q14">
        <v>8.9622119815668206</v>
      </c>
      <c r="R14">
        <v>0</v>
      </c>
      <c r="S14">
        <v>2.0986175115207373</v>
      </c>
      <c r="T14">
        <v>12.16589861751152</v>
      </c>
      <c r="U14" s="156">
        <f t="shared" si="2"/>
        <v>39.599999999999994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39.6</v>
      </c>
      <c r="E15">
        <f>GT!N15</f>
        <v>0</v>
      </c>
      <c r="F15">
        <f t="shared" si="4"/>
        <v>84</v>
      </c>
      <c r="G15">
        <f t="shared" si="5"/>
        <v>39.6</v>
      </c>
      <c r="H15" s="154"/>
      <c r="I15">
        <f>BRPL_EOD!AC15+BRPL_EOD!AD15</f>
        <v>16.149999999999999</v>
      </c>
      <c r="J15">
        <f>BYPL_EOD!AC15+BYPL_EOD!AD15</f>
        <v>8.84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39.06</v>
      </c>
      <c r="O15" s="154">
        <f t="shared" si="1"/>
        <v>0.53999999999999915</v>
      </c>
      <c r="P15">
        <v>16.373271889400918</v>
      </c>
      <c r="Q15">
        <v>8.9622119815668206</v>
      </c>
      <c r="R15">
        <v>0</v>
      </c>
      <c r="S15">
        <v>2.0986175115207373</v>
      </c>
      <c r="T15">
        <v>12.16589861751152</v>
      </c>
      <c r="U15" s="156">
        <f t="shared" si="2"/>
        <v>39.599999999999994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39.6</v>
      </c>
      <c r="E16">
        <f>GT!N16</f>
        <v>0</v>
      </c>
      <c r="F16">
        <f t="shared" si="4"/>
        <v>84</v>
      </c>
      <c r="G16">
        <f t="shared" si="5"/>
        <v>39.6</v>
      </c>
      <c r="H16" s="154"/>
      <c r="I16">
        <f>BRPL_EOD!AC16+BRPL_EOD!AD16</f>
        <v>16.149999999999999</v>
      </c>
      <c r="J16">
        <f>BYPL_EOD!AC16+BYPL_EOD!AD16</f>
        <v>8.84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39.06</v>
      </c>
      <c r="O16" s="154">
        <f t="shared" si="1"/>
        <v>0.53999999999999915</v>
      </c>
      <c r="P16">
        <v>16.373271889400918</v>
      </c>
      <c r="Q16">
        <v>8.9622119815668206</v>
      </c>
      <c r="R16">
        <v>0</v>
      </c>
      <c r="S16">
        <v>2.0986175115207373</v>
      </c>
      <c r="T16">
        <v>12.16589861751152</v>
      </c>
      <c r="U16" s="156">
        <f t="shared" si="2"/>
        <v>39.599999999999994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39.6</v>
      </c>
      <c r="E17">
        <f>GT!N17</f>
        <v>0</v>
      </c>
      <c r="F17">
        <f t="shared" si="4"/>
        <v>84</v>
      </c>
      <c r="G17">
        <f t="shared" si="5"/>
        <v>39.6</v>
      </c>
      <c r="H17" s="154"/>
      <c r="I17">
        <f>BRPL_EOD!AC17+BRPL_EOD!AD17</f>
        <v>16.149999999999999</v>
      </c>
      <c r="J17">
        <f>BYPL_EOD!AC17+BYPL_EOD!AD17</f>
        <v>8.84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39.06</v>
      </c>
      <c r="O17" s="154">
        <f t="shared" si="1"/>
        <v>0.53999999999999915</v>
      </c>
      <c r="P17">
        <v>16.373271889400918</v>
      </c>
      <c r="Q17">
        <v>8.9622119815668206</v>
      </c>
      <c r="R17">
        <v>0</v>
      </c>
      <c r="S17">
        <v>2.0986175115207373</v>
      </c>
      <c r="T17">
        <v>12.16589861751152</v>
      </c>
      <c r="U17" s="156">
        <f t="shared" si="2"/>
        <v>39.599999999999994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39.6</v>
      </c>
      <c r="E18">
        <f>GT!N18</f>
        <v>0</v>
      </c>
      <c r="F18">
        <f t="shared" si="4"/>
        <v>84</v>
      </c>
      <c r="G18">
        <f t="shared" si="5"/>
        <v>39.6</v>
      </c>
      <c r="H18" s="154"/>
      <c r="I18">
        <f>BRPL_EOD!AC18+BRPL_EOD!AD18</f>
        <v>16.149999999999999</v>
      </c>
      <c r="J18">
        <f>BYPL_EOD!AC18+BYPL_EOD!AD18</f>
        <v>8.84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39.06</v>
      </c>
      <c r="O18" s="154">
        <f t="shared" si="1"/>
        <v>0.53999999999999915</v>
      </c>
      <c r="P18">
        <v>16.373271889400918</v>
      </c>
      <c r="Q18">
        <v>8.9622119815668206</v>
      </c>
      <c r="R18">
        <v>0</v>
      </c>
      <c r="S18">
        <v>2.0986175115207373</v>
      </c>
      <c r="T18">
        <v>12.16589861751152</v>
      </c>
      <c r="U18" s="156">
        <f t="shared" si="2"/>
        <v>39.599999999999994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38.6</v>
      </c>
      <c r="E19">
        <f>GT!N19</f>
        <v>0</v>
      </c>
      <c r="F19">
        <f t="shared" si="4"/>
        <v>84</v>
      </c>
      <c r="G19">
        <f t="shared" si="5"/>
        <v>38.6</v>
      </c>
      <c r="H19" s="154"/>
      <c r="I19">
        <f>BRPL_EOD!AC19+BRPL_EOD!AD19</f>
        <v>15.16</v>
      </c>
      <c r="J19">
        <f>BYPL_EOD!AC19+BYPL_EOD!AD19</f>
        <v>8.84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38.07</v>
      </c>
      <c r="O19" s="154">
        <f t="shared" si="1"/>
        <v>0.53000000000000114</v>
      </c>
      <c r="P19">
        <v>15.371053322826373</v>
      </c>
      <c r="Q19">
        <v>8.963068032571579</v>
      </c>
      <c r="R19">
        <v>0</v>
      </c>
      <c r="S19">
        <v>2.0988179669030731</v>
      </c>
      <c r="T19">
        <v>12.167060677698975</v>
      </c>
      <c r="U19" s="156">
        <f t="shared" si="2"/>
        <v>38.6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38.6</v>
      </c>
      <c r="E20">
        <f>GT!N20</f>
        <v>0</v>
      </c>
      <c r="F20">
        <f t="shared" si="4"/>
        <v>84</v>
      </c>
      <c r="G20">
        <f t="shared" si="5"/>
        <v>38.6</v>
      </c>
      <c r="H20" s="154"/>
      <c r="I20">
        <f>BRPL_EOD!AC20+BRPL_EOD!AD20</f>
        <v>15.16</v>
      </c>
      <c r="J20">
        <f>BYPL_EOD!AC20+BYPL_EOD!AD20</f>
        <v>8.84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38.07</v>
      </c>
      <c r="O20" s="154">
        <f t="shared" si="1"/>
        <v>0.53000000000000114</v>
      </c>
      <c r="P20">
        <v>15.371053322826373</v>
      </c>
      <c r="Q20">
        <v>8.963068032571579</v>
      </c>
      <c r="R20">
        <v>0</v>
      </c>
      <c r="S20">
        <v>2.0988179669030731</v>
      </c>
      <c r="T20">
        <v>12.167060677698975</v>
      </c>
      <c r="U20" s="156">
        <f t="shared" si="2"/>
        <v>38.6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38.6</v>
      </c>
      <c r="E21">
        <f>GT!N21</f>
        <v>0</v>
      </c>
      <c r="F21">
        <f t="shared" si="4"/>
        <v>84</v>
      </c>
      <c r="G21">
        <f t="shared" si="5"/>
        <v>38.6</v>
      </c>
      <c r="H21" s="154"/>
      <c r="I21">
        <f>BRPL_EOD!AC21+BRPL_EOD!AD21</f>
        <v>15.16</v>
      </c>
      <c r="J21">
        <f>BYPL_EOD!AC21+BYPL_EOD!AD21</f>
        <v>8.84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38.07</v>
      </c>
      <c r="O21" s="154">
        <f t="shared" si="1"/>
        <v>0.53000000000000114</v>
      </c>
      <c r="P21">
        <v>15.371053322826373</v>
      </c>
      <c r="Q21">
        <v>8.963068032571579</v>
      </c>
      <c r="R21">
        <v>0</v>
      </c>
      <c r="S21">
        <v>2.0988179669030731</v>
      </c>
      <c r="T21">
        <v>12.167060677698975</v>
      </c>
      <c r="U21" s="156">
        <f t="shared" si="2"/>
        <v>38.6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38.6</v>
      </c>
      <c r="E22">
        <f>GT!N22</f>
        <v>0</v>
      </c>
      <c r="F22">
        <f t="shared" si="4"/>
        <v>84</v>
      </c>
      <c r="G22">
        <f t="shared" si="5"/>
        <v>38.6</v>
      </c>
      <c r="H22" s="154"/>
      <c r="I22">
        <f>BRPL_EOD!AC22+BRPL_EOD!AD22</f>
        <v>15.16</v>
      </c>
      <c r="J22">
        <f>BYPL_EOD!AC22+BYPL_EOD!AD22</f>
        <v>8.84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38.07</v>
      </c>
      <c r="O22" s="154">
        <f t="shared" si="1"/>
        <v>0.53000000000000114</v>
      </c>
      <c r="P22">
        <v>15.371053322826373</v>
      </c>
      <c r="Q22">
        <v>8.963068032571579</v>
      </c>
      <c r="R22">
        <v>0</v>
      </c>
      <c r="S22">
        <v>2.0988179669030731</v>
      </c>
      <c r="T22">
        <v>12.167060677698975</v>
      </c>
      <c r="U22" s="156">
        <f t="shared" si="2"/>
        <v>38.6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38.6</v>
      </c>
      <c r="E23">
        <f>GT!N23</f>
        <v>0</v>
      </c>
      <c r="F23">
        <f t="shared" si="4"/>
        <v>84</v>
      </c>
      <c r="G23">
        <f t="shared" si="5"/>
        <v>38.6</v>
      </c>
      <c r="H23" s="154"/>
      <c r="I23">
        <f>BRPL_EOD!AC23+BRPL_EOD!AD23</f>
        <v>15.16</v>
      </c>
      <c r="J23">
        <f>BYPL_EOD!AC23+BYPL_EOD!AD23</f>
        <v>8.84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38.07</v>
      </c>
      <c r="O23" s="154">
        <f t="shared" si="1"/>
        <v>0.53000000000000114</v>
      </c>
      <c r="P23">
        <v>15.371053322826373</v>
      </c>
      <c r="Q23">
        <v>8.963068032571579</v>
      </c>
      <c r="R23">
        <v>0</v>
      </c>
      <c r="S23">
        <v>2.0988179669030731</v>
      </c>
      <c r="T23">
        <v>12.167060677698975</v>
      </c>
      <c r="U23" s="156">
        <f t="shared" si="2"/>
        <v>38.6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38.6</v>
      </c>
      <c r="E24">
        <f>GT!N24</f>
        <v>0</v>
      </c>
      <c r="F24">
        <f t="shared" si="4"/>
        <v>84</v>
      </c>
      <c r="G24">
        <f t="shared" si="5"/>
        <v>38.6</v>
      </c>
      <c r="H24" s="154"/>
      <c r="I24">
        <f>BRPL_EOD!AC24+BRPL_EOD!AD24</f>
        <v>15.16</v>
      </c>
      <c r="J24">
        <f>BYPL_EOD!AC24+BYPL_EOD!AD24</f>
        <v>8.84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38.07</v>
      </c>
      <c r="O24" s="154">
        <f t="shared" si="1"/>
        <v>0.53000000000000114</v>
      </c>
      <c r="P24">
        <v>15.371053322826373</v>
      </c>
      <c r="Q24">
        <v>8.963068032571579</v>
      </c>
      <c r="R24">
        <v>0</v>
      </c>
      <c r="S24">
        <v>2.0988179669030731</v>
      </c>
      <c r="T24">
        <v>12.167060677698975</v>
      </c>
      <c r="U24" s="156">
        <f t="shared" si="2"/>
        <v>38.6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38.6</v>
      </c>
      <c r="E25">
        <f>GT!N25</f>
        <v>0</v>
      </c>
      <c r="F25">
        <f t="shared" si="4"/>
        <v>84</v>
      </c>
      <c r="G25">
        <f t="shared" si="5"/>
        <v>38.6</v>
      </c>
      <c r="H25" s="154"/>
      <c r="I25">
        <f>BRPL_EOD!AC25+BRPL_EOD!AD25</f>
        <v>15.16</v>
      </c>
      <c r="J25">
        <f>BYPL_EOD!AC25+BYPL_EOD!AD25</f>
        <v>8.84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38.07</v>
      </c>
      <c r="O25" s="154">
        <f t="shared" si="1"/>
        <v>0.53000000000000114</v>
      </c>
      <c r="P25">
        <v>15.371053322826373</v>
      </c>
      <c r="Q25">
        <v>8.963068032571579</v>
      </c>
      <c r="R25">
        <v>0</v>
      </c>
      <c r="S25">
        <v>2.0988179669030731</v>
      </c>
      <c r="T25">
        <v>12.167060677698975</v>
      </c>
      <c r="U25" s="156">
        <f t="shared" si="2"/>
        <v>38.6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38.6</v>
      </c>
      <c r="E26">
        <f>GT!N26</f>
        <v>0</v>
      </c>
      <c r="F26">
        <f t="shared" si="4"/>
        <v>84</v>
      </c>
      <c r="G26">
        <f t="shared" si="5"/>
        <v>38.6</v>
      </c>
      <c r="H26" s="154"/>
      <c r="I26">
        <f>BRPL_EOD!AC26+BRPL_EOD!AD26</f>
        <v>15.16</v>
      </c>
      <c r="J26">
        <f>BYPL_EOD!AC26+BYPL_EOD!AD26</f>
        <v>8.84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38.07</v>
      </c>
      <c r="O26" s="154">
        <f t="shared" si="1"/>
        <v>0.53000000000000114</v>
      </c>
      <c r="P26">
        <v>15.371053322826373</v>
      </c>
      <c r="Q26">
        <v>8.963068032571579</v>
      </c>
      <c r="R26">
        <v>0</v>
      </c>
      <c r="S26">
        <v>2.0988179669030731</v>
      </c>
      <c r="T26">
        <v>12.167060677698975</v>
      </c>
      <c r="U26" s="156">
        <f t="shared" si="2"/>
        <v>38.6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39.6</v>
      </c>
      <c r="E27">
        <f>GT!N27</f>
        <v>0</v>
      </c>
      <c r="F27">
        <f t="shared" si="4"/>
        <v>84</v>
      </c>
      <c r="G27">
        <f t="shared" si="5"/>
        <v>39.6</v>
      </c>
      <c r="H27" s="154"/>
      <c r="I27">
        <f>BRPL_EOD!AC27+BRPL_EOD!AD27</f>
        <v>16.149999999999999</v>
      </c>
      <c r="J27">
        <f>BYPL_EOD!AC27+BYPL_EOD!AD27</f>
        <v>8.84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39.06</v>
      </c>
      <c r="O27" s="154">
        <f t="shared" si="1"/>
        <v>0.53999999999999915</v>
      </c>
      <c r="P27">
        <v>16.373271889400918</v>
      </c>
      <c r="Q27">
        <v>8.9622119815668206</v>
      </c>
      <c r="R27">
        <v>0</v>
      </c>
      <c r="S27">
        <v>2.0986175115207373</v>
      </c>
      <c r="T27">
        <v>12.16589861751152</v>
      </c>
      <c r="U27" s="156">
        <f t="shared" si="2"/>
        <v>39.599999999999994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39.6</v>
      </c>
      <c r="E28">
        <f>GT!N28</f>
        <v>0</v>
      </c>
      <c r="F28">
        <f t="shared" si="4"/>
        <v>84</v>
      </c>
      <c r="G28">
        <f t="shared" si="5"/>
        <v>39.6</v>
      </c>
      <c r="H28" s="154"/>
      <c r="I28">
        <f>BRPL_EOD!AC28+BRPL_EOD!AD28</f>
        <v>16.149999999999999</v>
      </c>
      <c r="J28">
        <f>BYPL_EOD!AC28+BYPL_EOD!AD28</f>
        <v>8.84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39.06</v>
      </c>
      <c r="O28" s="154">
        <f t="shared" si="1"/>
        <v>0.53999999999999915</v>
      </c>
      <c r="P28">
        <v>16.373271889400918</v>
      </c>
      <c r="Q28">
        <v>8.9622119815668206</v>
      </c>
      <c r="R28">
        <v>0</v>
      </c>
      <c r="S28">
        <v>2.0986175115207373</v>
      </c>
      <c r="T28">
        <v>12.16589861751152</v>
      </c>
      <c r="U28" s="156">
        <f t="shared" si="2"/>
        <v>39.599999999999994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39.6</v>
      </c>
      <c r="E29">
        <f>GT!N29</f>
        <v>0</v>
      </c>
      <c r="F29">
        <f t="shared" si="4"/>
        <v>84</v>
      </c>
      <c r="G29">
        <f t="shared" si="5"/>
        <v>39.6</v>
      </c>
      <c r="H29" s="154"/>
      <c r="I29">
        <f>BRPL_EOD!AC29+BRPL_EOD!AD29</f>
        <v>16.149999999999999</v>
      </c>
      <c r="J29">
        <f>BYPL_EOD!AC29+BYPL_EOD!AD29</f>
        <v>8.84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39.06</v>
      </c>
      <c r="O29" s="154">
        <f t="shared" si="1"/>
        <v>0.53999999999999915</v>
      </c>
      <c r="P29">
        <v>16.373271889400918</v>
      </c>
      <c r="Q29">
        <v>8.9622119815668206</v>
      </c>
      <c r="R29">
        <v>0</v>
      </c>
      <c r="S29">
        <v>2.0986175115207373</v>
      </c>
      <c r="T29">
        <v>12.16589861751152</v>
      </c>
      <c r="U29" s="156">
        <f t="shared" si="2"/>
        <v>39.599999999999994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39.6</v>
      </c>
      <c r="E30">
        <f>GT!N30</f>
        <v>0</v>
      </c>
      <c r="F30">
        <f t="shared" si="4"/>
        <v>84</v>
      </c>
      <c r="G30">
        <f t="shared" si="5"/>
        <v>39.6</v>
      </c>
      <c r="H30" s="154"/>
      <c r="I30">
        <f>BRPL_EOD!AC30+BRPL_EOD!AD30</f>
        <v>16.149999999999999</v>
      </c>
      <c r="J30">
        <f>BYPL_EOD!AC30+BYPL_EOD!AD30</f>
        <v>8.84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39.06</v>
      </c>
      <c r="O30" s="154">
        <f t="shared" si="1"/>
        <v>0.53999999999999915</v>
      </c>
      <c r="P30">
        <v>16.373271889400918</v>
      </c>
      <c r="Q30">
        <v>8.9622119815668206</v>
      </c>
      <c r="R30">
        <v>0</v>
      </c>
      <c r="S30">
        <v>2.0986175115207373</v>
      </c>
      <c r="T30">
        <v>12.16589861751152</v>
      </c>
      <c r="U30" s="156">
        <f t="shared" si="2"/>
        <v>39.599999999999994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39.6</v>
      </c>
      <c r="E31">
        <f>GT!N31</f>
        <v>0</v>
      </c>
      <c r="F31">
        <f t="shared" si="4"/>
        <v>84</v>
      </c>
      <c r="G31">
        <f t="shared" si="5"/>
        <v>39.6</v>
      </c>
      <c r="H31" s="154"/>
      <c r="I31">
        <f>BRPL_EOD!AC31+BRPL_EOD!AD31</f>
        <v>16.149999999999999</v>
      </c>
      <c r="J31">
        <f>BYPL_EOD!AC31+BYPL_EOD!AD31</f>
        <v>8.84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39.06</v>
      </c>
      <c r="O31" s="154">
        <f t="shared" si="1"/>
        <v>0.53999999999999915</v>
      </c>
      <c r="P31">
        <v>16.373271889400918</v>
      </c>
      <c r="Q31">
        <v>8.9622119815668206</v>
      </c>
      <c r="R31">
        <v>0</v>
      </c>
      <c r="S31">
        <v>2.0986175115207373</v>
      </c>
      <c r="T31">
        <v>12.16589861751152</v>
      </c>
      <c r="U31" s="156">
        <f t="shared" si="2"/>
        <v>39.599999999999994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39.6</v>
      </c>
      <c r="E32">
        <f>GT!N32</f>
        <v>0</v>
      </c>
      <c r="F32">
        <f t="shared" si="4"/>
        <v>84</v>
      </c>
      <c r="G32">
        <f t="shared" si="5"/>
        <v>39.6</v>
      </c>
      <c r="H32" s="154"/>
      <c r="I32">
        <f>BRPL_EOD!AC32+BRPL_EOD!AD32</f>
        <v>16.149999999999999</v>
      </c>
      <c r="J32">
        <f>BYPL_EOD!AC32+BYPL_EOD!AD32</f>
        <v>8.84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39.06</v>
      </c>
      <c r="O32" s="154">
        <f t="shared" si="1"/>
        <v>0.53999999999999915</v>
      </c>
      <c r="P32">
        <v>16.373271889400918</v>
      </c>
      <c r="Q32">
        <v>8.9622119815668206</v>
      </c>
      <c r="R32">
        <v>0</v>
      </c>
      <c r="S32">
        <v>2.0986175115207373</v>
      </c>
      <c r="T32">
        <v>12.16589861751152</v>
      </c>
      <c r="U32" s="156">
        <f t="shared" si="2"/>
        <v>39.599999999999994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39.6</v>
      </c>
      <c r="E33">
        <f>GT!N33</f>
        <v>0</v>
      </c>
      <c r="F33">
        <f t="shared" si="4"/>
        <v>84</v>
      </c>
      <c r="G33">
        <f t="shared" si="5"/>
        <v>39.6</v>
      </c>
      <c r="H33" s="154"/>
      <c r="I33">
        <f>BRPL_EOD!AC33+BRPL_EOD!AD33</f>
        <v>16.149999999999999</v>
      </c>
      <c r="J33">
        <f>BYPL_EOD!AC33+BYPL_EOD!AD33</f>
        <v>8.84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39.06</v>
      </c>
      <c r="O33" s="154">
        <f t="shared" si="1"/>
        <v>0.53999999999999915</v>
      </c>
      <c r="P33">
        <v>16.373271889400918</v>
      </c>
      <c r="Q33">
        <v>8.9622119815668206</v>
      </c>
      <c r="R33">
        <v>0</v>
      </c>
      <c r="S33">
        <v>2.0986175115207373</v>
      </c>
      <c r="T33">
        <v>12.16589861751152</v>
      </c>
      <c r="U33" s="156">
        <f t="shared" si="2"/>
        <v>39.599999999999994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39.6</v>
      </c>
      <c r="E34">
        <f>GT!N34</f>
        <v>0</v>
      </c>
      <c r="F34">
        <f t="shared" si="4"/>
        <v>84</v>
      </c>
      <c r="G34">
        <f t="shared" si="5"/>
        <v>39.6</v>
      </c>
      <c r="H34" s="154"/>
      <c r="I34">
        <f>BRPL_EOD!AC34+BRPL_EOD!AD34</f>
        <v>16.149999999999999</v>
      </c>
      <c r="J34">
        <f>BYPL_EOD!AC34+BYPL_EOD!AD34</f>
        <v>8.84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39.06</v>
      </c>
      <c r="O34" s="154">
        <f t="shared" si="1"/>
        <v>0.53999999999999915</v>
      </c>
      <c r="P34">
        <v>16.373271889400918</v>
      </c>
      <c r="Q34">
        <v>8.9622119815668206</v>
      </c>
      <c r="R34">
        <v>0</v>
      </c>
      <c r="S34">
        <v>2.0986175115207373</v>
      </c>
      <c r="T34">
        <v>12.16589861751152</v>
      </c>
      <c r="U34" s="156">
        <f t="shared" si="2"/>
        <v>39.599999999999994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39.6</v>
      </c>
      <c r="E35">
        <f>GT!N35</f>
        <v>0</v>
      </c>
      <c r="F35">
        <f t="shared" si="4"/>
        <v>84</v>
      </c>
      <c r="G35">
        <f t="shared" si="5"/>
        <v>39.6</v>
      </c>
      <c r="H35" s="154"/>
      <c r="I35">
        <f>BRPL_EOD!AC35+BRPL_EOD!AD35</f>
        <v>16.149999999999999</v>
      </c>
      <c r="J35">
        <f>BYPL_EOD!AC35+BYPL_EOD!AD35</f>
        <v>8.84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39.06</v>
      </c>
      <c r="O35" s="154">
        <f t="shared" si="1"/>
        <v>0.53999999999999915</v>
      </c>
      <c r="P35">
        <v>16.373271889400918</v>
      </c>
      <c r="Q35">
        <v>8.9622119815668206</v>
      </c>
      <c r="R35">
        <v>0</v>
      </c>
      <c r="S35">
        <v>2.0986175115207373</v>
      </c>
      <c r="T35">
        <v>12.16589861751152</v>
      </c>
      <c r="U35" s="156">
        <f t="shared" si="2"/>
        <v>39.599999999999994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39.6</v>
      </c>
      <c r="E36">
        <f>GT!N36</f>
        <v>0</v>
      </c>
      <c r="F36">
        <f t="shared" si="4"/>
        <v>84</v>
      </c>
      <c r="G36">
        <f t="shared" si="5"/>
        <v>39.6</v>
      </c>
      <c r="H36" s="154"/>
      <c r="I36">
        <f>BRPL_EOD!AC36+BRPL_EOD!AD36</f>
        <v>16.149999999999999</v>
      </c>
      <c r="J36">
        <f>BYPL_EOD!AC36+BYPL_EOD!AD36</f>
        <v>8.84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39.06</v>
      </c>
      <c r="O36" s="154">
        <f t="shared" si="1"/>
        <v>0.53999999999999915</v>
      </c>
      <c r="P36">
        <v>16.373271889400918</v>
      </c>
      <c r="Q36">
        <v>8.9622119815668206</v>
      </c>
      <c r="R36">
        <v>0</v>
      </c>
      <c r="S36">
        <v>2.0986175115207373</v>
      </c>
      <c r="T36">
        <v>12.16589861751152</v>
      </c>
      <c r="U36" s="156">
        <f t="shared" si="2"/>
        <v>39.599999999999994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39.6</v>
      </c>
      <c r="E37">
        <f>GT!N37</f>
        <v>0</v>
      </c>
      <c r="F37">
        <f t="shared" si="4"/>
        <v>84</v>
      </c>
      <c r="G37">
        <f t="shared" si="5"/>
        <v>39.6</v>
      </c>
      <c r="H37" s="154"/>
      <c r="I37">
        <f>BRPL_EOD!AC37+BRPL_EOD!AD37</f>
        <v>16.149999999999999</v>
      </c>
      <c r="J37">
        <f>BYPL_EOD!AC37+BYPL_EOD!AD37</f>
        <v>8.84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39.06</v>
      </c>
      <c r="O37" s="154">
        <f t="shared" si="1"/>
        <v>0.53999999999999915</v>
      </c>
      <c r="P37">
        <v>16.373271889400918</v>
      </c>
      <c r="Q37">
        <v>8.9622119815668206</v>
      </c>
      <c r="R37">
        <v>0</v>
      </c>
      <c r="S37">
        <v>2.0986175115207373</v>
      </c>
      <c r="T37">
        <v>12.16589861751152</v>
      </c>
      <c r="U37" s="156">
        <f t="shared" si="2"/>
        <v>39.599999999999994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38.6</v>
      </c>
      <c r="E38">
        <f>GT!N38</f>
        <v>0</v>
      </c>
      <c r="F38">
        <f t="shared" si="4"/>
        <v>84</v>
      </c>
      <c r="G38">
        <f t="shared" si="5"/>
        <v>38.6</v>
      </c>
      <c r="H38" s="154"/>
      <c r="I38">
        <f>BRPL_EOD!AC38+BRPL_EOD!AD38</f>
        <v>15.16</v>
      </c>
      <c r="J38">
        <f>BYPL_EOD!AC38+BYPL_EOD!AD38</f>
        <v>8.84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38.07</v>
      </c>
      <c r="O38" s="154">
        <f t="shared" si="1"/>
        <v>0.53000000000000114</v>
      </c>
      <c r="P38">
        <v>15.371053322826373</v>
      </c>
      <c r="Q38">
        <v>8.963068032571579</v>
      </c>
      <c r="R38">
        <v>0</v>
      </c>
      <c r="S38">
        <v>2.0988179669030731</v>
      </c>
      <c r="T38">
        <v>12.167060677698975</v>
      </c>
      <c r="U38" s="156">
        <f t="shared" si="2"/>
        <v>38.6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38.299999999999997</v>
      </c>
      <c r="E39">
        <f>GT!N39</f>
        <v>0</v>
      </c>
      <c r="F39">
        <f t="shared" si="4"/>
        <v>84</v>
      </c>
      <c r="G39">
        <f t="shared" si="5"/>
        <v>38.299999999999997</v>
      </c>
      <c r="H39" s="154"/>
      <c r="I39">
        <f>BRPL_EOD!AC39+BRPL_EOD!AD39</f>
        <v>9.94</v>
      </c>
      <c r="J39">
        <f>BYPL_EOD!AC39+BYPL_EOD!AD39</f>
        <v>19.11</v>
      </c>
      <c r="K39">
        <f>MES_EOD!AC39+MES_EOD!AD39</f>
        <v>0</v>
      </c>
      <c r="L39">
        <f>NDMC_EOD!AC39+NDMC_EOD!AD39</f>
        <v>1.37</v>
      </c>
      <c r="M39">
        <f>TPDDL_EOD!AC39+TPDDL_EOD!AD39</f>
        <v>7.95</v>
      </c>
      <c r="N39">
        <f t="shared" si="0"/>
        <v>38.369999999999997</v>
      </c>
      <c r="O39" s="154">
        <f t="shared" si="1"/>
        <v>-7.0000000000000284E-2</v>
      </c>
      <c r="P39">
        <v>9.9218660411780029</v>
      </c>
      <c r="Q39">
        <v>19.075136825645036</v>
      </c>
      <c r="R39">
        <v>0</v>
      </c>
      <c r="S39">
        <v>1.3675006515506907</v>
      </c>
      <c r="T39">
        <v>7.935496481626271</v>
      </c>
      <c r="U39" s="156">
        <f t="shared" si="2"/>
        <v>38.300000000000004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38.299999999999997</v>
      </c>
      <c r="E40">
        <f>GT!N40</f>
        <v>0</v>
      </c>
      <c r="F40">
        <f t="shared" si="4"/>
        <v>84</v>
      </c>
      <c r="G40">
        <f t="shared" si="5"/>
        <v>38.299999999999997</v>
      </c>
      <c r="H40" s="154"/>
      <c r="I40">
        <f>BRPL_EOD!AC40+BRPL_EOD!AD40</f>
        <v>9.94</v>
      </c>
      <c r="J40">
        <f>BYPL_EOD!AC40+BYPL_EOD!AD40</f>
        <v>19.11</v>
      </c>
      <c r="K40">
        <f>MES_EOD!AC40+MES_EOD!AD40</f>
        <v>0</v>
      </c>
      <c r="L40">
        <f>NDMC_EOD!AC40+NDMC_EOD!AD40</f>
        <v>1.37</v>
      </c>
      <c r="M40">
        <f>TPDDL_EOD!AC40+TPDDL_EOD!AD40</f>
        <v>7.95</v>
      </c>
      <c r="N40">
        <f t="shared" si="0"/>
        <v>38.369999999999997</v>
      </c>
      <c r="O40" s="154">
        <f t="shared" si="1"/>
        <v>-7.0000000000000284E-2</v>
      </c>
      <c r="P40">
        <v>9.9218660411780029</v>
      </c>
      <c r="Q40">
        <v>19.075136825645036</v>
      </c>
      <c r="R40">
        <v>0</v>
      </c>
      <c r="S40">
        <v>1.3675006515506907</v>
      </c>
      <c r="T40">
        <v>7.935496481626271</v>
      </c>
      <c r="U40" s="156">
        <f t="shared" si="2"/>
        <v>38.300000000000004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38.299999999999997</v>
      </c>
      <c r="E41">
        <f>GT!N41</f>
        <v>0</v>
      </c>
      <c r="F41">
        <f t="shared" si="4"/>
        <v>84</v>
      </c>
      <c r="G41">
        <f t="shared" si="5"/>
        <v>38.299999999999997</v>
      </c>
      <c r="H41" s="154"/>
      <c r="I41">
        <f>BRPL_EOD!AC41+BRPL_EOD!AD41</f>
        <v>15.16</v>
      </c>
      <c r="J41">
        <f>BYPL_EOD!AC41+BYPL_EOD!AD41</f>
        <v>8.84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38.07</v>
      </c>
      <c r="O41" s="154">
        <f t="shared" si="1"/>
        <v>0.22999999999999687</v>
      </c>
      <c r="P41">
        <v>15.251589177830311</v>
      </c>
      <c r="Q41">
        <v>8.893406882059363</v>
      </c>
      <c r="R41">
        <v>0</v>
      </c>
      <c r="S41">
        <v>2.0825059101654841</v>
      </c>
      <c r="T41">
        <v>12.072498029944837</v>
      </c>
      <c r="U41" s="156">
        <f t="shared" si="2"/>
        <v>38.299999999999997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38.299999999999997</v>
      </c>
      <c r="E42">
        <f>GT!N42</f>
        <v>0</v>
      </c>
      <c r="F42">
        <f t="shared" si="4"/>
        <v>84</v>
      </c>
      <c r="G42">
        <f t="shared" si="5"/>
        <v>38.299999999999997</v>
      </c>
      <c r="H42" s="154"/>
      <c r="I42">
        <f>BRPL_EOD!AC42+BRPL_EOD!AD42</f>
        <v>15.16</v>
      </c>
      <c r="J42">
        <f>BYPL_EOD!AC42+BYPL_EOD!AD42</f>
        <v>8.84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38.07</v>
      </c>
      <c r="O42" s="154">
        <f t="shared" si="1"/>
        <v>0.22999999999999687</v>
      </c>
      <c r="P42">
        <v>15.251589177830311</v>
      </c>
      <c r="Q42">
        <v>8.893406882059363</v>
      </c>
      <c r="R42">
        <v>0</v>
      </c>
      <c r="S42">
        <v>2.0825059101654841</v>
      </c>
      <c r="T42">
        <v>12.072498029944837</v>
      </c>
      <c r="U42" s="156">
        <f t="shared" si="2"/>
        <v>38.299999999999997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38.299999999999997</v>
      </c>
      <c r="E43">
        <f>GT!N43</f>
        <v>0</v>
      </c>
      <c r="F43">
        <f t="shared" si="4"/>
        <v>84</v>
      </c>
      <c r="G43">
        <f t="shared" si="5"/>
        <v>38.299999999999997</v>
      </c>
      <c r="H43" s="154"/>
      <c r="I43">
        <f>BRPL_EOD!AC43+BRPL_EOD!AD43</f>
        <v>15.16</v>
      </c>
      <c r="J43">
        <f>BYPL_EOD!AC43+BYPL_EOD!AD43</f>
        <v>8.84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38.07</v>
      </c>
      <c r="O43" s="154">
        <f t="shared" si="1"/>
        <v>0.22999999999999687</v>
      </c>
      <c r="P43">
        <v>15.251589177830311</v>
      </c>
      <c r="Q43">
        <v>8.893406882059363</v>
      </c>
      <c r="R43">
        <v>0</v>
      </c>
      <c r="S43">
        <v>2.0825059101654841</v>
      </c>
      <c r="T43">
        <v>12.072498029944837</v>
      </c>
      <c r="U43" s="156">
        <f t="shared" si="2"/>
        <v>38.299999999999997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38.299999999999997</v>
      </c>
      <c r="E44">
        <f>GT!N44</f>
        <v>0</v>
      </c>
      <c r="F44">
        <f t="shared" si="4"/>
        <v>84</v>
      </c>
      <c r="G44">
        <f t="shared" si="5"/>
        <v>38.299999999999997</v>
      </c>
      <c r="H44" s="154"/>
      <c r="I44">
        <f>BRPL_EOD!AC44+BRPL_EOD!AD44</f>
        <v>15.16</v>
      </c>
      <c r="J44">
        <f>BYPL_EOD!AC44+BYPL_EOD!AD44</f>
        <v>8.84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38.07</v>
      </c>
      <c r="O44" s="154">
        <f t="shared" si="1"/>
        <v>0.22999999999999687</v>
      </c>
      <c r="P44">
        <v>15.251589177830311</v>
      </c>
      <c r="Q44">
        <v>8.893406882059363</v>
      </c>
      <c r="R44">
        <v>0</v>
      </c>
      <c r="S44">
        <v>2.0825059101654841</v>
      </c>
      <c r="T44">
        <v>12.072498029944837</v>
      </c>
      <c r="U44" s="156">
        <f t="shared" si="2"/>
        <v>38.299999999999997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38.299999999999997</v>
      </c>
      <c r="E45">
        <f>GT!N45</f>
        <v>0</v>
      </c>
      <c r="F45">
        <f t="shared" si="4"/>
        <v>84</v>
      </c>
      <c r="G45">
        <f t="shared" si="5"/>
        <v>38.299999999999997</v>
      </c>
      <c r="H45" s="154"/>
      <c r="I45">
        <f>BRPL_EOD!AC45+BRPL_EOD!AD45</f>
        <v>15.16</v>
      </c>
      <c r="J45">
        <f>BYPL_EOD!AC45+BYPL_EOD!AD45</f>
        <v>8.84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38.07</v>
      </c>
      <c r="O45" s="154">
        <f t="shared" si="1"/>
        <v>0.22999999999999687</v>
      </c>
      <c r="P45">
        <v>15.251589177830311</v>
      </c>
      <c r="Q45">
        <v>8.893406882059363</v>
      </c>
      <c r="R45">
        <v>0</v>
      </c>
      <c r="S45">
        <v>2.0825059101654841</v>
      </c>
      <c r="T45">
        <v>12.072498029944837</v>
      </c>
      <c r="U45" s="156">
        <f t="shared" si="2"/>
        <v>38.299999999999997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38.299999999999997</v>
      </c>
      <c r="E46">
        <f>GT!N46</f>
        <v>0</v>
      </c>
      <c r="F46">
        <f t="shared" si="4"/>
        <v>84</v>
      </c>
      <c r="G46">
        <f t="shared" si="5"/>
        <v>38.299999999999997</v>
      </c>
      <c r="H46" s="154"/>
      <c r="I46">
        <f>BRPL_EOD!AC46+BRPL_EOD!AD46</f>
        <v>15.16</v>
      </c>
      <c r="J46">
        <f>BYPL_EOD!AC46+BYPL_EOD!AD46</f>
        <v>8.84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38.07</v>
      </c>
      <c r="O46" s="154">
        <f t="shared" si="1"/>
        <v>0.22999999999999687</v>
      </c>
      <c r="P46">
        <v>15.251589177830311</v>
      </c>
      <c r="Q46">
        <v>8.893406882059363</v>
      </c>
      <c r="R46">
        <v>0</v>
      </c>
      <c r="S46">
        <v>2.0825059101654841</v>
      </c>
      <c r="T46">
        <v>12.072498029944837</v>
      </c>
      <c r="U46" s="156">
        <f t="shared" si="2"/>
        <v>38.299999999999997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38.299999999999997</v>
      </c>
      <c r="E47">
        <f>GT!N47</f>
        <v>0</v>
      </c>
      <c r="F47">
        <f t="shared" si="4"/>
        <v>84</v>
      </c>
      <c r="G47">
        <f t="shared" si="5"/>
        <v>38.299999999999997</v>
      </c>
      <c r="H47" s="154"/>
      <c r="I47">
        <f>BRPL_EOD!AC47+BRPL_EOD!AD47</f>
        <v>15.16</v>
      </c>
      <c r="J47">
        <f>BYPL_EOD!AC47+BYPL_EOD!AD47</f>
        <v>8.84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38.07</v>
      </c>
      <c r="O47" s="154">
        <f t="shared" si="1"/>
        <v>0.22999999999999687</v>
      </c>
      <c r="P47">
        <v>15.251589177830311</v>
      </c>
      <c r="Q47">
        <v>8.893406882059363</v>
      </c>
      <c r="R47">
        <v>0</v>
      </c>
      <c r="S47">
        <v>2.0825059101654841</v>
      </c>
      <c r="T47">
        <v>12.072498029944837</v>
      </c>
      <c r="U47" s="156">
        <f t="shared" si="2"/>
        <v>38.299999999999997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38.299999999999997</v>
      </c>
      <c r="E48">
        <f>GT!N48</f>
        <v>0</v>
      </c>
      <c r="F48">
        <f t="shared" si="4"/>
        <v>84</v>
      </c>
      <c r="G48">
        <f t="shared" si="5"/>
        <v>38.299999999999997</v>
      </c>
      <c r="H48" s="154"/>
      <c r="I48">
        <f>BRPL_EOD!AC48+BRPL_EOD!AD48</f>
        <v>15.16</v>
      </c>
      <c r="J48">
        <f>BYPL_EOD!AC48+BYPL_EOD!AD48</f>
        <v>8.84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38.07</v>
      </c>
      <c r="O48" s="154">
        <f t="shared" si="1"/>
        <v>0.22999999999999687</v>
      </c>
      <c r="P48">
        <v>15.251589177830311</v>
      </c>
      <c r="Q48">
        <v>8.893406882059363</v>
      </c>
      <c r="R48">
        <v>0</v>
      </c>
      <c r="S48">
        <v>2.0825059101654841</v>
      </c>
      <c r="T48">
        <v>12.072498029944837</v>
      </c>
      <c r="U48" s="156">
        <f t="shared" si="2"/>
        <v>38.299999999999997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38.299999999999997</v>
      </c>
      <c r="E49">
        <f>GT!N49</f>
        <v>0</v>
      </c>
      <c r="F49">
        <f t="shared" si="4"/>
        <v>84</v>
      </c>
      <c r="G49">
        <f t="shared" si="5"/>
        <v>38.299999999999997</v>
      </c>
      <c r="H49" s="154"/>
      <c r="I49">
        <f>BRPL_EOD!AC49+BRPL_EOD!AD49</f>
        <v>15.16</v>
      </c>
      <c r="J49">
        <f>BYPL_EOD!AC49+BYPL_EOD!AD49</f>
        <v>8.84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38.07</v>
      </c>
      <c r="O49" s="154">
        <f t="shared" si="1"/>
        <v>0.22999999999999687</v>
      </c>
      <c r="P49">
        <v>15.251589177830311</v>
      </c>
      <c r="Q49">
        <v>8.893406882059363</v>
      </c>
      <c r="R49">
        <v>0</v>
      </c>
      <c r="S49">
        <v>2.0825059101654841</v>
      </c>
      <c r="T49">
        <v>12.072498029944837</v>
      </c>
      <c r="U49" s="156">
        <f t="shared" si="2"/>
        <v>38.299999999999997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38.299999999999997</v>
      </c>
      <c r="E50">
        <f>GT!N50</f>
        <v>0</v>
      </c>
      <c r="F50">
        <f t="shared" si="4"/>
        <v>84</v>
      </c>
      <c r="G50">
        <f t="shared" si="5"/>
        <v>38.299999999999997</v>
      </c>
      <c r="H50" s="154"/>
      <c r="I50">
        <f>BRPL_EOD!AC50+BRPL_EOD!AD50</f>
        <v>15.16</v>
      </c>
      <c r="J50">
        <f>BYPL_EOD!AC50+BYPL_EOD!AD50</f>
        <v>8.84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38.07</v>
      </c>
      <c r="O50" s="154">
        <f t="shared" si="1"/>
        <v>0.22999999999999687</v>
      </c>
      <c r="P50">
        <v>15.251589177830311</v>
      </c>
      <c r="Q50">
        <v>8.893406882059363</v>
      </c>
      <c r="R50">
        <v>0</v>
      </c>
      <c r="S50">
        <v>2.0825059101654841</v>
      </c>
      <c r="T50">
        <v>12.072498029944837</v>
      </c>
      <c r="U50" s="156">
        <f t="shared" si="2"/>
        <v>38.299999999999997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38.299999999999997</v>
      </c>
      <c r="E51">
        <f>GT!N51</f>
        <v>0</v>
      </c>
      <c r="F51">
        <f t="shared" si="4"/>
        <v>84</v>
      </c>
      <c r="G51">
        <f t="shared" si="5"/>
        <v>38.299999999999997</v>
      </c>
      <c r="H51" s="154"/>
      <c r="I51">
        <f>BRPL_EOD!AC51+BRPL_EOD!AD51</f>
        <v>15.16</v>
      </c>
      <c r="J51">
        <f>BYPL_EOD!AC51+BYPL_EOD!AD51</f>
        <v>8.84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38.07</v>
      </c>
      <c r="O51" s="154">
        <f t="shared" si="1"/>
        <v>0.22999999999999687</v>
      </c>
      <c r="P51">
        <v>15.251589177830311</v>
      </c>
      <c r="Q51">
        <v>8.893406882059363</v>
      </c>
      <c r="R51">
        <v>0</v>
      </c>
      <c r="S51">
        <v>2.0825059101654841</v>
      </c>
      <c r="T51">
        <v>12.072498029944837</v>
      </c>
      <c r="U51" s="156">
        <f t="shared" si="2"/>
        <v>38.299999999999997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38.299999999999997</v>
      </c>
      <c r="E52">
        <f>GT!N52</f>
        <v>0</v>
      </c>
      <c r="F52">
        <f t="shared" si="4"/>
        <v>84</v>
      </c>
      <c r="G52">
        <f t="shared" si="5"/>
        <v>38.299999999999997</v>
      </c>
      <c r="H52" s="154"/>
      <c r="I52">
        <f>BRPL_EOD!AC52+BRPL_EOD!AD52</f>
        <v>15.16</v>
      </c>
      <c r="J52">
        <f>BYPL_EOD!AC52+BYPL_EOD!AD52</f>
        <v>8.84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38.07</v>
      </c>
      <c r="O52" s="154">
        <f t="shared" si="1"/>
        <v>0.22999999999999687</v>
      </c>
      <c r="P52">
        <v>15.251589177830311</v>
      </c>
      <c r="Q52">
        <v>8.893406882059363</v>
      </c>
      <c r="R52">
        <v>0</v>
      </c>
      <c r="S52">
        <v>2.0825059101654841</v>
      </c>
      <c r="T52">
        <v>12.072498029944837</v>
      </c>
      <c r="U52" s="156">
        <f t="shared" si="2"/>
        <v>38.299999999999997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38.299999999999997</v>
      </c>
      <c r="E53">
        <f>GT!N53</f>
        <v>0</v>
      </c>
      <c r="F53">
        <f t="shared" si="4"/>
        <v>84</v>
      </c>
      <c r="G53">
        <f t="shared" si="5"/>
        <v>38.299999999999997</v>
      </c>
      <c r="H53" s="154"/>
      <c r="I53">
        <f>BRPL_EOD!AC53+BRPL_EOD!AD53</f>
        <v>15.16</v>
      </c>
      <c r="J53">
        <f>BYPL_EOD!AC53+BYPL_EOD!AD53</f>
        <v>8.84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38.07</v>
      </c>
      <c r="O53" s="154">
        <f t="shared" si="1"/>
        <v>0.22999999999999687</v>
      </c>
      <c r="P53">
        <v>15.251589177830311</v>
      </c>
      <c r="Q53">
        <v>8.893406882059363</v>
      </c>
      <c r="R53">
        <v>0</v>
      </c>
      <c r="S53">
        <v>2.0825059101654841</v>
      </c>
      <c r="T53">
        <v>12.072498029944837</v>
      </c>
      <c r="U53" s="156">
        <f t="shared" si="2"/>
        <v>38.299999999999997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38.299999999999997</v>
      </c>
      <c r="E54">
        <f>GT!N54</f>
        <v>0</v>
      </c>
      <c r="F54">
        <f t="shared" si="4"/>
        <v>84</v>
      </c>
      <c r="G54">
        <f t="shared" si="5"/>
        <v>38.299999999999997</v>
      </c>
      <c r="H54" s="154"/>
      <c r="I54">
        <f>BRPL_EOD!AC54+BRPL_EOD!AD54</f>
        <v>15.16</v>
      </c>
      <c r="J54">
        <f>BYPL_EOD!AC54+BYPL_EOD!AD54</f>
        <v>8.84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38.07</v>
      </c>
      <c r="O54" s="154">
        <f t="shared" si="1"/>
        <v>0.22999999999999687</v>
      </c>
      <c r="P54">
        <v>15.251589177830311</v>
      </c>
      <c r="Q54">
        <v>8.893406882059363</v>
      </c>
      <c r="R54">
        <v>0</v>
      </c>
      <c r="S54">
        <v>2.0825059101654841</v>
      </c>
      <c r="T54">
        <v>12.072498029944837</v>
      </c>
      <c r="U54" s="156">
        <f t="shared" si="2"/>
        <v>38.299999999999997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38.299999999999997</v>
      </c>
      <c r="E55">
        <f>GT!N55</f>
        <v>0</v>
      </c>
      <c r="F55">
        <f t="shared" si="4"/>
        <v>84</v>
      </c>
      <c r="G55">
        <f t="shared" si="5"/>
        <v>38.299999999999997</v>
      </c>
      <c r="H55" s="154"/>
      <c r="I55">
        <f>BRPL_EOD!AC55+BRPL_EOD!AD55</f>
        <v>15.16</v>
      </c>
      <c r="J55">
        <f>BYPL_EOD!AC55+BYPL_EOD!AD55</f>
        <v>8.84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38.07</v>
      </c>
      <c r="O55" s="154">
        <f t="shared" si="1"/>
        <v>0.22999999999999687</v>
      </c>
      <c r="P55">
        <v>15.251589177830311</v>
      </c>
      <c r="Q55">
        <v>8.893406882059363</v>
      </c>
      <c r="R55">
        <v>0</v>
      </c>
      <c r="S55">
        <v>2.0825059101654841</v>
      </c>
      <c r="T55">
        <v>12.072498029944837</v>
      </c>
      <c r="U55" s="156">
        <f t="shared" si="2"/>
        <v>38.299999999999997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38.299999999999997</v>
      </c>
      <c r="E56">
        <f>GT!N56</f>
        <v>0</v>
      </c>
      <c r="F56">
        <f t="shared" si="4"/>
        <v>84</v>
      </c>
      <c r="G56">
        <f t="shared" si="5"/>
        <v>38.299999999999997</v>
      </c>
      <c r="H56" s="154"/>
      <c r="I56">
        <f>BRPL_EOD!AC56+BRPL_EOD!AD56</f>
        <v>15.16</v>
      </c>
      <c r="J56">
        <f>BYPL_EOD!AC56+BYPL_EOD!AD56</f>
        <v>8.84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38.07</v>
      </c>
      <c r="O56" s="154">
        <f t="shared" si="1"/>
        <v>0.22999999999999687</v>
      </c>
      <c r="P56">
        <v>15.251589177830311</v>
      </c>
      <c r="Q56">
        <v>8.893406882059363</v>
      </c>
      <c r="R56">
        <v>0</v>
      </c>
      <c r="S56">
        <v>2.0825059101654841</v>
      </c>
      <c r="T56">
        <v>12.072498029944837</v>
      </c>
      <c r="U56" s="156">
        <f t="shared" si="2"/>
        <v>38.299999999999997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38.299999999999997</v>
      </c>
      <c r="E57">
        <f>GT!N57</f>
        <v>0</v>
      </c>
      <c r="F57">
        <f t="shared" si="4"/>
        <v>84</v>
      </c>
      <c r="G57">
        <f t="shared" si="5"/>
        <v>38.299999999999997</v>
      </c>
      <c r="H57" s="154"/>
      <c r="I57">
        <f>BRPL_EOD!AC57+BRPL_EOD!AD57</f>
        <v>15.16</v>
      </c>
      <c r="J57">
        <f>BYPL_EOD!AC57+BYPL_EOD!AD57</f>
        <v>8.84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38.07</v>
      </c>
      <c r="O57" s="154">
        <f t="shared" si="1"/>
        <v>0.22999999999999687</v>
      </c>
      <c r="P57">
        <v>15.251589177830311</v>
      </c>
      <c r="Q57">
        <v>8.893406882059363</v>
      </c>
      <c r="R57">
        <v>0</v>
      </c>
      <c r="S57">
        <v>2.0825059101654841</v>
      </c>
      <c r="T57">
        <v>12.072498029944837</v>
      </c>
      <c r="U57" s="156">
        <f t="shared" si="2"/>
        <v>38.299999999999997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38.299999999999997</v>
      </c>
      <c r="E58">
        <f>GT!N58</f>
        <v>0</v>
      </c>
      <c r="F58">
        <f t="shared" si="4"/>
        <v>84</v>
      </c>
      <c r="G58">
        <f t="shared" si="5"/>
        <v>38.299999999999997</v>
      </c>
      <c r="H58" s="154"/>
      <c r="I58">
        <f>BRPL_EOD!AC58+BRPL_EOD!AD58</f>
        <v>15.16</v>
      </c>
      <c r="J58">
        <f>BYPL_EOD!AC58+BYPL_EOD!AD58</f>
        <v>8.84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38.07</v>
      </c>
      <c r="O58" s="154">
        <f t="shared" si="1"/>
        <v>0.22999999999999687</v>
      </c>
      <c r="P58">
        <v>15.251589177830311</v>
      </c>
      <c r="Q58">
        <v>8.893406882059363</v>
      </c>
      <c r="R58">
        <v>0</v>
      </c>
      <c r="S58">
        <v>2.0825059101654841</v>
      </c>
      <c r="T58">
        <v>12.072498029944837</v>
      </c>
      <c r="U58" s="156">
        <f t="shared" si="2"/>
        <v>38.299999999999997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38.299999999999997</v>
      </c>
      <c r="E59">
        <f>GT!N59</f>
        <v>0</v>
      </c>
      <c r="F59">
        <f t="shared" si="4"/>
        <v>84</v>
      </c>
      <c r="G59">
        <f t="shared" si="5"/>
        <v>38.299999999999997</v>
      </c>
      <c r="H59" s="154"/>
      <c r="I59">
        <f>BRPL_EOD!AC59+BRPL_EOD!AD59</f>
        <v>15.16</v>
      </c>
      <c r="J59">
        <f>BYPL_EOD!AC59+BYPL_EOD!AD59</f>
        <v>8.84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38.07</v>
      </c>
      <c r="O59" s="154">
        <f t="shared" si="1"/>
        <v>0.22999999999999687</v>
      </c>
      <c r="P59">
        <v>15.251589177830311</v>
      </c>
      <c r="Q59">
        <v>8.893406882059363</v>
      </c>
      <c r="R59">
        <v>0</v>
      </c>
      <c r="S59">
        <v>2.0825059101654841</v>
      </c>
      <c r="T59">
        <v>12.072498029944837</v>
      </c>
      <c r="U59" s="156">
        <f t="shared" si="2"/>
        <v>38.299999999999997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38.299999999999997</v>
      </c>
      <c r="E60">
        <f>GT!N60</f>
        <v>0</v>
      </c>
      <c r="F60">
        <f t="shared" si="4"/>
        <v>84</v>
      </c>
      <c r="G60">
        <f t="shared" si="5"/>
        <v>38.299999999999997</v>
      </c>
      <c r="H60" s="154"/>
      <c r="I60">
        <f>BRPL_EOD!AC60+BRPL_EOD!AD60</f>
        <v>15.16</v>
      </c>
      <c r="J60">
        <f>BYPL_EOD!AC60+BYPL_EOD!AD60</f>
        <v>8.84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38.07</v>
      </c>
      <c r="O60" s="154">
        <f t="shared" si="1"/>
        <v>0.22999999999999687</v>
      </c>
      <c r="P60">
        <v>15.251589177830311</v>
      </c>
      <c r="Q60">
        <v>8.893406882059363</v>
      </c>
      <c r="R60">
        <v>0</v>
      </c>
      <c r="S60">
        <v>2.0825059101654841</v>
      </c>
      <c r="T60">
        <v>12.072498029944837</v>
      </c>
      <c r="U60" s="156">
        <f t="shared" si="2"/>
        <v>38.299999999999997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38.299999999999997</v>
      </c>
      <c r="E61">
        <f>GT!N61</f>
        <v>0</v>
      </c>
      <c r="F61">
        <f t="shared" si="4"/>
        <v>84</v>
      </c>
      <c r="G61">
        <f t="shared" si="5"/>
        <v>38.299999999999997</v>
      </c>
      <c r="H61" s="154"/>
      <c r="I61">
        <f>BRPL_EOD!AC61+BRPL_EOD!AD61</f>
        <v>15.16</v>
      </c>
      <c r="J61">
        <f>BYPL_EOD!AC61+BYPL_EOD!AD61</f>
        <v>8.84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38.07</v>
      </c>
      <c r="O61" s="154">
        <f t="shared" si="1"/>
        <v>0.22999999999999687</v>
      </c>
      <c r="P61">
        <v>15.251589177830311</v>
      </c>
      <c r="Q61">
        <v>8.893406882059363</v>
      </c>
      <c r="R61">
        <v>0</v>
      </c>
      <c r="S61">
        <v>2.0825059101654841</v>
      </c>
      <c r="T61">
        <v>12.072498029944837</v>
      </c>
      <c r="U61" s="156">
        <f t="shared" si="2"/>
        <v>38.299999999999997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38.299999999999997</v>
      </c>
      <c r="E62">
        <f>GT!N62</f>
        <v>0</v>
      </c>
      <c r="F62">
        <f t="shared" si="4"/>
        <v>84</v>
      </c>
      <c r="G62">
        <f t="shared" si="5"/>
        <v>38.299999999999997</v>
      </c>
      <c r="H62" s="154"/>
      <c r="I62">
        <f>BRPL_EOD!AC62+BRPL_EOD!AD62</f>
        <v>9.94</v>
      </c>
      <c r="J62">
        <f>BYPL_EOD!AC62+BYPL_EOD!AD62</f>
        <v>19.11</v>
      </c>
      <c r="K62">
        <f>MES_EOD!AC62+MES_EOD!AD62</f>
        <v>0</v>
      </c>
      <c r="L62">
        <f>NDMC_EOD!AC62+NDMC_EOD!AD62</f>
        <v>1.37</v>
      </c>
      <c r="M62">
        <f>TPDDL_EOD!AC62+TPDDL_EOD!AD62</f>
        <v>7.95</v>
      </c>
      <c r="N62">
        <f t="shared" si="0"/>
        <v>38.369999999999997</v>
      </c>
      <c r="O62" s="154">
        <f t="shared" si="1"/>
        <v>-7.0000000000000284E-2</v>
      </c>
      <c r="P62">
        <v>9.9218660411780029</v>
      </c>
      <c r="Q62">
        <v>19.075136825645036</v>
      </c>
      <c r="R62">
        <v>0</v>
      </c>
      <c r="S62">
        <v>1.3675006515506907</v>
      </c>
      <c r="T62">
        <v>7.935496481626271</v>
      </c>
      <c r="U62" s="156">
        <f t="shared" si="2"/>
        <v>38.300000000000004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38.299999999999997</v>
      </c>
      <c r="E63">
        <f>GT!N63</f>
        <v>0</v>
      </c>
      <c r="F63">
        <f t="shared" si="4"/>
        <v>84</v>
      </c>
      <c r="G63">
        <f t="shared" si="5"/>
        <v>38.299999999999997</v>
      </c>
      <c r="H63" s="154"/>
      <c r="I63">
        <f>BRPL_EOD!AC63+BRPL_EOD!AD63</f>
        <v>14.67</v>
      </c>
      <c r="J63">
        <f>BYPL_EOD!AC63+BYPL_EOD!AD63</f>
        <v>8.65</v>
      </c>
      <c r="K63">
        <f>MES_EOD!AC63+MES_EOD!AD63</f>
        <v>0</v>
      </c>
      <c r="L63">
        <f>NDMC_EOD!AC63+NDMC_EOD!AD63</f>
        <v>2.0299999999999998</v>
      </c>
      <c r="M63">
        <f>TPDDL_EOD!AC63+TPDDL_EOD!AD63</f>
        <v>11.74</v>
      </c>
      <c r="N63">
        <f t="shared" si="0"/>
        <v>37.090000000000003</v>
      </c>
      <c r="O63" s="154">
        <f t="shared" si="1"/>
        <v>1.2099999999999937</v>
      </c>
      <c r="P63">
        <v>15.148584524130492</v>
      </c>
      <c r="Q63">
        <v>8.9321919654893485</v>
      </c>
      <c r="R63">
        <v>0</v>
      </c>
      <c r="S63">
        <v>2.096225397681315</v>
      </c>
      <c r="T63">
        <v>12.12299811269884</v>
      </c>
      <c r="U63" s="156">
        <f t="shared" si="2"/>
        <v>38.299999999999997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36.299999999999997</v>
      </c>
      <c r="E64">
        <f>GT!N64</f>
        <v>0</v>
      </c>
      <c r="F64">
        <f t="shared" si="4"/>
        <v>84</v>
      </c>
      <c r="G64">
        <f t="shared" si="5"/>
        <v>36.299999999999997</v>
      </c>
      <c r="H64" s="154"/>
      <c r="I64">
        <f>BRPL_EOD!AC64+BRPL_EOD!AD64</f>
        <v>14.29</v>
      </c>
      <c r="J64">
        <f>BYPL_EOD!AC64+BYPL_EOD!AD64</f>
        <v>8.42</v>
      </c>
      <c r="K64">
        <f>MES_EOD!AC64+MES_EOD!AD64</f>
        <v>0</v>
      </c>
      <c r="L64">
        <f>NDMC_EOD!AC64+NDMC_EOD!AD64</f>
        <v>1.97</v>
      </c>
      <c r="M64">
        <f>TPDDL_EOD!AC64+TPDDL_EOD!AD64</f>
        <v>11.43</v>
      </c>
      <c r="N64">
        <f t="shared" si="0"/>
        <v>36.11</v>
      </c>
      <c r="O64" s="154">
        <f t="shared" si="1"/>
        <v>0.18999999999999773</v>
      </c>
      <c r="P64">
        <v>14.365189698144556</v>
      </c>
      <c r="Q64">
        <v>8.4643035170312935</v>
      </c>
      <c r="R64">
        <v>0</v>
      </c>
      <c r="S64">
        <v>1.9803655497092216</v>
      </c>
      <c r="T64">
        <v>11.490141235114926</v>
      </c>
      <c r="U64" s="156">
        <f t="shared" si="2"/>
        <v>36.299999999999997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36.299999999999997</v>
      </c>
      <c r="E65">
        <f>GT!N65</f>
        <v>0</v>
      </c>
      <c r="F65">
        <f t="shared" si="4"/>
        <v>84</v>
      </c>
      <c r="G65">
        <f t="shared" si="5"/>
        <v>36.299999999999997</v>
      </c>
      <c r="H65" s="154"/>
      <c r="I65">
        <f>BRPL_EOD!AC65+BRPL_EOD!AD65</f>
        <v>14.29</v>
      </c>
      <c r="J65">
        <f>BYPL_EOD!AC65+BYPL_EOD!AD65</f>
        <v>8.42</v>
      </c>
      <c r="K65">
        <f>MES_EOD!AC65+MES_EOD!AD65</f>
        <v>0</v>
      </c>
      <c r="L65">
        <f>NDMC_EOD!AC65+NDMC_EOD!AD65</f>
        <v>1.97</v>
      </c>
      <c r="M65">
        <f>TPDDL_EOD!AC65+TPDDL_EOD!AD65</f>
        <v>11.43</v>
      </c>
      <c r="N65">
        <f t="shared" si="0"/>
        <v>36.11</v>
      </c>
      <c r="O65" s="154">
        <f t="shared" si="1"/>
        <v>0.18999999999999773</v>
      </c>
      <c r="P65">
        <v>14.365189698144556</v>
      </c>
      <c r="Q65">
        <v>8.4643035170312935</v>
      </c>
      <c r="R65">
        <v>0</v>
      </c>
      <c r="S65">
        <v>1.9803655497092216</v>
      </c>
      <c r="T65">
        <v>11.490141235114926</v>
      </c>
      <c r="U65" s="156">
        <f t="shared" si="2"/>
        <v>36.299999999999997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36.299999999999997</v>
      </c>
      <c r="E66">
        <f>GT!N66</f>
        <v>0</v>
      </c>
      <c r="F66">
        <f t="shared" si="4"/>
        <v>84</v>
      </c>
      <c r="G66">
        <f t="shared" si="5"/>
        <v>36.299999999999997</v>
      </c>
      <c r="H66" s="154"/>
      <c r="I66">
        <f>BRPL_EOD!AC66+BRPL_EOD!AD66</f>
        <v>14.29</v>
      </c>
      <c r="J66">
        <f>BYPL_EOD!AC66+BYPL_EOD!AD66</f>
        <v>8.42</v>
      </c>
      <c r="K66">
        <f>MES_EOD!AC66+MES_EOD!AD66</f>
        <v>0</v>
      </c>
      <c r="L66">
        <f>NDMC_EOD!AC66+NDMC_EOD!AD66</f>
        <v>1.97</v>
      </c>
      <c r="M66">
        <f>TPDDL_EOD!AC66+TPDDL_EOD!AD66</f>
        <v>11.43</v>
      </c>
      <c r="N66">
        <f t="shared" si="0"/>
        <v>36.11</v>
      </c>
      <c r="O66" s="154">
        <f t="shared" si="1"/>
        <v>0.18999999999999773</v>
      </c>
      <c r="P66">
        <v>14.365189698144556</v>
      </c>
      <c r="Q66">
        <v>8.4643035170312935</v>
      </c>
      <c r="R66">
        <v>0</v>
      </c>
      <c r="S66">
        <v>1.9803655497092216</v>
      </c>
      <c r="T66">
        <v>11.490141235114926</v>
      </c>
      <c r="U66" s="156">
        <f t="shared" si="2"/>
        <v>36.299999999999997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36.299999999999997</v>
      </c>
      <c r="E67">
        <f>GT!N67</f>
        <v>0</v>
      </c>
      <c r="F67">
        <f t="shared" si="4"/>
        <v>84</v>
      </c>
      <c r="G67">
        <f t="shared" si="5"/>
        <v>36.299999999999997</v>
      </c>
      <c r="H67" s="154"/>
      <c r="I67">
        <f>BRPL_EOD!AC67+BRPL_EOD!AD67</f>
        <v>14.29</v>
      </c>
      <c r="J67">
        <f>BYPL_EOD!AC67+BYPL_EOD!AD67</f>
        <v>8.42</v>
      </c>
      <c r="K67">
        <f>MES_EOD!AC67+MES_EOD!AD67</f>
        <v>0</v>
      </c>
      <c r="L67">
        <f>NDMC_EOD!AC67+NDMC_EOD!AD67</f>
        <v>1.97</v>
      </c>
      <c r="M67">
        <f>TPDDL_EOD!AC67+TPDDL_EOD!AD67</f>
        <v>11.43</v>
      </c>
      <c r="N67">
        <f t="shared" ref="N67:N98" si="6">SUM(I67:M67)</f>
        <v>36.11</v>
      </c>
      <c r="O67" s="154">
        <f t="shared" ref="O67:O98" si="7">G67-N67</f>
        <v>0.18999999999999773</v>
      </c>
      <c r="P67">
        <v>14.365189698144556</v>
      </c>
      <c r="Q67">
        <v>8.4643035170312935</v>
      </c>
      <c r="R67">
        <v>0</v>
      </c>
      <c r="S67">
        <v>1.9803655497092216</v>
      </c>
      <c r="T67">
        <v>11.490141235114926</v>
      </c>
      <c r="U67" s="156">
        <f t="shared" ref="U67:U98" si="8">SUM(P67:T67)</f>
        <v>36.299999999999997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36.299999999999997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36.299999999999997</v>
      </c>
      <c r="H68" s="154"/>
      <c r="I68">
        <f>BRPL_EOD!AC68+BRPL_EOD!AD68</f>
        <v>14.29</v>
      </c>
      <c r="J68">
        <f>BYPL_EOD!AC68+BYPL_EOD!AD68</f>
        <v>8.42</v>
      </c>
      <c r="K68">
        <f>MES_EOD!AC68+MES_EOD!AD68</f>
        <v>0</v>
      </c>
      <c r="L68">
        <f>NDMC_EOD!AC68+NDMC_EOD!AD68</f>
        <v>1.97</v>
      </c>
      <c r="M68">
        <f>TPDDL_EOD!AC68+TPDDL_EOD!AD68</f>
        <v>11.43</v>
      </c>
      <c r="N68">
        <f t="shared" si="6"/>
        <v>36.11</v>
      </c>
      <c r="O68" s="154">
        <f t="shared" si="7"/>
        <v>0.18999999999999773</v>
      </c>
      <c r="P68">
        <v>14.365189698144556</v>
      </c>
      <c r="Q68">
        <v>8.4643035170312935</v>
      </c>
      <c r="R68">
        <v>0</v>
      </c>
      <c r="S68">
        <v>1.9803655497092216</v>
      </c>
      <c r="T68">
        <v>11.490141235114926</v>
      </c>
      <c r="U68" s="156">
        <f t="shared" si="8"/>
        <v>36.299999999999997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36.299999999999997</v>
      </c>
      <c r="E69">
        <f>GT!N69</f>
        <v>0</v>
      </c>
      <c r="F69">
        <f t="shared" si="10"/>
        <v>84</v>
      </c>
      <c r="G69">
        <f t="shared" si="11"/>
        <v>36.299999999999997</v>
      </c>
      <c r="H69" s="154"/>
      <c r="I69">
        <f>BRPL_EOD!AC69+BRPL_EOD!AD69</f>
        <v>14.29</v>
      </c>
      <c r="J69">
        <f>BYPL_EOD!AC69+BYPL_EOD!AD69</f>
        <v>8.42</v>
      </c>
      <c r="K69">
        <f>MES_EOD!AC69+MES_EOD!AD69</f>
        <v>0</v>
      </c>
      <c r="L69">
        <f>NDMC_EOD!AC69+NDMC_EOD!AD69</f>
        <v>1.97</v>
      </c>
      <c r="M69">
        <f>TPDDL_EOD!AC69+TPDDL_EOD!AD69</f>
        <v>11.43</v>
      </c>
      <c r="N69">
        <f t="shared" si="6"/>
        <v>36.11</v>
      </c>
      <c r="O69" s="154">
        <f t="shared" si="7"/>
        <v>0.18999999999999773</v>
      </c>
      <c r="P69">
        <v>14.365189698144556</v>
      </c>
      <c r="Q69">
        <v>8.4643035170312935</v>
      </c>
      <c r="R69">
        <v>0</v>
      </c>
      <c r="S69">
        <v>1.9803655497092216</v>
      </c>
      <c r="T69">
        <v>11.490141235114926</v>
      </c>
      <c r="U69" s="156">
        <f t="shared" si="8"/>
        <v>36.299999999999997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37.299999999999997</v>
      </c>
      <c r="E70">
        <f>GT!N70</f>
        <v>0</v>
      </c>
      <c r="F70">
        <f t="shared" si="10"/>
        <v>84</v>
      </c>
      <c r="G70">
        <f t="shared" si="11"/>
        <v>37.299999999999997</v>
      </c>
      <c r="H70" s="154"/>
      <c r="I70">
        <f>BRPL_EOD!AC70+BRPL_EOD!AD70</f>
        <v>14.67</v>
      </c>
      <c r="J70">
        <f>BYPL_EOD!AC70+BYPL_EOD!AD70</f>
        <v>8.65</v>
      </c>
      <c r="K70">
        <f>MES_EOD!AC70+MES_EOD!AD70</f>
        <v>0</v>
      </c>
      <c r="L70">
        <f>NDMC_EOD!AC70+NDMC_EOD!AD70</f>
        <v>2.0299999999999998</v>
      </c>
      <c r="M70">
        <f>TPDDL_EOD!AC70+TPDDL_EOD!AD70</f>
        <v>11.74</v>
      </c>
      <c r="N70">
        <f t="shared" si="6"/>
        <v>37.090000000000003</v>
      </c>
      <c r="O70" s="154">
        <f t="shared" si="7"/>
        <v>0.20999999999999375</v>
      </c>
      <c r="P70">
        <v>14.753060124022644</v>
      </c>
      <c r="Q70">
        <v>8.6989754650849278</v>
      </c>
      <c r="R70">
        <v>0</v>
      </c>
      <c r="S70">
        <v>2.0414936640603929</v>
      </c>
      <c r="T70">
        <v>11.806470746832028</v>
      </c>
      <c r="U70" s="156">
        <f t="shared" si="8"/>
        <v>37.299999999999997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37.299999999999997</v>
      </c>
      <c r="E71">
        <f>GT!N71</f>
        <v>0</v>
      </c>
      <c r="F71">
        <f t="shared" si="10"/>
        <v>84</v>
      </c>
      <c r="G71">
        <f t="shared" si="11"/>
        <v>37.299999999999997</v>
      </c>
      <c r="H71" s="154"/>
      <c r="I71">
        <f>BRPL_EOD!AC71+BRPL_EOD!AD71</f>
        <v>14.67</v>
      </c>
      <c r="J71">
        <f>BYPL_EOD!AC71+BYPL_EOD!AD71</f>
        <v>8.65</v>
      </c>
      <c r="K71">
        <f>MES_EOD!AC71+MES_EOD!AD71</f>
        <v>0</v>
      </c>
      <c r="L71">
        <f>NDMC_EOD!AC71+NDMC_EOD!AD71</f>
        <v>2.0299999999999998</v>
      </c>
      <c r="M71">
        <f>TPDDL_EOD!AC71+TPDDL_EOD!AD71</f>
        <v>11.74</v>
      </c>
      <c r="N71">
        <f t="shared" si="6"/>
        <v>37.090000000000003</v>
      </c>
      <c r="O71" s="154">
        <f t="shared" si="7"/>
        <v>0.20999999999999375</v>
      </c>
      <c r="P71">
        <v>14.753060124022644</v>
      </c>
      <c r="Q71">
        <v>8.6989754650849278</v>
      </c>
      <c r="R71">
        <v>0</v>
      </c>
      <c r="S71">
        <v>2.0414936640603929</v>
      </c>
      <c r="T71">
        <v>11.806470746832028</v>
      </c>
      <c r="U71" s="156">
        <f t="shared" si="8"/>
        <v>37.299999999999997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37.299999999999997</v>
      </c>
      <c r="E72">
        <f>GT!N72</f>
        <v>0</v>
      </c>
      <c r="F72">
        <f t="shared" si="10"/>
        <v>84</v>
      </c>
      <c r="G72">
        <f t="shared" si="11"/>
        <v>37.299999999999997</v>
      </c>
      <c r="H72" s="154"/>
      <c r="I72">
        <f>BRPL_EOD!AC72+BRPL_EOD!AD72</f>
        <v>14.67</v>
      </c>
      <c r="J72">
        <f>BYPL_EOD!AC72+BYPL_EOD!AD72</f>
        <v>8.65</v>
      </c>
      <c r="K72">
        <f>MES_EOD!AC72+MES_EOD!AD72</f>
        <v>0</v>
      </c>
      <c r="L72">
        <f>NDMC_EOD!AC72+NDMC_EOD!AD72</f>
        <v>2.0299999999999998</v>
      </c>
      <c r="M72">
        <f>TPDDL_EOD!AC72+TPDDL_EOD!AD72</f>
        <v>11.74</v>
      </c>
      <c r="N72">
        <f t="shared" si="6"/>
        <v>37.090000000000003</v>
      </c>
      <c r="O72" s="154">
        <f t="shared" si="7"/>
        <v>0.20999999999999375</v>
      </c>
      <c r="P72">
        <v>14.753060124022644</v>
      </c>
      <c r="Q72">
        <v>8.6989754650849278</v>
      </c>
      <c r="R72">
        <v>0</v>
      </c>
      <c r="S72">
        <v>2.0414936640603929</v>
      </c>
      <c r="T72">
        <v>11.806470746832028</v>
      </c>
      <c r="U72" s="156">
        <f t="shared" si="8"/>
        <v>37.299999999999997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37.299999999999997</v>
      </c>
      <c r="E73">
        <f>GT!N73</f>
        <v>0</v>
      </c>
      <c r="F73">
        <f t="shared" si="10"/>
        <v>84</v>
      </c>
      <c r="G73">
        <f t="shared" si="11"/>
        <v>37.299999999999997</v>
      </c>
      <c r="H73" s="154"/>
      <c r="I73">
        <f>BRPL_EOD!AC73+BRPL_EOD!AD73</f>
        <v>14.67</v>
      </c>
      <c r="J73">
        <f>BYPL_EOD!AC73+BYPL_EOD!AD73</f>
        <v>8.65</v>
      </c>
      <c r="K73">
        <f>MES_EOD!AC73+MES_EOD!AD73</f>
        <v>0</v>
      </c>
      <c r="L73">
        <f>NDMC_EOD!AC73+NDMC_EOD!AD73</f>
        <v>2.0299999999999998</v>
      </c>
      <c r="M73">
        <f>TPDDL_EOD!AC73+TPDDL_EOD!AD73</f>
        <v>11.74</v>
      </c>
      <c r="N73">
        <f t="shared" si="6"/>
        <v>37.090000000000003</v>
      </c>
      <c r="O73" s="154">
        <f t="shared" si="7"/>
        <v>0.20999999999999375</v>
      </c>
      <c r="P73">
        <v>14.753060124022644</v>
      </c>
      <c r="Q73">
        <v>8.6989754650849278</v>
      </c>
      <c r="R73">
        <v>0</v>
      </c>
      <c r="S73">
        <v>2.0414936640603929</v>
      </c>
      <c r="T73">
        <v>11.806470746832028</v>
      </c>
      <c r="U73" s="156">
        <f t="shared" si="8"/>
        <v>37.299999999999997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37.299999999999997</v>
      </c>
      <c r="E74">
        <f>GT!N74</f>
        <v>0</v>
      </c>
      <c r="F74">
        <f t="shared" si="10"/>
        <v>84</v>
      </c>
      <c r="G74">
        <f t="shared" si="11"/>
        <v>37.299999999999997</v>
      </c>
      <c r="H74" s="154"/>
      <c r="I74">
        <f>BRPL_EOD!AC74+BRPL_EOD!AD74</f>
        <v>14.67</v>
      </c>
      <c r="J74">
        <f>BYPL_EOD!AC74+BYPL_EOD!AD74</f>
        <v>8.65</v>
      </c>
      <c r="K74">
        <f>MES_EOD!AC74+MES_EOD!AD74</f>
        <v>0</v>
      </c>
      <c r="L74">
        <f>NDMC_EOD!AC74+NDMC_EOD!AD74</f>
        <v>2.0299999999999998</v>
      </c>
      <c r="M74">
        <f>TPDDL_EOD!AC74+TPDDL_EOD!AD74</f>
        <v>11.74</v>
      </c>
      <c r="N74">
        <f t="shared" si="6"/>
        <v>37.090000000000003</v>
      </c>
      <c r="O74" s="154">
        <f t="shared" si="7"/>
        <v>0.20999999999999375</v>
      </c>
      <c r="P74">
        <v>14.753060124022644</v>
      </c>
      <c r="Q74">
        <v>8.6989754650849278</v>
      </c>
      <c r="R74">
        <v>0</v>
      </c>
      <c r="S74">
        <v>2.0414936640603929</v>
      </c>
      <c r="T74">
        <v>11.806470746832028</v>
      </c>
      <c r="U74" s="156">
        <f t="shared" si="8"/>
        <v>37.299999999999997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37.6</v>
      </c>
      <c r="E75">
        <f>GT!N75</f>
        <v>0</v>
      </c>
      <c r="F75">
        <f t="shared" si="10"/>
        <v>84</v>
      </c>
      <c r="G75">
        <f t="shared" si="11"/>
        <v>37.6</v>
      </c>
      <c r="H75" s="154"/>
      <c r="I75">
        <f>BRPL_EOD!AC75+BRPL_EOD!AD75</f>
        <v>14.67</v>
      </c>
      <c r="J75">
        <f>BYPL_EOD!AC75+BYPL_EOD!AD75</f>
        <v>8.65</v>
      </c>
      <c r="K75">
        <f>MES_EOD!AC75+MES_EOD!AD75</f>
        <v>0</v>
      </c>
      <c r="L75">
        <f>NDMC_EOD!AC75+NDMC_EOD!AD75</f>
        <v>2.0299999999999998</v>
      </c>
      <c r="M75">
        <f>TPDDL_EOD!AC75+TPDDL_EOD!AD75</f>
        <v>11.74</v>
      </c>
      <c r="N75">
        <f t="shared" si="6"/>
        <v>37.090000000000003</v>
      </c>
      <c r="O75" s="154">
        <f t="shared" si="7"/>
        <v>0.50999999999999801</v>
      </c>
      <c r="P75">
        <v>14.871717444055001</v>
      </c>
      <c r="Q75">
        <v>8.7689404152062558</v>
      </c>
      <c r="R75">
        <v>0</v>
      </c>
      <c r="S75">
        <v>2.05791318414667</v>
      </c>
      <c r="T75">
        <v>11.901428956592072</v>
      </c>
      <c r="U75" s="156">
        <f t="shared" si="8"/>
        <v>37.6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37.6</v>
      </c>
      <c r="E76">
        <f>GT!N76</f>
        <v>0</v>
      </c>
      <c r="F76">
        <f t="shared" si="10"/>
        <v>84</v>
      </c>
      <c r="G76">
        <f t="shared" si="11"/>
        <v>37.6</v>
      </c>
      <c r="H76" s="154"/>
      <c r="I76">
        <f>BRPL_EOD!AC76+BRPL_EOD!AD76</f>
        <v>14.67</v>
      </c>
      <c r="J76">
        <f>BYPL_EOD!AC76+BYPL_EOD!AD76</f>
        <v>8.65</v>
      </c>
      <c r="K76">
        <f>MES_EOD!AC76+MES_EOD!AD76</f>
        <v>0</v>
      </c>
      <c r="L76">
        <f>NDMC_EOD!AC76+NDMC_EOD!AD76</f>
        <v>2.0299999999999998</v>
      </c>
      <c r="M76">
        <f>TPDDL_EOD!AC76+TPDDL_EOD!AD76</f>
        <v>11.74</v>
      </c>
      <c r="N76">
        <f t="shared" si="6"/>
        <v>37.090000000000003</v>
      </c>
      <c r="O76" s="154">
        <f t="shared" si="7"/>
        <v>0.50999999999999801</v>
      </c>
      <c r="P76">
        <v>14.871717444055001</v>
      </c>
      <c r="Q76">
        <v>8.7689404152062558</v>
      </c>
      <c r="R76">
        <v>0</v>
      </c>
      <c r="S76">
        <v>2.05791318414667</v>
      </c>
      <c r="T76">
        <v>11.901428956592072</v>
      </c>
      <c r="U76" s="156">
        <f t="shared" si="8"/>
        <v>37.6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37.6</v>
      </c>
      <c r="E77">
        <f>GT!N77</f>
        <v>0</v>
      </c>
      <c r="F77">
        <f t="shared" si="10"/>
        <v>84</v>
      </c>
      <c r="G77">
        <f t="shared" si="11"/>
        <v>37.6</v>
      </c>
      <c r="H77" s="154"/>
      <c r="I77">
        <f>BRPL_EOD!AC77+BRPL_EOD!AD77</f>
        <v>14.67</v>
      </c>
      <c r="J77">
        <f>BYPL_EOD!AC77+BYPL_EOD!AD77</f>
        <v>8.65</v>
      </c>
      <c r="K77">
        <f>MES_EOD!AC77+MES_EOD!AD77</f>
        <v>0</v>
      </c>
      <c r="L77">
        <f>NDMC_EOD!AC77+NDMC_EOD!AD77</f>
        <v>2.0299999999999998</v>
      </c>
      <c r="M77">
        <f>TPDDL_EOD!AC77+TPDDL_EOD!AD77</f>
        <v>11.74</v>
      </c>
      <c r="N77">
        <f t="shared" si="6"/>
        <v>37.090000000000003</v>
      </c>
      <c r="O77" s="154">
        <f t="shared" si="7"/>
        <v>0.50999999999999801</v>
      </c>
      <c r="P77">
        <v>14.871717444055001</v>
      </c>
      <c r="Q77">
        <v>8.7689404152062558</v>
      </c>
      <c r="R77">
        <v>0</v>
      </c>
      <c r="S77">
        <v>2.05791318414667</v>
      </c>
      <c r="T77">
        <v>11.901428956592072</v>
      </c>
      <c r="U77" s="156">
        <f t="shared" si="8"/>
        <v>37.6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37.6</v>
      </c>
      <c r="E78">
        <f>GT!N78</f>
        <v>0</v>
      </c>
      <c r="F78">
        <f t="shared" si="10"/>
        <v>84</v>
      </c>
      <c r="G78">
        <f t="shared" si="11"/>
        <v>37.6</v>
      </c>
      <c r="H78" s="154"/>
      <c r="I78">
        <f>BRPL_EOD!AC78+BRPL_EOD!AD78</f>
        <v>14.67</v>
      </c>
      <c r="J78">
        <f>BYPL_EOD!AC78+BYPL_EOD!AD78</f>
        <v>8.65</v>
      </c>
      <c r="K78">
        <f>MES_EOD!AC78+MES_EOD!AD78</f>
        <v>0</v>
      </c>
      <c r="L78">
        <f>NDMC_EOD!AC78+NDMC_EOD!AD78</f>
        <v>2.0299999999999998</v>
      </c>
      <c r="M78">
        <f>TPDDL_EOD!AC78+TPDDL_EOD!AD78</f>
        <v>11.74</v>
      </c>
      <c r="N78">
        <f t="shared" si="6"/>
        <v>37.090000000000003</v>
      </c>
      <c r="O78" s="154">
        <f t="shared" si="7"/>
        <v>0.50999999999999801</v>
      </c>
      <c r="P78">
        <v>14.871717444055001</v>
      </c>
      <c r="Q78">
        <v>8.7689404152062558</v>
      </c>
      <c r="R78">
        <v>0</v>
      </c>
      <c r="S78">
        <v>2.05791318414667</v>
      </c>
      <c r="T78">
        <v>11.901428956592072</v>
      </c>
      <c r="U78" s="156">
        <f t="shared" si="8"/>
        <v>37.6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37.6</v>
      </c>
      <c r="E79">
        <f>GT!N79</f>
        <v>0</v>
      </c>
      <c r="F79">
        <f t="shared" si="10"/>
        <v>84</v>
      </c>
      <c r="G79">
        <f t="shared" si="11"/>
        <v>37.6</v>
      </c>
      <c r="H79" s="154"/>
      <c r="I79">
        <f>BRPL_EOD!AC79+BRPL_EOD!AD79</f>
        <v>14.67</v>
      </c>
      <c r="J79">
        <f>BYPL_EOD!AC79+BYPL_EOD!AD79</f>
        <v>8.65</v>
      </c>
      <c r="K79">
        <f>MES_EOD!AC79+MES_EOD!AD79</f>
        <v>0</v>
      </c>
      <c r="L79">
        <f>NDMC_EOD!AC79+NDMC_EOD!AD79</f>
        <v>2.0299999999999998</v>
      </c>
      <c r="M79">
        <f>TPDDL_EOD!AC79+TPDDL_EOD!AD79</f>
        <v>11.74</v>
      </c>
      <c r="N79">
        <f t="shared" si="6"/>
        <v>37.090000000000003</v>
      </c>
      <c r="O79" s="154">
        <f t="shared" si="7"/>
        <v>0.50999999999999801</v>
      </c>
      <c r="P79">
        <v>14.871717444055001</v>
      </c>
      <c r="Q79">
        <v>8.7689404152062558</v>
      </c>
      <c r="R79">
        <v>0</v>
      </c>
      <c r="S79">
        <v>2.05791318414667</v>
      </c>
      <c r="T79">
        <v>11.901428956592072</v>
      </c>
      <c r="U79" s="156">
        <f t="shared" si="8"/>
        <v>37.6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37.6</v>
      </c>
      <c r="E80">
        <f>GT!N80</f>
        <v>0</v>
      </c>
      <c r="F80">
        <f t="shared" si="10"/>
        <v>84</v>
      </c>
      <c r="G80">
        <f t="shared" si="11"/>
        <v>37.6</v>
      </c>
      <c r="H80" s="154"/>
      <c r="I80">
        <f>BRPL_EOD!AC80+BRPL_EOD!AD80</f>
        <v>14.67</v>
      </c>
      <c r="J80">
        <f>BYPL_EOD!AC80+BYPL_EOD!AD80</f>
        <v>8.65</v>
      </c>
      <c r="K80">
        <f>MES_EOD!AC80+MES_EOD!AD80</f>
        <v>0</v>
      </c>
      <c r="L80">
        <f>NDMC_EOD!AC80+NDMC_EOD!AD80</f>
        <v>2.0299999999999998</v>
      </c>
      <c r="M80">
        <f>TPDDL_EOD!AC80+TPDDL_EOD!AD80</f>
        <v>11.74</v>
      </c>
      <c r="N80">
        <f t="shared" si="6"/>
        <v>37.090000000000003</v>
      </c>
      <c r="O80" s="154">
        <f t="shared" si="7"/>
        <v>0.50999999999999801</v>
      </c>
      <c r="P80">
        <v>14.871717444055001</v>
      </c>
      <c r="Q80">
        <v>8.7689404152062558</v>
      </c>
      <c r="R80">
        <v>0</v>
      </c>
      <c r="S80">
        <v>2.05791318414667</v>
      </c>
      <c r="T80">
        <v>11.901428956592072</v>
      </c>
      <c r="U80" s="156">
        <f t="shared" si="8"/>
        <v>37.6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37.6</v>
      </c>
      <c r="E81">
        <f>GT!N81</f>
        <v>0</v>
      </c>
      <c r="F81">
        <f t="shared" si="10"/>
        <v>84</v>
      </c>
      <c r="G81">
        <f t="shared" si="11"/>
        <v>37.6</v>
      </c>
      <c r="H81" s="154"/>
      <c r="I81">
        <f>BRPL_EOD!AC81+BRPL_EOD!AD81</f>
        <v>14.67</v>
      </c>
      <c r="J81">
        <f>BYPL_EOD!AC81+BYPL_EOD!AD81</f>
        <v>8.65</v>
      </c>
      <c r="K81">
        <f>MES_EOD!AC81+MES_EOD!AD81</f>
        <v>0</v>
      </c>
      <c r="L81">
        <f>NDMC_EOD!AC81+NDMC_EOD!AD81</f>
        <v>2.0299999999999998</v>
      </c>
      <c r="M81">
        <f>TPDDL_EOD!AC81+TPDDL_EOD!AD81</f>
        <v>11.74</v>
      </c>
      <c r="N81">
        <f t="shared" si="6"/>
        <v>37.090000000000003</v>
      </c>
      <c r="O81" s="154">
        <f t="shared" si="7"/>
        <v>0.50999999999999801</v>
      </c>
      <c r="P81">
        <v>14.871717444055001</v>
      </c>
      <c r="Q81">
        <v>8.7689404152062558</v>
      </c>
      <c r="R81">
        <v>0</v>
      </c>
      <c r="S81">
        <v>2.05791318414667</v>
      </c>
      <c r="T81">
        <v>11.901428956592072</v>
      </c>
      <c r="U81" s="156">
        <f t="shared" si="8"/>
        <v>37.6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37.6</v>
      </c>
      <c r="E82">
        <f>GT!N82</f>
        <v>0</v>
      </c>
      <c r="F82">
        <f t="shared" si="10"/>
        <v>84</v>
      </c>
      <c r="G82">
        <f t="shared" si="11"/>
        <v>37.6</v>
      </c>
      <c r="H82" s="154"/>
      <c r="I82">
        <f>BRPL_EOD!AC82+BRPL_EOD!AD82</f>
        <v>14.67</v>
      </c>
      <c r="J82">
        <f>BYPL_EOD!AC82+BYPL_EOD!AD82</f>
        <v>8.65</v>
      </c>
      <c r="K82">
        <f>MES_EOD!AC82+MES_EOD!AD82</f>
        <v>0</v>
      </c>
      <c r="L82">
        <f>NDMC_EOD!AC82+NDMC_EOD!AD82</f>
        <v>2.0299999999999998</v>
      </c>
      <c r="M82">
        <f>TPDDL_EOD!AC82+TPDDL_EOD!AD82</f>
        <v>11.74</v>
      </c>
      <c r="N82">
        <f t="shared" si="6"/>
        <v>37.090000000000003</v>
      </c>
      <c r="O82" s="154">
        <f t="shared" si="7"/>
        <v>0.50999999999999801</v>
      </c>
      <c r="P82">
        <v>14.871717444055001</v>
      </c>
      <c r="Q82">
        <v>8.7689404152062558</v>
      </c>
      <c r="R82">
        <v>0</v>
      </c>
      <c r="S82">
        <v>2.05791318414667</v>
      </c>
      <c r="T82">
        <v>11.901428956592072</v>
      </c>
      <c r="U82" s="156">
        <f t="shared" si="8"/>
        <v>37.6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37.6</v>
      </c>
      <c r="E83">
        <f>GT!N83</f>
        <v>0</v>
      </c>
      <c r="F83">
        <f t="shared" si="10"/>
        <v>84</v>
      </c>
      <c r="G83">
        <f t="shared" si="11"/>
        <v>37.6</v>
      </c>
      <c r="H83" s="154"/>
      <c r="I83">
        <f>BRPL_EOD!AC83+BRPL_EOD!AD83</f>
        <v>14.67</v>
      </c>
      <c r="J83">
        <f>BYPL_EOD!AC83+BYPL_EOD!AD83</f>
        <v>8.65</v>
      </c>
      <c r="K83">
        <f>MES_EOD!AC83+MES_EOD!AD83</f>
        <v>0</v>
      </c>
      <c r="L83">
        <f>NDMC_EOD!AC83+NDMC_EOD!AD83</f>
        <v>2.0299999999999998</v>
      </c>
      <c r="M83">
        <f>TPDDL_EOD!AC83+TPDDL_EOD!AD83</f>
        <v>11.74</v>
      </c>
      <c r="N83">
        <f t="shared" si="6"/>
        <v>37.090000000000003</v>
      </c>
      <c r="O83" s="154">
        <f t="shared" si="7"/>
        <v>0.50999999999999801</v>
      </c>
      <c r="P83">
        <v>14.871717444055001</v>
      </c>
      <c r="Q83">
        <v>8.7689404152062558</v>
      </c>
      <c r="R83">
        <v>0</v>
      </c>
      <c r="S83">
        <v>2.05791318414667</v>
      </c>
      <c r="T83">
        <v>11.901428956592072</v>
      </c>
      <c r="U83" s="156">
        <f t="shared" si="8"/>
        <v>37.6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37.6</v>
      </c>
      <c r="E84">
        <f>GT!N84</f>
        <v>0</v>
      </c>
      <c r="F84">
        <f t="shared" si="10"/>
        <v>84</v>
      </c>
      <c r="G84">
        <f t="shared" si="11"/>
        <v>37.6</v>
      </c>
      <c r="H84" s="154"/>
      <c r="I84">
        <f>BRPL_EOD!AC84+BRPL_EOD!AD84</f>
        <v>14.67</v>
      </c>
      <c r="J84">
        <f>BYPL_EOD!AC84+BYPL_EOD!AD84</f>
        <v>8.65</v>
      </c>
      <c r="K84">
        <f>MES_EOD!AC84+MES_EOD!AD84</f>
        <v>0</v>
      </c>
      <c r="L84">
        <f>NDMC_EOD!AC84+NDMC_EOD!AD84</f>
        <v>2.0299999999999998</v>
      </c>
      <c r="M84">
        <f>TPDDL_EOD!AC84+TPDDL_EOD!AD84</f>
        <v>11.74</v>
      </c>
      <c r="N84">
        <f t="shared" si="6"/>
        <v>37.090000000000003</v>
      </c>
      <c r="O84" s="154">
        <f t="shared" si="7"/>
        <v>0.50999999999999801</v>
      </c>
      <c r="P84">
        <v>14.871717444055001</v>
      </c>
      <c r="Q84">
        <v>8.7689404152062558</v>
      </c>
      <c r="R84">
        <v>0</v>
      </c>
      <c r="S84">
        <v>2.05791318414667</v>
      </c>
      <c r="T84">
        <v>11.901428956592072</v>
      </c>
      <c r="U84" s="156">
        <f t="shared" si="8"/>
        <v>37.6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37.6</v>
      </c>
      <c r="E85">
        <f>GT!N85</f>
        <v>0</v>
      </c>
      <c r="F85">
        <f t="shared" si="10"/>
        <v>84</v>
      </c>
      <c r="G85">
        <f t="shared" si="11"/>
        <v>37.6</v>
      </c>
      <c r="H85" s="154"/>
      <c r="I85">
        <f>BRPL_EOD!AC85+BRPL_EOD!AD85</f>
        <v>14.67</v>
      </c>
      <c r="J85">
        <f>BYPL_EOD!AC85+BYPL_EOD!AD85</f>
        <v>8.65</v>
      </c>
      <c r="K85">
        <f>MES_EOD!AC85+MES_EOD!AD85</f>
        <v>0</v>
      </c>
      <c r="L85">
        <f>NDMC_EOD!AC85+NDMC_EOD!AD85</f>
        <v>2.0299999999999998</v>
      </c>
      <c r="M85">
        <f>TPDDL_EOD!AC85+TPDDL_EOD!AD85</f>
        <v>11.74</v>
      </c>
      <c r="N85">
        <f t="shared" si="6"/>
        <v>37.090000000000003</v>
      </c>
      <c r="O85" s="154">
        <f t="shared" si="7"/>
        <v>0.50999999999999801</v>
      </c>
      <c r="P85">
        <v>14.871717444055001</v>
      </c>
      <c r="Q85">
        <v>8.7689404152062558</v>
      </c>
      <c r="R85">
        <v>0</v>
      </c>
      <c r="S85">
        <v>2.05791318414667</v>
      </c>
      <c r="T85">
        <v>11.901428956592072</v>
      </c>
      <c r="U85" s="156">
        <f t="shared" si="8"/>
        <v>37.6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37.6</v>
      </c>
      <c r="E86">
        <f>GT!N86</f>
        <v>0</v>
      </c>
      <c r="F86">
        <f t="shared" si="10"/>
        <v>84</v>
      </c>
      <c r="G86">
        <f t="shared" si="11"/>
        <v>37.6</v>
      </c>
      <c r="H86" s="154"/>
      <c r="I86">
        <f>BRPL_EOD!AC86+BRPL_EOD!AD86</f>
        <v>14.67</v>
      </c>
      <c r="J86">
        <f>BYPL_EOD!AC86+BYPL_EOD!AD86</f>
        <v>8.65</v>
      </c>
      <c r="K86">
        <f>MES_EOD!AC86+MES_EOD!AD86</f>
        <v>0</v>
      </c>
      <c r="L86">
        <f>NDMC_EOD!AC86+NDMC_EOD!AD86</f>
        <v>2.0299999999999998</v>
      </c>
      <c r="M86">
        <f>TPDDL_EOD!AC86+TPDDL_EOD!AD86</f>
        <v>11.74</v>
      </c>
      <c r="N86">
        <f t="shared" si="6"/>
        <v>37.090000000000003</v>
      </c>
      <c r="O86" s="154">
        <f t="shared" si="7"/>
        <v>0.50999999999999801</v>
      </c>
      <c r="P86">
        <v>14.871717444055001</v>
      </c>
      <c r="Q86">
        <v>8.7689404152062558</v>
      </c>
      <c r="R86">
        <v>0</v>
      </c>
      <c r="S86">
        <v>2.05791318414667</v>
      </c>
      <c r="T86">
        <v>11.901428956592072</v>
      </c>
      <c r="U86" s="156">
        <f t="shared" si="8"/>
        <v>37.6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37.6</v>
      </c>
      <c r="E87">
        <f>GT!N87</f>
        <v>0</v>
      </c>
      <c r="F87">
        <f t="shared" si="10"/>
        <v>84</v>
      </c>
      <c r="G87">
        <f t="shared" si="11"/>
        <v>37.6</v>
      </c>
      <c r="H87" s="154"/>
      <c r="I87">
        <f>BRPL_EOD!AC87+BRPL_EOD!AD87</f>
        <v>14.67</v>
      </c>
      <c r="J87">
        <f>BYPL_EOD!AC87+BYPL_EOD!AD87</f>
        <v>8.65</v>
      </c>
      <c r="K87">
        <f>MES_EOD!AC87+MES_EOD!AD87</f>
        <v>0</v>
      </c>
      <c r="L87">
        <f>NDMC_EOD!AC87+NDMC_EOD!AD87</f>
        <v>2.0299999999999998</v>
      </c>
      <c r="M87">
        <f>TPDDL_EOD!AC87+TPDDL_EOD!AD87</f>
        <v>11.74</v>
      </c>
      <c r="N87">
        <f t="shared" si="6"/>
        <v>37.090000000000003</v>
      </c>
      <c r="O87" s="154">
        <f t="shared" si="7"/>
        <v>0.50999999999999801</v>
      </c>
      <c r="P87">
        <v>14.871717444055001</v>
      </c>
      <c r="Q87">
        <v>8.7689404152062558</v>
      </c>
      <c r="R87">
        <v>0</v>
      </c>
      <c r="S87">
        <v>2.05791318414667</v>
      </c>
      <c r="T87">
        <v>11.901428956592072</v>
      </c>
      <c r="U87" s="156">
        <f t="shared" si="8"/>
        <v>37.6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37.6</v>
      </c>
      <c r="E88">
        <f>GT!N88</f>
        <v>0</v>
      </c>
      <c r="F88">
        <f t="shared" si="10"/>
        <v>84</v>
      </c>
      <c r="G88">
        <f t="shared" si="11"/>
        <v>37.6</v>
      </c>
      <c r="H88" s="154"/>
      <c r="I88">
        <f>BRPL_EOD!AC88+BRPL_EOD!AD88</f>
        <v>14.67</v>
      </c>
      <c r="J88">
        <f>BYPL_EOD!AC88+BYPL_EOD!AD88</f>
        <v>8.65</v>
      </c>
      <c r="K88">
        <f>MES_EOD!AC88+MES_EOD!AD88</f>
        <v>0</v>
      </c>
      <c r="L88">
        <f>NDMC_EOD!AC88+NDMC_EOD!AD88</f>
        <v>2.0299999999999998</v>
      </c>
      <c r="M88">
        <f>TPDDL_EOD!AC88+TPDDL_EOD!AD88</f>
        <v>11.74</v>
      </c>
      <c r="N88">
        <f t="shared" si="6"/>
        <v>37.090000000000003</v>
      </c>
      <c r="O88" s="154">
        <f t="shared" si="7"/>
        <v>0.50999999999999801</v>
      </c>
      <c r="P88">
        <v>14.871717444055001</v>
      </c>
      <c r="Q88">
        <v>8.7689404152062558</v>
      </c>
      <c r="R88">
        <v>0</v>
      </c>
      <c r="S88">
        <v>2.05791318414667</v>
      </c>
      <c r="T88">
        <v>11.901428956592072</v>
      </c>
      <c r="U88" s="156">
        <f t="shared" si="8"/>
        <v>37.6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37.6</v>
      </c>
      <c r="E89">
        <f>GT!N89</f>
        <v>0</v>
      </c>
      <c r="F89">
        <f t="shared" si="10"/>
        <v>84</v>
      </c>
      <c r="G89">
        <f t="shared" si="11"/>
        <v>37.6</v>
      </c>
      <c r="H89" s="154"/>
      <c r="I89">
        <f>BRPL_EOD!AC89+BRPL_EOD!AD89</f>
        <v>14.67</v>
      </c>
      <c r="J89">
        <f>BYPL_EOD!AC89+BYPL_EOD!AD89</f>
        <v>8.65</v>
      </c>
      <c r="K89">
        <f>MES_EOD!AC89+MES_EOD!AD89</f>
        <v>0</v>
      </c>
      <c r="L89">
        <f>NDMC_EOD!AC89+NDMC_EOD!AD89</f>
        <v>2.0299999999999998</v>
      </c>
      <c r="M89">
        <f>TPDDL_EOD!AC89+TPDDL_EOD!AD89</f>
        <v>11.74</v>
      </c>
      <c r="N89">
        <f t="shared" si="6"/>
        <v>37.090000000000003</v>
      </c>
      <c r="O89" s="154">
        <f t="shared" si="7"/>
        <v>0.50999999999999801</v>
      </c>
      <c r="P89">
        <v>14.871717444055001</v>
      </c>
      <c r="Q89">
        <v>8.7689404152062558</v>
      </c>
      <c r="R89">
        <v>0</v>
      </c>
      <c r="S89">
        <v>2.05791318414667</v>
      </c>
      <c r="T89">
        <v>11.901428956592072</v>
      </c>
      <c r="U89" s="156">
        <f t="shared" si="8"/>
        <v>37.6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37.6</v>
      </c>
      <c r="E90">
        <f>GT!N90</f>
        <v>0</v>
      </c>
      <c r="F90">
        <f t="shared" si="10"/>
        <v>84</v>
      </c>
      <c r="G90">
        <f t="shared" si="11"/>
        <v>37.6</v>
      </c>
      <c r="H90" s="154"/>
      <c r="I90">
        <f>BRPL_EOD!AC90+BRPL_EOD!AD90</f>
        <v>14.67</v>
      </c>
      <c r="J90">
        <f>BYPL_EOD!AC90+BYPL_EOD!AD90</f>
        <v>8.65</v>
      </c>
      <c r="K90">
        <f>MES_EOD!AC90+MES_EOD!AD90</f>
        <v>0</v>
      </c>
      <c r="L90">
        <f>NDMC_EOD!AC90+NDMC_EOD!AD90</f>
        <v>2.0299999999999998</v>
      </c>
      <c r="M90">
        <f>TPDDL_EOD!AC90+TPDDL_EOD!AD90</f>
        <v>11.74</v>
      </c>
      <c r="N90">
        <f t="shared" si="6"/>
        <v>37.090000000000003</v>
      </c>
      <c r="O90" s="154">
        <f t="shared" si="7"/>
        <v>0.50999999999999801</v>
      </c>
      <c r="P90">
        <v>14.871717444055001</v>
      </c>
      <c r="Q90">
        <v>8.7689404152062558</v>
      </c>
      <c r="R90">
        <v>0</v>
      </c>
      <c r="S90">
        <v>2.05791318414667</v>
      </c>
      <c r="T90">
        <v>11.901428956592072</v>
      </c>
      <c r="U90" s="156">
        <f t="shared" si="8"/>
        <v>37.6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37.6</v>
      </c>
      <c r="E91">
        <f>GT!N91</f>
        <v>0</v>
      </c>
      <c r="F91">
        <f t="shared" si="10"/>
        <v>84</v>
      </c>
      <c r="G91">
        <f t="shared" si="11"/>
        <v>37.6</v>
      </c>
      <c r="H91" s="154"/>
      <c r="I91">
        <f>BRPL_EOD!AC91+BRPL_EOD!AD91</f>
        <v>14.67</v>
      </c>
      <c r="J91">
        <f>BYPL_EOD!AC91+BYPL_EOD!AD91</f>
        <v>8.65</v>
      </c>
      <c r="K91">
        <f>MES_EOD!AC91+MES_EOD!AD91</f>
        <v>0</v>
      </c>
      <c r="L91">
        <f>NDMC_EOD!AC91+NDMC_EOD!AD91</f>
        <v>2.0299999999999998</v>
      </c>
      <c r="M91">
        <f>TPDDL_EOD!AC91+TPDDL_EOD!AD91</f>
        <v>11.74</v>
      </c>
      <c r="N91">
        <f t="shared" si="6"/>
        <v>37.090000000000003</v>
      </c>
      <c r="O91" s="154">
        <f t="shared" si="7"/>
        <v>0.50999999999999801</v>
      </c>
      <c r="P91">
        <v>14.871717444055001</v>
      </c>
      <c r="Q91">
        <v>8.7689404152062558</v>
      </c>
      <c r="R91">
        <v>0</v>
      </c>
      <c r="S91">
        <v>2.05791318414667</v>
      </c>
      <c r="T91">
        <v>11.901428956592072</v>
      </c>
      <c r="U91" s="156">
        <f t="shared" si="8"/>
        <v>37.6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37.6</v>
      </c>
      <c r="E92">
        <f>GT!N92</f>
        <v>0</v>
      </c>
      <c r="F92">
        <f t="shared" si="10"/>
        <v>84</v>
      </c>
      <c r="G92">
        <f t="shared" si="11"/>
        <v>37.6</v>
      </c>
      <c r="H92" s="154"/>
      <c r="I92">
        <f>BRPL_EOD!AC92+BRPL_EOD!AD92</f>
        <v>14.67</v>
      </c>
      <c r="J92">
        <f>BYPL_EOD!AC92+BYPL_EOD!AD92</f>
        <v>8.65</v>
      </c>
      <c r="K92">
        <f>MES_EOD!AC92+MES_EOD!AD92</f>
        <v>0</v>
      </c>
      <c r="L92">
        <f>NDMC_EOD!AC92+NDMC_EOD!AD92</f>
        <v>2.0299999999999998</v>
      </c>
      <c r="M92">
        <f>TPDDL_EOD!AC92+TPDDL_EOD!AD92</f>
        <v>11.74</v>
      </c>
      <c r="N92">
        <f t="shared" si="6"/>
        <v>37.090000000000003</v>
      </c>
      <c r="O92" s="154">
        <f t="shared" si="7"/>
        <v>0.50999999999999801</v>
      </c>
      <c r="P92">
        <v>14.871717444055001</v>
      </c>
      <c r="Q92">
        <v>8.7689404152062558</v>
      </c>
      <c r="R92">
        <v>0</v>
      </c>
      <c r="S92">
        <v>2.05791318414667</v>
      </c>
      <c r="T92">
        <v>11.901428956592072</v>
      </c>
      <c r="U92" s="156">
        <f t="shared" si="8"/>
        <v>37.6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37.6</v>
      </c>
      <c r="E93">
        <f>GT!N93</f>
        <v>0</v>
      </c>
      <c r="F93">
        <f t="shared" si="10"/>
        <v>84</v>
      </c>
      <c r="G93">
        <f t="shared" si="11"/>
        <v>37.6</v>
      </c>
      <c r="H93" s="154"/>
      <c r="I93">
        <f>BRPL_EOD!AC93+BRPL_EOD!AD93</f>
        <v>14.67</v>
      </c>
      <c r="J93">
        <f>BYPL_EOD!AC93+BYPL_EOD!AD93</f>
        <v>8.65</v>
      </c>
      <c r="K93">
        <f>MES_EOD!AC93+MES_EOD!AD93</f>
        <v>0</v>
      </c>
      <c r="L93">
        <f>NDMC_EOD!AC93+NDMC_EOD!AD93</f>
        <v>2.0299999999999998</v>
      </c>
      <c r="M93">
        <f>TPDDL_EOD!AC93+TPDDL_EOD!AD93</f>
        <v>11.74</v>
      </c>
      <c r="N93">
        <f t="shared" si="6"/>
        <v>37.090000000000003</v>
      </c>
      <c r="O93" s="154">
        <f t="shared" si="7"/>
        <v>0.50999999999999801</v>
      </c>
      <c r="P93">
        <v>14.871717444055001</v>
      </c>
      <c r="Q93">
        <v>8.7689404152062558</v>
      </c>
      <c r="R93">
        <v>0</v>
      </c>
      <c r="S93">
        <v>2.05791318414667</v>
      </c>
      <c r="T93">
        <v>11.901428956592072</v>
      </c>
      <c r="U93" s="156">
        <f t="shared" si="8"/>
        <v>37.6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37.6</v>
      </c>
      <c r="E94">
        <f>GT!N94</f>
        <v>0</v>
      </c>
      <c r="F94">
        <f t="shared" si="10"/>
        <v>84</v>
      </c>
      <c r="G94">
        <f t="shared" si="11"/>
        <v>37.6</v>
      </c>
      <c r="H94" s="154"/>
      <c r="I94">
        <f>BRPL_EOD!AC94+BRPL_EOD!AD94</f>
        <v>14.67</v>
      </c>
      <c r="J94">
        <f>BYPL_EOD!AC94+BYPL_EOD!AD94</f>
        <v>8.65</v>
      </c>
      <c r="K94">
        <f>MES_EOD!AC94+MES_EOD!AD94</f>
        <v>0</v>
      </c>
      <c r="L94">
        <f>NDMC_EOD!AC94+NDMC_EOD!AD94</f>
        <v>2.0299999999999998</v>
      </c>
      <c r="M94">
        <f>TPDDL_EOD!AC94+TPDDL_EOD!AD94</f>
        <v>11.74</v>
      </c>
      <c r="N94">
        <f t="shared" si="6"/>
        <v>37.090000000000003</v>
      </c>
      <c r="O94" s="154">
        <f t="shared" si="7"/>
        <v>0.50999999999999801</v>
      </c>
      <c r="P94">
        <v>14.871717444055001</v>
      </c>
      <c r="Q94">
        <v>8.7689404152062558</v>
      </c>
      <c r="R94">
        <v>0</v>
      </c>
      <c r="S94">
        <v>2.05791318414667</v>
      </c>
      <c r="T94">
        <v>11.901428956592072</v>
      </c>
      <c r="U94" s="156">
        <f t="shared" si="8"/>
        <v>37.6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37.6</v>
      </c>
      <c r="E95">
        <f>GT!N95</f>
        <v>0</v>
      </c>
      <c r="F95">
        <f t="shared" si="10"/>
        <v>84</v>
      </c>
      <c r="G95">
        <f t="shared" si="11"/>
        <v>37.6</v>
      </c>
      <c r="H95" s="154"/>
      <c r="I95">
        <f>BRPL_EOD!AC95+BRPL_EOD!AD95</f>
        <v>14.67</v>
      </c>
      <c r="J95">
        <f>BYPL_EOD!AC95+BYPL_EOD!AD95</f>
        <v>8.65</v>
      </c>
      <c r="K95">
        <f>MES_EOD!AC95+MES_EOD!AD95</f>
        <v>0</v>
      </c>
      <c r="L95">
        <f>NDMC_EOD!AC95+NDMC_EOD!AD95</f>
        <v>2.0299999999999998</v>
      </c>
      <c r="M95">
        <f>TPDDL_EOD!AC95+TPDDL_EOD!AD95</f>
        <v>11.74</v>
      </c>
      <c r="N95">
        <f t="shared" si="6"/>
        <v>37.090000000000003</v>
      </c>
      <c r="O95" s="154">
        <f t="shared" si="7"/>
        <v>0.50999999999999801</v>
      </c>
      <c r="P95">
        <v>14.871717444055001</v>
      </c>
      <c r="Q95">
        <v>8.7689404152062558</v>
      </c>
      <c r="R95">
        <v>0</v>
      </c>
      <c r="S95">
        <v>2.05791318414667</v>
      </c>
      <c r="T95">
        <v>11.901428956592072</v>
      </c>
      <c r="U95" s="156">
        <f t="shared" si="8"/>
        <v>37.6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37.6</v>
      </c>
      <c r="E96">
        <f>GT!N96</f>
        <v>0</v>
      </c>
      <c r="F96">
        <f t="shared" si="10"/>
        <v>84</v>
      </c>
      <c r="G96">
        <f t="shared" si="11"/>
        <v>37.6</v>
      </c>
      <c r="H96" s="154"/>
      <c r="I96">
        <f>BRPL_EOD!AC96+BRPL_EOD!AD96</f>
        <v>14.67</v>
      </c>
      <c r="J96">
        <f>BYPL_EOD!AC96+BYPL_EOD!AD96</f>
        <v>8.65</v>
      </c>
      <c r="K96">
        <f>MES_EOD!AC96+MES_EOD!AD96</f>
        <v>0</v>
      </c>
      <c r="L96">
        <f>NDMC_EOD!AC96+NDMC_EOD!AD96</f>
        <v>2.0299999999999998</v>
      </c>
      <c r="M96">
        <f>TPDDL_EOD!AC96+TPDDL_EOD!AD96</f>
        <v>11.74</v>
      </c>
      <c r="N96">
        <f t="shared" si="6"/>
        <v>37.090000000000003</v>
      </c>
      <c r="O96" s="154">
        <f t="shared" si="7"/>
        <v>0.50999999999999801</v>
      </c>
      <c r="P96">
        <v>14.871717444055001</v>
      </c>
      <c r="Q96">
        <v>8.7689404152062558</v>
      </c>
      <c r="R96">
        <v>0</v>
      </c>
      <c r="S96">
        <v>2.05791318414667</v>
      </c>
      <c r="T96">
        <v>11.901428956592072</v>
      </c>
      <c r="U96" s="156">
        <f t="shared" si="8"/>
        <v>37.6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37.6</v>
      </c>
      <c r="E97">
        <f>GT!N97</f>
        <v>0</v>
      </c>
      <c r="F97">
        <f t="shared" si="10"/>
        <v>84</v>
      </c>
      <c r="G97">
        <f t="shared" si="11"/>
        <v>37.6</v>
      </c>
      <c r="H97" s="154"/>
      <c r="I97">
        <f>BRPL_EOD!AC97+BRPL_EOD!AD97</f>
        <v>14.67</v>
      </c>
      <c r="J97">
        <f>BYPL_EOD!AC97+BYPL_EOD!AD97</f>
        <v>8.65</v>
      </c>
      <c r="K97">
        <f>MES_EOD!AC97+MES_EOD!AD97</f>
        <v>0</v>
      </c>
      <c r="L97">
        <f>NDMC_EOD!AC97+NDMC_EOD!AD97</f>
        <v>2.0299999999999998</v>
      </c>
      <c r="M97">
        <f>TPDDL_EOD!AC97+TPDDL_EOD!AD97</f>
        <v>11.74</v>
      </c>
      <c r="N97">
        <f t="shared" si="6"/>
        <v>37.090000000000003</v>
      </c>
      <c r="O97" s="154">
        <f t="shared" si="7"/>
        <v>0.50999999999999801</v>
      </c>
      <c r="P97">
        <v>14.871717444055001</v>
      </c>
      <c r="Q97">
        <v>8.7689404152062558</v>
      </c>
      <c r="R97">
        <v>0</v>
      </c>
      <c r="S97">
        <v>2.05791318414667</v>
      </c>
      <c r="T97">
        <v>11.901428956592072</v>
      </c>
      <c r="U97" s="156">
        <f t="shared" si="8"/>
        <v>37.6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37.6</v>
      </c>
      <c r="E98">
        <f>GT!N98</f>
        <v>0</v>
      </c>
      <c r="F98">
        <f t="shared" si="10"/>
        <v>84</v>
      </c>
      <c r="G98">
        <f t="shared" si="11"/>
        <v>37.6</v>
      </c>
      <c r="H98" s="154"/>
      <c r="I98">
        <f>BRPL_EOD!AC98+BRPL_EOD!AD98</f>
        <v>14.67</v>
      </c>
      <c r="J98">
        <f>BYPL_EOD!AC98+BYPL_EOD!AD98</f>
        <v>8.65</v>
      </c>
      <c r="K98">
        <f>MES_EOD!AC98+MES_EOD!AD98</f>
        <v>0</v>
      </c>
      <c r="L98">
        <f>NDMC_EOD!AC98+NDMC_EOD!AD98</f>
        <v>2.0299999999999998</v>
      </c>
      <c r="M98">
        <f>TPDDL_EOD!AC98+TPDDL_EOD!AD98</f>
        <v>11.74</v>
      </c>
      <c r="N98">
        <f t="shared" si="6"/>
        <v>37.090000000000003</v>
      </c>
      <c r="O98" s="154">
        <f t="shared" si="7"/>
        <v>0.50999999999999801</v>
      </c>
      <c r="P98">
        <v>14.871717444055001</v>
      </c>
      <c r="Q98">
        <v>8.7689404152062558</v>
      </c>
      <c r="R98">
        <v>0</v>
      </c>
      <c r="S98">
        <v>2.05791318414667</v>
      </c>
      <c r="T98">
        <v>11.901428956592072</v>
      </c>
      <c r="U98" s="156">
        <f t="shared" si="8"/>
        <v>37.6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0.91820000000000002</v>
      </c>
      <c r="E99" s="156">
        <f t="shared" si="12"/>
        <v>0</v>
      </c>
      <c r="F99" s="156">
        <f t="shared" si="12"/>
        <v>2.016</v>
      </c>
      <c r="G99" s="156">
        <f t="shared" si="12"/>
        <v>0.91820000000000002</v>
      </c>
      <c r="H99" s="156"/>
      <c r="I99" s="156">
        <f t="shared" si="12"/>
        <v>0.35964750000000034</v>
      </c>
      <c r="J99" s="156">
        <f t="shared" si="12"/>
        <v>0.21780749999999965</v>
      </c>
      <c r="K99" s="156">
        <f t="shared" si="12"/>
        <v>0</v>
      </c>
      <c r="L99" s="156">
        <f t="shared" si="12"/>
        <v>4.8704999999999971E-2</v>
      </c>
      <c r="M99" s="156">
        <f t="shared" si="12"/>
        <v>0.28215749999999995</v>
      </c>
      <c r="N99" s="156">
        <f t="shared" si="12"/>
        <v>0.90831750000000111</v>
      </c>
      <c r="O99" s="156">
        <f t="shared" si="12"/>
        <v>9.882499999999959E-3</v>
      </c>
      <c r="P99" s="156">
        <f t="shared" si="12"/>
        <v>0.36361882130876721</v>
      </c>
      <c r="Q99" s="156">
        <f t="shared" si="12"/>
        <v>0.22007714989042979</v>
      </c>
      <c r="R99" s="156">
        <f t="shared" si="12"/>
        <v>0</v>
      </c>
      <c r="S99" s="156">
        <f t="shared" si="12"/>
        <v>4.9241141915032947E-2</v>
      </c>
      <c r="T99" s="156">
        <f t="shared" si="12"/>
        <v>0.28526288688577034</v>
      </c>
      <c r="U99" s="156">
        <f t="shared" si="12"/>
        <v>0.91820000000000002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B3" sqref="B3:B98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44937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49.99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49.99</v>
      </c>
    </row>
    <row r="4" spans="1:7">
      <c r="A4" s="8" t="s">
        <v>46</v>
      </c>
      <c r="B4" s="8">
        <v>49.96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49.96</v>
      </c>
    </row>
    <row r="5" spans="1:7">
      <c r="A5" s="8" t="s">
        <v>47</v>
      </c>
      <c r="B5" s="8">
        <v>49.96</v>
      </c>
      <c r="C5" s="8">
        <f t="shared" si="0"/>
        <v>1</v>
      </c>
      <c r="D5" s="8">
        <f t="shared" si="1"/>
        <v>0</v>
      </c>
      <c r="F5" s="8">
        <f t="shared" si="2"/>
        <v>49.96</v>
      </c>
    </row>
    <row r="6" spans="1:7">
      <c r="A6" s="8" t="s">
        <v>48</v>
      </c>
      <c r="B6" s="8">
        <v>49.96</v>
      </c>
      <c r="C6" s="8">
        <f t="shared" si="0"/>
        <v>1</v>
      </c>
      <c r="D6" s="8">
        <f t="shared" si="1"/>
        <v>0</v>
      </c>
      <c r="F6" s="8">
        <f t="shared" si="2"/>
        <v>49.96</v>
      </c>
    </row>
    <row r="7" spans="1:7">
      <c r="A7" s="8" t="s">
        <v>49</v>
      </c>
      <c r="B7" s="8">
        <v>50.02</v>
      </c>
      <c r="C7" s="8">
        <f t="shared" si="0"/>
        <v>1</v>
      </c>
      <c r="D7" s="8">
        <f t="shared" si="1"/>
        <v>0</v>
      </c>
      <c r="F7" s="8">
        <f t="shared" si="2"/>
        <v>50.02</v>
      </c>
    </row>
    <row r="8" spans="1:7">
      <c r="A8" s="8" t="s">
        <v>50</v>
      </c>
      <c r="B8" s="8">
        <v>50.01</v>
      </c>
      <c r="C8" s="8">
        <f t="shared" si="0"/>
        <v>1</v>
      </c>
      <c r="D8" s="8">
        <f t="shared" si="1"/>
        <v>0</v>
      </c>
      <c r="F8" s="8">
        <f t="shared" si="2"/>
        <v>50.01</v>
      </c>
    </row>
    <row r="9" spans="1:7">
      <c r="A9" s="8" t="s">
        <v>51</v>
      </c>
      <c r="B9" s="8">
        <v>49.99</v>
      </c>
      <c r="C9" s="8">
        <f t="shared" si="0"/>
        <v>1</v>
      </c>
      <c r="D9" s="8">
        <f t="shared" si="1"/>
        <v>0</v>
      </c>
      <c r="F9" s="8">
        <f t="shared" si="2"/>
        <v>49.99</v>
      </c>
    </row>
    <row r="10" spans="1:7">
      <c r="A10" s="8" t="s">
        <v>52</v>
      </c>
      <c r="B10" s="8">
        <v>50</v>
      </c>
      <c r="C10" s="8">
        <f t="shared" si="0"/>
        <v>1</v>
      </c>
      <c r="D10" s="8">
        <f t="shared" si="1"/>
        <v>0</v>
      </c>
      <c r="F10" s="8">
        <f t="shared" si="2"/>
        <v>50</v>
      </c>
    </row>
    <row r="11" spans="1:7">
      <c r="A11" s="8" t="s">
        <v>53</v>
      </c>
      <c r="B11" s="8">
        <v>50</v>
      </c>
      <c r="C11" s="8">
        <f t="shared" si="0"/>
        <v>1</v>
      </c>
      <c r="D11" s="8">
        <f t="shared" si="1"/>
        <v>0</v>
      </c>
      <c r="F11" s="8">
        <f t="shared" si="2"/>
        <v>50</v>
      </c>
    </row>
    <row r="12" spans="1:7">
      <c r="A12" s="8" t="s">
        <v>54</v>
      </c>
      <c r="B12" s="8">
        <v>50</v>
      </c>
      <c r="C12" s="8">
        <f t="shared" si="0"/>
        <v>1</v>
      </c>
      <c r="D12" s="8">
        <f t="shared" si="1"/>
        <v>0</v>
      </c>
      <c r="F12" s="8">
        <f t="shared" si="2"/>
        <v>50</v>
      </c>
    </row>
    <row r="13" spans="1:7">
      <c r="A13" s="8" t="s">
        <v>55</v>
      </c>
      <c r="B13" s="8">
        <v>49.99</v>
      </c>
      <c r="C13" s="8">
        <f t="shared" si="0"/>
        <v>1</v>
      </c>
      <c r="D13" s="8">
        <f t="shared" si="1"/>
        <v>0</v>
      </c>
      <c r="F13" s="8">
        <f t="shared" si="2"/>
        <v>49.99</v>
      </c>
    </row>
    <row r="14" spans="1:7">
      <c r="A14" s="8" t="s">
        <v>56</v>
      </c>
      <c r="B14" s="8">
        <v>50</v>
      </c>
      <c r="C14" s="8">
        <f t="shared" si="0"/>
        <v>1</v>
      </c>
      <c r="D14" s="8">
        <f t="shared" si="1"/>
        <v>0</v>
      </c>
      <c r="F14" s="8">
        <f t="shared" si="2"/>
        <v>50</v>
      </c>
    </row>
    <row r="15" spans="1:7">
      <c r="A15" s="8" t="s">
        <v>57</v>
      </c>
      <c r="B15" s="8">
        <v>49.98</v>
      </c>
      <c r="C15" s="8">
        <f t="shared" si="0"/>
        <v>1</v>
      </c>
      <c r="D15" s="8">
        <f t="shared" si="1"/>
        <v>0</v>
      </c>
      <c r="F15" s="8">
        <f t="shared" si="2"/>
        <v>49.98</v>
      </c>
    </row>
    <row r="16" spans="1:7">
      <c r="A16" s="8" t="s">
        <v>58</v>
      </c>
      <c r="B16" s="8">
        <v>49.99</v>
      </c>
      <c r="C16" s="8">
        <f t="shared" si="0"/>
        <v>1</v>
      </c>
      <c r="D16" s="8">
        <f t="shared" si="1"/>
        <v>0</v>
      </c>
      <c r="F16" s="8">
        <f t="shared" si="2"/>
        <v>49.99</v>
      </c>
    </row>
    <row r="17" spans="1:6">
      <c r="A17" s="8" t="s">
        <v>59</v>
      </c>
      <c r="B17" s="8">
        <v>50</v>
      </c>
      <c r="C17" s="8">
        <f t="shared" si="0"/>
        <v>1</v>
      </c>
      <c r="D17" s="8">
        <f t="shared" si="1"/>
        <v>0</v>
      </c>
      <c r="F17" s="8">
        <f t="shared" si="2"/>
        <v>50</v>
      </c>
    </row>
    <row r="18" spans="1:6">
      <c r="A18" s="8" t="s">
        <v>60</v>
      </c>
      <c r="B18" s="8">
        <v>49.98</v>
      </c>
      <c r="C18" s="8">
        <f t="shared" si="0"/>
        <v>1</v>
      </c>
      <c r="D18" s="8">
        <f t="shared" si="1"/>
        <v>0</v>
      </c>
      <c r="F18" s="8">
        <f t="shared" si="2"/>
        <v>49.98</v>
      </c>
    </row>
    <row r="19" spans="1:6">
      <c r="A19" s="8" t="s">
        <v>61</v>
      </c>
      <c r="B19" s="8">
        <v>49.9</v>
      </c>
      <c r="C19" s="8">
        <f t="shared" si="0"/>
        <v>1</v>
      </c>
      <c r="D19" s="8">
        <f t="shared" si="1"/>
        <v>0</v>
      </c>
      <c r="F19" s="8">
        <f t="shared" si="2"/>
        <v>49.9</v>
      </c>
    </row>
    <row r="20" spans="1:6">
      <c r="A20" s="8" t="s">
        <v>62</v>
      </c>
      <c r="B20" s="8">
        <v>49.92</v>
      </c>
      <c r="C20" s="8">
        <f t="shared" si="0"/>
        <v>1</v>
      </c>
      <c r="D20" s="8">
        <f t="shared" si="1"/>
        <v>0</v>
      </c>
      <c r="F20" s="8">
        <f t="shared" si="2"/>
        <v>49.92</v>
      </c>
    </row>
    <row r="21" spans="1:6">
      <c r="A21" s="8" t="s">
        <v>63</v>
      </c>
      <c r="B21" s="8">
        <v>49.95</v>
      </c>
      <c r="C21" s="8">
        <f t="shared" si="0"/>
        <v>1</v>
      </c>
      <c r="D21" s="8">
        <f t="shared" si="1"/>
        <v>0</v>
      </c>
      <c r="F21" s="8">
        <f t="shared" si="2"/>
        <v>49.95</v>
      </c>
    </row>
    <row r="22" spans="1:6">
      <c r="A22" s="8" t="s">
        <v>64</v>
      </c>
      <c r="B22" s="8">
        <v>49.99</v>
      </c>
      <c r="C22" s="8">
        <f t="shared" si="0"/>
        <v>1</v>
      </c>
      <c r="D22" s="8">
        <f t="shared" si="1"/>
        <v>0</v>
      </c>
      <c r="F22" s="8">
        <f t="shared" si="2"/>
        <v>49.99</v>
      </c>
    </row>
    <row r="23" spans="1:6">
      <c r="A23" s="8" t="s">
        <v>65</v>
      </c>
      <c r="B23" s="8">
        <v>50.05</v>
      </c>
      <c r="C23" s="8">
        <f t="shared" si="0"/>
        <v>1</v>
      </c>
      <c r="D23" s="8">
        <f t="shared" si="1"/>
        <v>0</v>
      </c>
      <c r="F23" s="8">
        <f t="shared" si="2"/>
        <v>50.05</v>
      </c>
    </row>
    <row r="24" spans="1:6">
      <c r="A24" s="8" t="s">
        <v>66</v>
      </c>
      <c r="B24" s="8">
        <v>49.97</v>
      </c>
      <c r="C24" s="8">
        <f t="shared" si="0"/>
        <v>1</v>
      </c>
      <c r="D24" s="8">
        <f t="shared" si="1"/>
        <v>0</v>
      </c>
      <c r="F24" s="8">
        <f t="shared" si="2"/>
        <v>49.97</v>
      </c>
    </row>
    <row r="25" spans="1:6">
      <c r="A25" s="8" t="s">
        <v>67</v>
      </c>
      <c r="B25" s="8">
        <v>49.92</v>
      </c>
      <c r="C25" s="8">
        <f t="shared" si="0"/>
        <v>1</v>
      </c>
      <c r="D25" s="8">
        <f t="shared" si="1"/>
        <v>0</v>
      </c>
      <c r="F25" s="8">
        <f t="shared" si="2"/>
        <v>49.92</v>
      </c>
    </row>
    <row r="26" spans="1:6">
      <c r="A26" s="8" t="s">
        <v>68</v>
      </c>
      <c r="B26" s="8">
        <v>49.97</v>
      </c>
      <c r="C26" s="8">
        <f t="shared" si="0"/>
        <v>1</v>
      </c>
      <c r="D26" s="8">
        <f t="shared" si="1"/>
        <v>0</v>
      </c>
      <c r="F26" s="8">
        <f t="shared" si="2"/>
        <v>49.97</v>
      </c>
    </row>
    <row r="27" spans="1:6">
      <c r="A27" s="8" t="s">
        <v>69</v>
      </c>
      <c r="B27" s="8">
        <v>49.97</v>
      </c>
      <c r="C27" s="8">
        <f t="shared" si="0"/>
        <v>1</v>
      </c>
      <c r="D27" s="8">
        <f t="shared" si="1"/>
        <v>0</v>
      </c>
      <c r="F27" s="8">
        <f t="shared" si="2"/>
        <v>49.97</v>
      </c>
    </row>
    <row r="28" spans="1:6">
      <c r="A28" s="8" t="s">
        <v>70</v>
      </c>
      <c r="B28" s="8">
        <v>49.83</v>
      </c>
      <c r="C28" s="8">
        <f t="shared" si="0"/>
        <v>1</v>
      </c>
      <c r="D28" s="8">
        <f t="shared" si="1"/>
        <v>0</v>
      </c>
      <c r="F28" s="8">
        <f t="shared" si="2"/>
        <v>49.83</v>
      </c>
    </row>
    <row r="29" spans="1:6">
      <c r="A29" s="8" t="s">
        <v>71</v>
      </c>
      <c r="B29" s="8">
        <v>49.85</v>
      </c>
      <c r="C29" s="8">
        <f t="shared" si="0"/>
        <v>1</v>
      </c>
      <c r="D29" s="8">
        <f t="shared" si="1"/>
        <v>0</v>
      </c>
      <c r="F29" s="8">
        <f t="shared" si="2"/>
        <v>49.85</v>
      </c>
    </row>
    <row r="30" spans="1:6">
      <c r="A30" s="8" t="s">
        <v>72</v>
      </c>
      <c r="B30" s="8">
        <v>49.73</v>
      </c>
      <c r="C30" s="8">
        <f t="shared" si="0"/>
        <v>1</v>
      </c>
      <c r="D30" s="8">
        <f t="shared" si="1"/>
        <v>0</v>
      </c>
      <c r="F30" s="8">
        <f t="shared" si="2"/>
        <v>49.73</v>
      </c>
    </row>
    <row r="31" spans="1:6">
      <c r="A31" s="8" t="s">
        <v>73</v>
      </c>
      <c r="B31" s="8">
        <v>49.87</v>
      </c>
      <c r="C31" s="8">
        <f t="shared" si="0"/>
        <v>1</v>
      </c>
      <c r="D31" s="8">
        <f t="shared" si="1"/>
        <v>0</v>
      </c>
      <c r="F31" s="8">
        <f t="shared" si="2"/>
        <v>49.87</v>
      </c>
    </row>
    <row r="32" spans="1:6">
      <c r="A32" s="8" t="s">
        <v>74</v>
      </c>
      <c r="B32" s="8">
        <v>49.73</v>
      </c>
      <c r="C32" s="8">
        <f t="shared" si="0"/>
        <v>1</v>
      </c>
      <c r="D32" s="8">
        <f t="shared" si="1"/>
        <v>0</v>
      </c>
      <c r="F32" s="8">
        <f t="shared" si="2"/>
        <v>49.73</v>
      </c>
    </row>
    <row r="33" spans="1:6">
      <c r="A33" s="8" t="s">
        <v>75</v>
      </c>
      <c r="B33" s="8">
        <v>49.82</v>
      </c>
      <c r="C33" s="8">
        <f t="shared" si="0"/>
        <v>1</v>
      </c>
      <c r="D33" s="8">
        <f t="shared" si="1"/>
        <v>0</v>
      </c>
      <c r="F33" s="8">
        <f t="shared" si="2"/>
        <v>49.82</v>
      </c>
    </row>
    <row r="34" spans="1:6">
      <c r="A34" s="8" t="s">
        <v>76</v>
      </c>
      <c r="B34" s="8">
        <v>49.98</v>
      </c>
      <c r="C34" s="8">
        <f t="shared" si="0"/>
        <v>1</v>
      </c>
      <c r="D34" s="8">
        <f t="shared" si="1"/>
        <v>0</v>
      </c>
      <c r="F34" s="8">
        <f t="shared" si="2"/>
        <v>49.98</v>
      </c>
    </row>
    <row r="35" spans="1:6">
      <c r="A35" s="8" t="s">
        <v>77</v>
      </c>
      <c r="B35" s="8">
        <v>50.07</v>
      </c>
      <c r="C35" s="8">
        <f t="shared" si="0"/>
        <v>1</v>
      </c>
      <c r="D35" s="8">
        <f t="shared" si="1"/>
        <v>0</v>
      </c>
      <c r="F35" s="8">
        <f t="shared" si="2"/>
        <v>50.07</v>
      </c>
    </row>
    <row r="36" spans="1:6">
      <c r="A36" s="8" t="s">
        <v>78</v>
      </c>
      <c r="B36" s="8">
        <v>50.01</v>
      </c>
      <c r="C36" s="8">
        <f t="shared" si="0"/>
        <v>1</v>
      </c>
      <c r="D36" s="8">
        <f t="shared" si="1"/>
        <v>0</v>
      </c>
      <c r="F36" s="8">
        <f t="shared" si="2"/>
        <v>50.01</v>
      </c>
    </row>
    <row r="37" spans="1:6">
      <c r="A37" s="8" t="s">
        <v>79</v>
      </c>
      <c r="B37" s="8">
        <v>49.98</v>
      </c>
      <c r="C37" s="8">
        <f t="shared" si="0"/>
        <v>1</v>
      </c>
      <c r="D37" s="8">
        <f t="shared" si="1"/>
        <v>0</v>
      </c>
      <c r="F37" s="8">
        <f t="shared" si="2"/>
        <v>49.98</v>
      </c>
    </row>
    <row r="38" spans="1:6">
      <c r="A38" s="8" t="s">
        <v>80</v>
      </c>
      <c r="B38" s="8">
        <v>50.11</v>
      </c>
      <c r="C38" s="8">
        <f t="shared" si="0"/>
        <v>1</v>
      </c>
      <c r="D38" s="8">
        <f t="shared" si="1"/>
        <v>0</v>
      </c>
      <c r="F38" s="8">
        <f t="shared" si="2"/>
        <v>50.11</v>
      </c>
    </row>
    <row r="39" spans="1:6">
      <c r="A39" s="8" t="s">
        <v>81</v>
      </c>
      <c r="B39" s="8">
        <v>50.01</v>
      </c>
      <c r="C39" s="8">
        <f t="shared" si="0"/>
        <v>1</v>
      </c>
      <c r="D39" s="8">
        <f t="shared" si="1"/>
        <v>0</v>
      </c>
      <c r="F39" s="8">
        <f t="shared" si="2"/>
        <v>50.01</v>
      </c>
    </row>
    <row r="40" spans="1:6">
      <c r="A40" s="8" t="s">
        <v>82</v>
      </c>
      <c r="B40" s="8">
        <v>49.95</v>
      </c>
      <c r="C40" s="8">
        <f t="shared" si="0"/>
        <v>1</v>
      </c>
      <c r="D40" s="8">
        <f t="shared" si="1"/>
        <v>0</v>
      </c>
      <c r="F40" s="8">
        <f t="shared" si="2"/>
        <v>49.95</v>
      </c>
    </row>
    <row r="41" spans="1:6">
      <c r="A41" s="8" t="s">
        <v>83</v>
      </c>
      <c r="B41" s="8">
        <v>49.95</v>
      </c>
      <c r="C41" s="8">
        <f t="shared" si="0"/>
        <v>1</v>
      </c>
      <c r="D41" s="8">
        <f t="shared" si="1"/>
        <v>0</v>
      </c>
      <c r="F41" s="8">
        <f t="shared" si="2"/>
        <v>49.95</v>
      </c>
    </row>
    <row r="42" spans="1:6">
      <c r="A42" s="8" t="s">
        <v>84</v>
      </c>
      <c r="B42" s="8">
        <v>50.02</v>
      </c>
      <c r="C42" s="8">
        <f t="shared" si="0"/>
        <v>1</v>
      </c>
      <c r="D42" s="8">
        <f t="shared" si="1"/>
        <v>0</v>
      </c>
      <c r="F42" s="8">
        <f t="shared" si="2"/>
        <v>50.02</v>
      </c>
    </row>
    <row r="43" spans="1:6">
      <c r="A43" s="8" t="s">
        <v>85</v>
      </c>
      <c r="B43" s="8">
        <v>49.99</v>
      </c>
      <c r="C43" s="8">
        <f t="shared" si="0"/>
        <v>1</v>
      </c>
      <c r="D43" s="8">
        <f t="shared" si="1"/>
        <v>0</v>
      </c>
      <c r="F43" s="8">
        <f t="shared" si="2"/>
        <v>49.99</v>
      </c>
    </row>
    <row r="44" spans="1:6">
      <c r="A44" s="8" t="s">
        <v>86</v>
      </c>
      <c r="B44" s="8">
        <v>50.05</v>
      </c>
      <c r="C44" s="8">
        <f t="shared" si="0"/>
        <v>1</v>
      </c>
      <c r="D44" s="8">
        <f t="shared" si="1"/>
        <v>0</v>
      </c>
      <c r="F44" s="8">
        <f t="shared" si="2"/>
        <v>50.05</v>
      </c>
    </row>
    <row r="45" spans="1:6">
      <c r="A45" s="8" t="s">
        <v>87</v>
      </c>
      <c r="B45" s="8">
        <v>50.02</v>
      </c>
      <c r="C45" s="8">
        <f t="shared" si="0"/>
        <v>1</v>
      </c>
      <c r="D45" s="8">
        <f t="shared" si="1"/>
        <v>0</v>
      </c>
      <c r="F45" s="8">
        <f t="shared" si="2"/>
        <v>50.02</v>
      </c>
    </row>
    <row r="46" spans="1:6">
      <c r="A46" s="8" t="s">
        <v>88</v>
      </c>
      <c r="B46" s="8">
        <v>50.05</v>
      </c>
      <c r="C46" s="8">
        <f t="shared" si="0"/>
        <v>1</v>
      </c>
      <c r="D46" s="8">
        <f t="shared" si="1"/>
        <v>0</v>
      </c>
      <c r="F46" s="8">
        <f t="shared" si="2"/>
        <v>50.05</v>
      </c>
    </row>
    <row r="47" spans="1:6">
      <c r="A47" s="8" t="s">
        <v>89</v>
      </c>
      <c r="B47" s="8">
        <v>50.05</v>
      </c>
      <c r="C47" s="8">
        <f t="shared" si="0"/>
        <v>1</v>
      </c>
      <c r="D47" s="8">
        <f t="shared" si="1"/>
        <v>0</v>
      </c>
      <c r="F47" s="8">
        <f t="shared" si="2"/>
        <v>50.05</v>
      </c>
    </row>
    <row r="48" spans="1:6">
      <c r="A48" s="8" t="s">
        <v>90</v>
      </c>
      <c r="B48" s="8">
        <v>50.06</v>
      </c>
      <c r="C48" s="8">
        <f t="shared" si="0"/>
        <v>1</v>
      </c>
      <c r="D48" s="8">
        <f t="shared" si="1"/>
        <v>0</v>
      </c>
      <c r="F48" s="8">
        <f t="shared" si="2"/>
        <v>50.06</v>
      </c>
    </row>
    <row r="49" spans="1:6">
      <c r="A49" s="8" t="s">
        <v>91</v>
      </c>
      <c r="B49" s="8">
        <v>50.01</v>
      </c>
      <c r="C49" s="8">
        <f t="shared" si="0"/>
        <v>1</v>
      </c>
      <c r="D49" s="8">
        <f t="shared" si="1"/>
        <v>0</v>
      </c>
      <c r="F49" s="8">
        <f t="shared" si="2"/>
        <v>50.01</v>
      </c>
    </row>
    <row r="50" spans="1:6">
      <c r="A50" s="8" t="s">
        <v>92</v>
      </c>
      <c r="B50" s="8">
        <v>50</v>
      </c>
      <c r="C50" s="8">
        <f t="shared" si="0"/>
        <v>1</v>
      </c>
      <c r="D50" s="8">
        <f t="shared" si="1"/>
        <v>0</v>
      </c>
      <c r="F50" s="8">
        <f t="shared" si="2"/>
        <v>50</v>
      </c>
    </row>
    <row r="51" spans="1:6">
      <c r="A51" s="8" t="s">
        <v>93</v>
      </c>
      <c r="B51" s="8">
        <v>49.97</v>
      </c>
      <c r="C51" s="8">
        <f t="shared" si="0"/>
        <v>1</v>
      </c>
      <c r="D51" s="8">
        <f t="shared" si="1"/>
        <v>0</v>
      </c>
      <c r="F51" s="8">
        <f t="shared" si="2"/>
        <v>49.97</v>
      </c>
    </row>
    <row r="52" spans="1:6">
      <c r="A52" s="8" t="s">
        <v>94</v>
      </c>
      <c r="B52" s="8">
        <v>49.97</v>
      </c>
      <c r="C52" s="8">
        <f t="shared" si="0"/>
        <v>1</v>
      </c>
      <c r="D52" s="8">
        <f t="shared" si="1"/>
        <v>0</v>
      </c>
      <c r="F52" s="8">
        <f t="shared" si="2"/>
        <v>49.97</v>
      </c>
    </row>
    <row r="53" spans="1:6">
      <c r="A53" s="8" t="s">
        <v>95</v>
      </c>
      <c r="B53" s="8">
        <v>49.99</v>
      </c>
      <c r="C53" s="8">
        <f t="shared" si="0"/>
        <v>1</v>
      </c>
      <c r="D53" s="8">
        <f t="shared" si="1"/>
        <v>0</v>
      </c>
      <c r="F53" s="8">
        <f t="shared" si="2"/>
        <v>49.99</v>
      </c>
    </row>
    <row r="54" spans="1:6">
      <c r="A54" s="8" t="s">
        <v>96</v>
      </c>
      <c r="B54" s="8">
        <v>49.99</v>
      </c>
      <c r="C54" s="8">
        <f t="shared" si="0"/>
        <v>1</v>
      </c>
      <c r="D54" s="8">
        <f t="shared" si="1"/>
        <v>0</v>
      </c>
      <c r="F54" s="8">
        <f t="shared" si="2"/>
        <v>49.99</v>
      </c>
    </row>
    <row r="55" spans="1:6">
      <c r="A55" s="8" t="s">
        <v>97</v>
      </c>
      <c r="B55" s="8">
        <v>50.17</v>
      </c>
      <c r="C55" s="8">
        <f t="shared" si="0"/>
        <v>1</v>
      </c>
      <c r="D55" s="8">
        <f t="shared" si="1"/>
        <v>0</v>
      </c>
      <c r="F55" s="8">
        <f t="shared" si="2"/>
        <v>50.17</v>
      </c>
    </row>
    <row r="56" spans="1:6">
      <c r="A56" s="8" t="s">
        <v>98</v>
      </c>
      <c r="B56" s="8">
        <v>50.08</v>
      </c>
      <c r="C56" s="8">
        <f t="shared" si="0"/>
        <v>1</v>
      </c>
      <c r="D56" s="8">
        <f t="shared" si="1"/>
        <v>0</v>
      </c>
      <c r="F56" s="8">
        <f t="shared" si="2"/>
        <v>50.08</v>
      </c>
    </row>
    <row r="57" spans="1:6">
      <c r="A57" s="8" t="s">
        <v>99</v>
      </c>
      <c r="B57" s="8">
        <v>49.99</v>
      </c>
      <c r="C57" s="8">
        <f t="shared" si="0"/>
        <v>1</v>
      </c>
      <c r="D57" s="8">
        <f t="shared" si="1"/>
        <v>0</v>
      </c>
      <c r="F57" s="8">
        <f t="shared" si="2"/>
        <v>49.99</v>
      </c>
    </row>
    <row r="58" spans="1:6">
      <c r="A58" s="8" t="s">
        <v>100</v>
      </c>
      <c r="B58" s="8">
        <v>50.02</v>
      </c>
      <c r="C58" s="8">
        <f t="shared" si="0"/>
        <v>1</v>
      </c>
      <c r="D58" s="8">
        <f t="shared" si="1"/>
        <v>0</v>
      </c>
      <c r="F58" s="8">
        <f t="shared" si="2"/>
        <v>50.02</v>
      </c>
    </row>
    <row r="59" spans="1:6">
      <c r="A59" s="8" t="s">
        <v>101</v>
      </c>
      <c r="B59" s="8">
        <v>50.02</v>
      </c>
      <c r="C59" s="8">
        <f t="shared" si="0"/>
        <v>1</v>
      </c>
      <c r="D59" s="8">
        <f t="shared" si="1"/>
        <v>0</v>
      </c>
      <c r="F59" s="8">
        <f t="shared" si="2"/>
        <v>50.02</v>
      </c>
    </row>
    <row r="60" spans="1:6">
      <c r="A60" s="8" t="s">
        <v>102</v>
      </c>
      <c r="B60" s="8">
        <v>49.98</v>
      </c>
      <c r="C60" s="8">
        <f t="shared" si="0"/>
        <v>1</v>
      </c>
      <c r="D60" s="8">
        <f t="shared" si="1"/>
        <v>0</v>
      </c>
      <c r="F60" s="8">
        <f t="shared" si="2"/>
        <v>49.98</v>
      </c>
    </row>
    <row r="61" spans="1:6">
      <c r="A61" s="8" t="s">
        <v>103</v>
      </c>
      <c r="B61" s="8">
        <v>49.96</v>
      </c>
      <c r="C61" s="8">
        <f t="shared" si="0"/>
        <v>1</v>
      </c>
      <c r="D61" s="8">
        <f t="shared" si="1"/>
        <v>0</v>
      </c>
      <c r="F61" s="8">
        <f t="shared" si="2"/>
        <v>49.96</v>
      </c>
    </row>
    <row r="62" spans="1:6">
      <c r="A62" s="8" t="s">
        <v>104</v>
      </c>
      <c r="B62" s="8">
        <v>49.98</v>
      </c>
      <c r="C62" s="8">
        <f t="shared" si="0"/>
        <v>1</v>
      </c>
      <c r="D62" s="8">
        <f t="shared" si="1"/>
        <v>0</v>
      </c>
      <c r="F62" s="8">
        <f t="shared" si="2"/>
        <v>49.98</v>
      </c>
    </row>
    <row r="63" spans="1:6">
      <c r="A63" s="8" t="s">
        <v>105</v>
      </c>
      <c r="B63" s="8">
        <v>50.07</v>
      </c>
      <c r="C63" s="8">
        <f t="shared" si="0"/>
        <v>1</v>
      </c>
      <c r="D63" s="8">
        <f t="shared" si="1"/>
        <v>0</v>
      </c>
      <c r="F63" s="8">
        <f t="shared" si="2"/>
        <v>50.07</v>
      </c>
    </row>
    <row r="64" spans="1:6">
      <c r="A64" s="8" t="s">
        <v>106</v>
      </c>
      <c r="B64" s="8">
        <v>49.95</v>
      </c>
      <c r="C64" s="8">
        <f t="shared" si="0"/>
        <v>1</v>
      </c>
      <c r="D64" s="8">
        <f t="shared" si="1"/>
        <v>0</v>
      </c>
      <c r="F64" s="8">
        <f t="shared" si="2"/>
        <v>49.95</v>
      </c>
    </row>
    <row r="65" spans="1:6">
      <c r="A65" s="8" t="s">
        <v>107</v>
      </c>
      <c r="B65" s="8">
        <v>50.02</v>
      </c>
      <c r="C65" s="8">
        <f t="shared" si="0"/>
        <v>1</v>
      </c>
      <c r="D65" s="8">
        <f t="shared" si="1"/>
        <v>0</v>
      </c>
      <c r="F65" s="8">
        <f t="shared" si="2"/>
        <v>50.02</v>
      </c>
    </row>
    <row r="66" spans="1:6">
      <c r="A66" s="8" t="s">
        <v>108</v>
      </c>
      <c r="B66" s="8">
        <v>49.99</v>
      </c>
      <c r="C66" s="8">
        <f t="shared" si="0"/>
        <v>1</v>
      </c>
      <c r="D66" s="8">
        <f t="shared" si="1"/>
        <v>0</v>
      </c>
      <c r="F66" s="8">
        <f t="shared" si="2"/>
        <v>49.99</v>
      </c>
    </row>
    <row r="67" spans="1:6">
      <c r="A67" s="8" t="s">
        <v>109</v>
      </c>
      <c r="B67" s="8">
        <v>50.02</v>
      </c>
      <c r="C67" s="8">
        <f t="shared" si="0"/>
        <v>1</v>
      </c>
      <c r="D67" s="8">
        <f t="shared" si="1"/>
        <v>0</v>
      </c>
      <c r="F67" s="8">
        <f t="shared" si="2"/>
        <v>50.02</v>
      </c>
    </row>
    <row r="68" spans="1:6">
      <c r="A68" s="8" t="s">
        <v>110</v>
      </c>
      <c r="B68" s="8">
        <v>49.98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49.98</v>
      </c>
    </row>
    <row r="69" spans="1:6">
      <c r="A69" s="8" t="s">
        <v>111</v>
      </c>
      <c r="B69" s="8">
        <v>50.01</v>
      </c>
      <c r="C69" s="8">
        <f t="shared" si="3"/>
        <v>1</v>
      </c>
      <c r="D69" s="8">
        <f t="shared" si="4"/>
        <v>0</v>
      </c>
      <c r="F69" s="8">
        <f t="shared" si="5"/>
        <v>50.01</v>
      </c>
    </row>
    <row r="70" spans="1:6">
      <c r="A70" s="8" t="s">
        <v>112</v>
      </c>
      <c r="B70" s="8">
        <v>49.99</v>
      </c>
      <c r="C70" s="8">
        <f t="shared" si="3"/>
        <v>1</v>
      </c>
      <c r="D70" s="8">
        <f t="shared" si="4"/>
        <v>0</v>
      </c>
      <c r="F70" s="8">
        <f t="shared" si="5"/>
        <v>49.99</v>
      </c>
    </row>
    <row r="71" spans="1:6">
      <c r="A71" s="8" t="s">
        <v>113</v>
      </c>
      <c r="B71" s="8">
        <v>50.08</v>
      </c>
      <c r="C71" s="8">
        <f t="shared" si="3"/>
        <v>1</v>
      </c>
      <c r="D71" s="8">
        <f t="shared" si="4"/>
        <v>0</v>
      </c>
      <c r="F71" s="8">
        <f t="shared" si="5"/>
        <v>50.08</v>
      </c>
    </row>
    <row r="72" spans="1:6">
      <c r="A72" s="8" t="s">
        <v>114</v>
      </c>
      <c r="B72" s="8">
        <v>49.94</v>
      </c>
      <c r="C72" s="8">
        <f t="shared" si="3"/>
        <v>1</v>
      </c>
      <c r="D72" s="8">
        <f t="shared" si="4"/>
        <v>0</v>
      </c>
      <c r="F72" s="8">
        <f t="shared" si="5"/>
        <v>49.94</v>
      </c>
    </row>
    <row r="73" spans="1:6">
      <c r="A73" s="8" t="s">
        <v>115</v>
      </c>
      <c r="B73" s="8">
        <v>50.02</v>
      </c>
      <c r="C73" s="8">
        <f t="shared" si="3"/>
        <v>1</v>
      </c>
      <c r="D73" s="8">
        <f t="shared" si="4"/>
        <v>0</v>
      </c>
      <c r="F73" s="8">
        <f t="shared" si="5"/>
        <v>50.02</v>
      </c>
    </row>
    <row r="74" spans="1:6">
      <c r="A74" s="8" t="s">
        <v>116</v>
      </c>
      <c r="B74" s="8">
        <v>49.98</v>
      </c>
      <c r="C74" s="8">
        <f t="shared" si="3"/>
        <v>1</v>
      </c>
      <c r="D74" s="8">
        <f t="shared" si="4"/>
        <v>0</v>
      </c>
      <c r="F74" s="8">
        <f t="shared" si="5"/>
        <v>49.98</v>
      </c>
    </row>
    <row r="75" spans="1:6">
      <c r="A75" s="8" t="s">
        <v>117</v>
      </c>
      <c r="B75" s="8">
        <v>50.02</v>
      </c>
      <c r="C75" s="8">
        <f t="shared" si="3"/>
        <v>1</v>
      </c>
      <c r="D75" s="8">
        <f t="shared" si="4"/>
        <v>0</v>
      </c>
      <c r="F75" s="8">
        <f t="shared" si="5"/>
        <v>50.02</v>
      </c>
    </row>
    <row r="76" spans="1:6">
      <c r="A76" s="8" t="s">
        <v>118</v>
      </c>
      <c r="B76" s="8">
        <v>49.96</v>
      </c>
      <c r="C76" s="8">
        <f t="shared" si="3"/>
        <v>1</v>
      </c>
      <c r="D76" s="8">
        <f t="shared" si="4"/>
        <v>0</v>
      </c>
      <c r="F76" s="8">
        <f t="shared" si="5"/>
        <v>49.96</v>
      </c>
    </row>
    <row r="77" spans="1:6">
      <c r="A77" s="8" t="s">
        <v>119</v>
      </c>
      <c r="B77" s="8">
        <v>49.88</v>
      </c>
      <c r="C77" s="8">
        <f t="shared" si="3"/>
        <v>1</v>
      </c>
      <c r="D77" s="8">
        <f t="shared" si="4"/>
        <v>0</v>
      </c>
      <c r="F77" s="8">
        <f t="shared" si="5"/>
        <v>49.88</v>
      </c>
    </row>
    <row r="78" spans="1:6">
      <c r="A78" s="8" t="s">
        <v>120</v>
      </c>
      <c r="B78" s="8">
        <v>49.98</v>
      </c>
      <c r="C78" s="8">
        <f t="shared" si="3"/>
        <v>1</v>
      </c>
      <c r="D78" s="8">
        <f t="shared" si="4"/>
        <v>0</v>
      </c>
      <c r="F78" s="8">
        <f t="shared" si="5"/>
        <v>49.98</v>
      </c>
    </row>
    <row r="79" spans="1:6">
      <c r="A79" s="8" t="s">
        <v>121</v>
      </c>
      <c r="B79" s="8">
        <v>49.94</v>
      </c>
      <c r="C79" s="8">
        <f t="shared" si="3"/>
        <v>1</v>
      </c>
      <c r="D79" s="8">
        <f t="shared" si="4"/>
        <v>0</v>
      </c>
      <c r="F79" s="8">
        <f t="shared" si="5"/>
        <v>49.94</v>
      </c>
    </row>
    <row r="80" spans="1:6">
      <c r="A80" s="8" t="s">
        <v>122</v>
      </c>
      <c r="B80" s="8">
        <v>49.83</v>
      </c>
      <c r="C80" s="8">
        <f t="shared" si="3"/>
        <v>1</v>
      </c>
      <c r="D80" s="8">
        <f t="shared" si="4"/>
        <v>0</v>
      </c>
      <c r="F80" s="8">
        <f t="shared" si="5"/>
        <v>49.83</v>
      </c>
    </row>
    <row r="81" spans="1:6">
      <c r="A81" s="8" t="s">
        <v>123</v>
      </c>
      <c r="B81" s="8">
        <v>49.88</v>
      </c>
      <c r="C81" s="8">
        <f t="shared" si="3"/>
        <v>1</v>
      </c>
      <c r="D81" s="8">
        <f t="shared" si="4"/>
        <v>0</v>
      </c>
      <c r="F81" s="8">
        <f t="shared" si="5"/>
        <v>49.88</v>
      </c>
    </row>
    <row r="82" spans="1:6">
      <c r="A82" s="8" t="s">
        <v>124</v>
      </c>
      <c r="B82" s="8">
        <v>49.93</v>
      </c>
      <c r="C82" s="8">
        <f t="shared" si="3"/>
        <v>1</v>
      </c>
      <c r="D82" s="8">
        <f t="shared" si="4"/>
        <v>0</v>
      </c>
      <c r="F82" s="8">
        <f t="shared" si="5"/>
        <v>49.93</v>
      </c>
    </row>
    <row r="83" spans="1:6">
      <c r="A83" s="8" t="s">
        <v>125</v>
      </c>
      <c r="B83" s="8">
        <v>49.89</v>
      </c>
      <c r="C83" s="8">
        <f t="shared" si="3"/>
        <v>1</v>
      </c>
      <c r="D83" s="8">
        <f t="shared" si="4"/>
        <v>0</v>
      </c>
      <c r="F83" s="8">
        <f t="shared" si="5"/>
        <v>49.89</v>
      </c>
    </row>
    <row r="84" spans="1:6">
      <c r="A84" s="8" t="s">
        <v>126</v>
      </c>
      <c r="B84" s="8">
        <v>49.94</v>
      </c>
      <c r="C84" s="8">
        <f t="shared" si="3"/>
        <v>1</v>
      </c>
      <c r="D84" s="8">
        <f t="shared" si="4"/>
        <v>0</v>
      </c>
      <c r="F84" s="8">
        <f t="shared" si="5"/>
        <v>49.94</v>
      </c>
    </row>
    <row r="85" spans="1:6">
      <c r="A85" s="8" t="s">
        <v>127</v>
      </c>
      <c r="B85" s="8">
        <v>49.97</v>
      </c>
      <c r="C85" s="8">
        <f t="shared" si="3"/>
        <v>1</v>
      </c>
      <c r="D85" s="8">
        <f t="shared" si="4"/>
        <v>0</v>
      </c>
      <c r="F85" s="8">
        <f t="shared" si="5"/>
        <v>49.97</v>
      </c>
    </row>
    <row r="86" spans="1:6">
      <c r="A86" s="8" t="s">
        <v>128</v>
      </c>
      <c r="B86" s="8">
        <v>50.01</v>
      </c>
      <c r="C86" s="8">
        <f t="shared" si="3"/>
        <v>1</v>
      </c>
      <c r="D86" s="8">
        <f t="shared" si="4"/>
        <v>0</v>
      </c>
      <c r="F86" s="8">
        <f t="shared" si="5"/>
        <v>50.01</v>
      </c>
    </row>
    <row r="87" spans="1:6">
      <c r="A87" s="8" t="s">
        <v>129</v>
      </c>
      <c r="B87" s="8">
        <v>49.87</v>
      </c>
      <c r="C87" s="8">
        <f t="shared" si="3"/>
        <v>1</v>
      </c>
      <c r="D87" s="8">
        <f t="shared" si="4"/>
        <v>0</v>
      </c>
      <c r="F87" s="8">
        <f t="shared" si="5"/>
        <v>49.87</v>
      </c>
    </row>
    <row r="88" spans="1:6">
      <c r="A88" s="8" t="s">
        <v>130</v>
      </c>
      <c r="B88" s="8">
        <v>50.04</v>
      </c>
      <c r="C88" s="8">
        <f t="shared" si="3"/>
        <v>1</v>
      </c>
      <c r="D88" s="8">
        <f t="shared" si="4"/>
        <v>0</v>
      </c>
      <c r="F88" s="8">
        <f t="shared" si="5"/>
        <v>50.04</v>
      </c>
    </row>
    <row r="89" spans="1:6">
      <c r="A89" s="8" t="s">
        <v>131</v>
      </c>
      <c r="B89" s="8">
        <v>50.07</v>
      </c>
      <c r="C89" s="8">
        <f t="shared" si="3"/>
        <v>1</v>
      </c>
      <c r="D89" s="8">
        <f t="shared" si="4"/>
        <v>0</v>
      </c>
      <c r="F89" s="8">
        <f t="shared" si="5"/>
        <v>50.07</v>
      </c>
    </row>
    <row r="90" spans="1:6">
      <c r="A90" s="8" t="s">
        <v>132</v>
      </c>
      <c r="B90" s="8">
        <v>50.09</v>
      </c>
      <c r="C90" s="8">
        <f t="shared" si="3"/>
        <v>1</v>
      </c>
      <c r="D90" s="8">
        <f t="shared" si="4"/>
        <v>0</v>
      </c>
      <c r="F90" s="8">
        <f t="shared" si="5"/>
        <v>50.09</v>
      </c>
    </row>
    <row r="91" spans="1:6">
      <c r="A91" s="8" t="s">
        <v>133</v>
      </c>
      <c r="B91" s="8">
        <v>50</v>
      </c>
      <c r="C91" s="8">
        <f t="shared" si="3"/>
        <v>1</v>
      </c>
      <c r="D91" s="8">
        <f t="shared" si="4"/>
        <v>0</v>
      </c>
      <c r="F91" s="8">
        <f t="shared" si="5"/>
        <v>50</v>
      </c>
    </row>
    <row r="92" spans="1:6">
      <c r="A92" s="8" t="s">
        <v>134</v>
      </c>
      <c r="B92" s="8">
        <v>50.03</v>
      </c>
      <c r="C92" s="8">
        <f t="shared" si="3"/>
        <v>1</v>
      </c>
      <c r="D92" s="8">
        <f t="shared" si="4"/>
        <v>0</v>
      </c>
      <c r="F92" s="8">
        <f t="shared" si="5"/>
        <v>50.03</v>
      </c>
    </row>
    <row r="93" spans="1:6">
      <c r="A93" s="8" t="s">
        <v>135</v>
      </c>
      <c r="B93" s="8">
        <v>50.02</v>
      </c>
      <c r="C93" s="8">
        <f t="shared" si="3"/>
        <v>1</v>
      </c>
      <c r="D93" s="8">
        <f t="shared" si="4"/>
        <v>0</v>
      </c>
      <c r="F93" s="8">
        <f t="shared" si="5"/>
        <v>50.02</v>
      </c>
    </row>
    <row r="94" spans="1:6">
      <c r="A94" s="8" t="s">
        <v>136</v>
      </c>
      <c r="B94" s="8">
        <v>50.02</v>
      </c>
      <c r="C94" s="8">
        <f t="shared" si="3"/>
        <v>1</v>
      </c>
      <c r="D94" s="8">
        <f t="shared" si="4"/>
        <v>0</v>
      </c>
      <c r="F94" s="8">
        <f t="shared" si="5"/>
        <v>50.02</v>
      </c>
    </row>
    <row r="95" spans="1:6">
      <c r="A95" s="8" t="s">
        <v>137</v>
      </c>
      <c r="B95" s="8">
        <v>50.01</v>
      </c>
      <c r="C95" s="8">
        <f t="shared" si="3"/>
        <v>1</v>
      </c>
      <c r="D95" s="8">
        <f t="shared" si="4"/>
        <v>0</v>
      </c>
      <c r="F95" s="8">
        <f t="shared" si="5"/>
        <v>50.01</v>
      </c>
    </row>
    <row r="96" spans="1:6">
      <c r="A96" s="8" t="s">
        <v>138</v>
      </c>
      <c r="B96" s="8">
        <v>49.99</v>
      </c>
      <c r="C96" s="8">
        <f t="shared" si="3"/>
        <v>1</v>
      </c>
      <c r="D96" s="8">
        <f t="shared" si="4"/>
        <v>0</v>
      </c>
      <c r="F96" s="8">
        <f t="shared" si="5"/>
        <v>49.99</v>
      </c>
    </row>
    <row r="97" spans="1:6">
      <c r="A97" s="8" t="s">
        <v>139</v>
      </c>
      <c r="B97" s="8">
        <v>49.99</v>
      </c>
      <c r="C97" s="8">
        <f t="shared" si="3"/>
        <v>1</v>
      </c>
      <c r="D97" s="8">
        <f t="shared" si="4"/>
        <v>0</v>
      </c>
      <c r="F97" s="8">
        <f t="shared" si="5"/>
        <v>49.99</v>
      </c>
    </row>
    <row r="98" spans="1:6" ht="13.5" thickBot="1">
      <c r="A98" s="8" t="s">
        <v>140</v>
      </c>
      <c r="B98" s="8">
        <v>50.03</v>
      </c>
      <c r="C98" s="8">
        <f t="shared" si="3"/>
        <v>1</v>
      </c>
      <c r="D98" s="8">
        <f t="shared" si="4"/>
        <v>0</v>
      </c>
      <c r="F98" s="8">
        <f t="shared" si="5"/>
        <v>50.03</v>
      </c>
    </row>
    <row r="99" spans="1:6" ht="13.5" thickBot="1">
      <c r="A99" s="8" t="s">
        <v>175</v>
      </c>
      <c r="B99" s="29">
        <f>AVERAGE(B3:B98)</f>
        <v>49.980937499999989</v>
      </c>
      <c r="C99" s="8">
        <f>SUM(C3:C98)/4000</f>
        <v>2.4E-2</v>
      </c>
      <c r="D99" s="8">
        <f>SUM(D3:D98)</f>
        <v>0</v>
      </c>
      <c r="F99" s="8">
        <f t="shared" si="5"/>
        <v>49.980937499999989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3" activePane="bottomRight" state="frozen"/>
      <selection activeCell="Q1" sqref="Q1:Q99"/>
      <selection pane="topRight" activeCell="Q1" sqref="Q1:Q99"/>
      <selection pane="bottomLeft" activeCell="Q1" sqref="Q1:Q99"/>
      <selection pane="bottomRight" activeCell="P3" sqref="P3:P12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35" t="s">
        <v>349</v>
      </c>
      <c r="AD1" s="235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54"/>
      <c r="I3">
        <f>BRPL_EOD!AK3+BRPL_EOD!AL3</f>
        <v>99.62</v>
      </c>
      <c r="J3">
        <f>BYPL_EOD!AK3+BYPL_EOD!AL3</f>
        <v>57.6</v>
      </c>
      <c r="K3">
        <f>MES_EOD!AK3+MES_EOD!AL3</f>
        <v>5.82</v>
      </c>
      <c r="L3">
        <f>NDMC_EOD!AK3+NDMC_EOD!AL3</f>
        <v>23.36</v>
      </c>
      <c r="M3">
        <f>TPDDL_EOD!AK3+TPDDL_EOD!AL3</f>
        <v>69.599999999999994</v>
      </c>
      <c r="N3">
        <f t="shared" ref="N3:N66" si="0">SUM(I3:M3)</f>
        <v>255.99999999999997</v>
      </c>
      <c r="O3" s="154">
        <f t="shared" ref="O3:O66" si="1">G3-N3</f>
        <v>0</v>
      </c>
      <c r="P3">
        <v>99.620000000000019</v>
      </c>
      <c r="Q3">
        <v>57.600000000000009</v>
      </c>
      <c r="R3">
        <v>5.8200000000000012</v>
      </c>
      <c r="S3">
        <v>23.360000000000003</v>
      </c>
      <c r="T3">
        <v>69.600000000000009</v>
      </c>
      <c r="U3" s="156">
        <f t="shared" ref="U3:U66" si="2">SUM(P3:T3)</f>
        <v>256.00000000000006</v>
      </c>
      <c r="V3" s="154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54"/>
      <c r="I4">
        <f>BRPL_EOD!AK4+BRPL_EOD!AL4</f>
        <v>99.62</v>
      </c>
      <c r="J4">
        <f>BYPL_EOD!AK4+BYPL_EOD!AL4</f>
        <v>57.6</v>
      </c>
      <c r="K4">
        <f>MES_EOD!AK4+MES_EOD!AL4</f>
        <v>5.82</v>
      </c>
      <c r="L4">
        <f>NDMC_EOD!AK4+NDMC_EOD!AL4</f>
        <v>23.36</v>
      </c>
      <c r="M4">
        <f>TPDDL_EOD!AK4+TPDDL_EOD!AL4</f>
        <v>69.599999999999994</v>
      </c>
      <c r="N4">
        <f t="shared" si="0"/>
        <v>255.99999999999997</v>
      </c>
      <c r="O4" s="154">
        <f t="shared" si="1"/>
        <v>0</v>
      </c>
      <c r="P4">
        <v>99.620000000000019</v>
      </c>
      <c r="Q4">
        <v>57.600000000000009</v>
      </c>
      <c r="R4">
        <v>5.8200000000000012</v>
      </c>
      <c r="S4">
        <v>23.360000000000003</v>
      </c>
      <c r="T4">
        <v>69.600000000000009</v>
      </c>
      <c r="U4" s="156">
        <f t="shared" si="2"/>
        <v>256.00000000000006</v>
      </c>
      <c r="V4" s="154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54"/>
      <c r="I5">
        <f>BRPL_EOD!AK5+BRPL_EOD!AL5</f>
        <v>99.62</v>
      </c>
      <c r="J5">
        <f>BYPL_EOD!AK5+BYPL_EOD!AL5</f>
        <v>57.6</v>
      </c>
      <c r="K5">
        <f>MES_EOD!AK5+MES_EOD!AL5</f>
        <v>5.82</v>
      </c>
      <c r="L5">
        <f>NDMC_EOD!AK5+NDMC_EOD!AL5</f>
        <v>23.36</v>
      </c>
      <c r="M5">
        <f>TPDDL_EOD!AK5+TPDDL_EOD!AL5</f>
        <v>69.599999999999994</v>
      </c>
      <c r="N5">
        <f t="shared" si="0"/>
        <v>255.99999999999997</v>
      </c>
      <c r="O5" s="154">
        <f t="shared" si="1"/>
        <v>0</v>
      </c>
      <c r="P5">
        <v>99.620000000000019</v>
      </c>
      <c r="Q5">
        <v>57.600000000000009</v>
      </c>
      <c r="R5">
        <v>5.8200000000000012</v>
      </c>
      <c r="S5">
        <v>23.360000000000003</v>
      </c>
      <c r="T5">
        <v>69.600000000000009</v>
      </c>
      <c r="U5" s="156">
        <f t="shared" si="2"/>
        <v>256.00000000000006</v>
      </c>
      <c r="V5" s="154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54"/>
      <c r="I6">
        <f>BRPL_EOD!AK6+BRPL_EOD!AL6</f>
        <v>99.62</v>
      </c>
      <c r="J6">
        <f>BYPL_EOD!AK6+BYPL_EOD!AL6</f>
        <v>57.6</v>
      </c>
      <c r="K6">
        <f>MES_EOD!AK6+MES_EOD!AL6</f>
        <v>5.82</v>
      </c>
      <c r="L6">
        <f>NDMC_EOD!AK6+NDMC_EOD!AL6</f>
        <v>23.36</v>
      </c>
      <c r="M6">
        <f>TPDDL_EOD!AK6+TPDDL_EOD!AL6</f>
        <v>69.599999999999994</v>
      </c>
      <c r="N6">
        <f t="shared" si="0"/>
        <v>255.99999999999997</v>
      </c>
      <c r="O6" s="154">
        <f t="shared" si="1"/>
        <v>0</v>
      </c>
      <c r="P6">
        <v>99.620000000000019</v>
      </c>
      <c r="Q6">
        <v>57.600000000000009</v>
      </c>
      <c r="R6">
        <v>5.8200000000000012</v>
      </c>
      <c r="S6">
        <v>23.360000000000003</v>
      </c>
      <c r="T6">
        <v>69.600000000000009</v>
      </c>
      <c r="U6" s="156">
        <f t="shared" si="2"/>
        <v>256.00000000000006</v>
      </c>
      <c r="V6" s="154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54"/>
      <c r="I7">
        <f>BRPL_EOD!AK7+BRPL_EOD!AL7</f>
        <v>99.62</v>
      </c>
      <c r="J7">
        <f>BYPL_EOD!AK7+BYPL_EOD!AL7</f>
        <v>57.6</v>
      </c>
      <c r="K7">
        <f>MES_EOD!AK7+MES_EOD!AL7</f>
        <v>5.82</v>
      </c>
      <c r="L7">
        <f>NDMC_EOD!AK7+NDMC_EOD!AL7</f>
        <v>23.36</v>
      </c>
      <c r="M7">
        <f>TPDDL_EOD!AK7+TPDDL_EOD!AL7</f>
        <v>69.599999999999994</v>
      </c>
      <c r="N7">
        <f t="shared" si="0"/>
        <v>255.99999999999997</v>
      </c>
      <c r="O7" s="154">
        <f t="shared" si="1"/>
        <v>0</v>
      </c>
      <c r="P7">
        <v>99.620000000000019</v>
      </c>
      <c r="Q7">
        <v>57.600000000000009</v>
      </c>
      <c r="R7">
        <v>5.8200000000000012</v>
      </c>
      <c r="S7">
        <v>23.360000000000003</v>
      </c>
      <c r="T7">
        <v>69.600000000000009</v>
      </c>
      <c r="U7" s="156">
        <f t="shared" si="2"/>
        <v>256.00000000000006</v>
      </c>
      <c r="V7" s="154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54"/>
      <c r="I8">
        <f>BRPL_EOD!AK8+BRPL_EOD!AL8</f>
        <v>99.62</v>
      </c>
      <c r="J8">
        <f>BYPL_EOD!AK8+BYPL_EOD!AL8</f>
        <v>57.6</v>
      </c>
      <c r="K8">
        <f>MES_EOD!AK8+MES_EOD!AL8</f>
        <v>5.82</v>
      </c>
      <c r="L8">
        <f>NDMC_EOD!AK8+NDMC_EOD!AL8</f>
        <v>23.36</v>
      </c>
      <c r="M8">
        <f>TPDDL_EOD!AK8+TPDDL_EOD!AL8</f>
        <v>69.599999999999994</v>
      </c>
      <c r="N8">
        <f t="shared" si="0"/>
        <v>255.99999999999997</v>
      </c>
      <c r="O8" s="154">
        <f t="shared" si="1"/>
        <v>0</v>
      </c>
      <c r="P8">
        <v>99.620000000000019</v>
      </c>
      <c r="Q8">
        <v>57.600000000000009</v>
      </c>
      <c r="R8">
        <v>5.8200000000000012</v>
      </c>
      <c r="S8">
        <v>23.360000000000003</v>
      </c>
      <c r="T8">
        <v>69.600000000000009</v>
      </c>
      <c r="U8" s="156">
        <f t="shared" si="2"/>
        <v>256.00000000000006</v>
      </c>
      <c r="V8" s="154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54"/>
      <c r="I9">
        <f>BRPL_EOD!AK9+BRPL_EOD!AL9</f>
        <v>99.62</v>
      </c>
      <c r="J9">
        <f>BYPL_EOD!AK9+BYPL_EOD!AL9</f>
        <v>57.6</v>
      </c>
      <c r="K9">
        <f>MES_EOD!AK9+MES_EOD!AL9</f>
        <v>5.82</v>
      </c>
      <c r="L9">
        <f>NDMC_EOD!AK9+NDMC_EOD!AL9</f>
        <v>23.36</v>
      </c>
      <c r="M9">
        <f>TPDDL_EOD!AK9+TPDDL_EOD!AL9</f>
        <v>69.599999999999994</v>
      </c>
      <c r="N9">
        <f t="shared" si="0"/>
        <v>255.99999999999997</v>
      </c>
      <c r="O9" s="154">
        <f t="shared" si="1"/>
        <v>0</v>
      </c>
      <c r="P9">
        <v>99.620000000000019</v>
      </c>
      <c r="Q9">
        <v>57.600000000000009</v>
      </c>
      <c r="R9">
        <v>5.8200000000000012</v>
      </c>
      <c r="S9">
        <v>23.360000000000003</v>
      </c>
      <c r="T9">
        <v>69.600000000000009</v>
      </c>
      <c r="U9" s="156">
        <f t="shared" si="2"/>
        <v>256.00000000000006</v>
      </c>
      <c r="V9" s="154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54"/>
      <c r="I10">
        <f>BRPL_EOD!AK10+BRPL_EOD!AL10</f>
        <v>99.62</v>
      </c>
      <c r="J10">
        <f>BYPL_EOD!AK10+BYPL_EOD!AL10</f>
        <v>57.6</v>
      </c>
      <c r="K10">
        <f>MES_EOD!AK10+MES_EOD!AL10</f>
        <v>5.82</v>
      </c>
      <c r="L10">
        <f>NDMC_EOD!AK10+NDMC_EOD!AL10</f>
        <v>23.36</v>
      </c>
      <c r="M10">
        <f>TPDDL_EOD!AK10+TPDDL_EOD!AL10</f>
        <v>69.599999999999994</v>
      </c>
      <c r="N10">
        <f t="shared" si="0"/>
        <v>255.99999999999997</v>
      </c>
      <c r="O10" s="154">
        <f t="shared" si="1"/>
        <v>0</v>
      </c>
      <c r="P10">
        <v>99.620000000000019</v>
      </c>
      <c r="Q10">
        <v>57.600000000000009</v>
      </c>
      <c r="R10">
        <v>5.8200000000000012</v>
      </c>
      <c r="S10">
        <v>23.360000000000003</v>
      </c>
      <c r="T10">
        <v>69.600000000000009</v>
      </c>
      <c r="U10" s="156">
        <f t="shared" si="2"/>
        <v>256.00000000000006</v>
      </c>
      <c r="V10" s="154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54"/>
      <c r="I11">
        <f>BRPL_EOD!AK11+BRPL_EOD!AL11</f>
        <v>99.62</v>
      </c>
      <c r="J11">
        <f>BYPL_EOD!AK11+BYPL_EOD!AL11</f>
        <v>57.6</v>
      </c>
      <c r="K11">
        <f>MES_EOD!AK11+MES_EOD!AL11</f>
        <v>5.82</v>
      </c>
      <c r="L11">
        <f>NDMC_EOD!AK11+NDMC_EOD!AL11</f>
        <v>23.36</v>
      </c>
      <c r="M11">
        <f>TPDDL_EOD!AK11+TPDDL_EOD!AL11</f>
        <v>69.599999999999994</v>
      </c>
      <c r="N11">
        <f t="shared" si="0"/>
        <v>255.99999999999997</v>
      </c>
      <c r="O11" s="154">
        <f t="shared" si="1"/>
        <v>0</v>
      </c>
      <c r="P11">
        <v>99.620000000000019</v>
      </c>
      <c r="Q11">
        <v>57.600000000000009</v>
      </c>
      <c r="R11">
        <v>5.8200000000000012</v>
      </c>
      <c r="S11">
        <v>23.360000000000003</v>
      </c>
      <c r="T11">
        <v>69.600000000000009</v>
      </c>
      <c r="U11" s="156">
        <f t="shared" si="2"/>
        <v>256.00000000000006</v>
      </c>
      <c r="V11" s="154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54"/>
      <c r="I12">
        <f>BRPL_EOD!AK12+BRPL_EOD!AL12</f>
        <v>99.62</v>
      </c>
      <c r="J12">
        <f>BYPL_EOD!AK12+BYPL_EOD!AL12</f>
        <v>57.6</v>
      </c>
      <c r="K12">
        <f>MES_EOD!AK12+MES_EOD!AL12</f>
        <v>5.82</v>
      </c>
      <c r="L12">
        <f>NDMC_EOD!AK12+NDMC_EOD!AL12</f>
        <v>23.36</v>
      </c>
      <c r="M12">
        <f>TPDDL_EOD!AK12+TPDDL_EOD!AL12</f>
        <v>69.599999999999994</v>
      </c>
      <c r="N12">
        <f t="shared" si="0"/>
        <v>255.99999999999997</v>
      </c>
      <c r="O12" s="154">
        <f t="shared" si="1"/>
        <v>0</v>
      </c>
      <c r="P12">
        <v>99.620000000000019</v>
      </c>
      <c r="Q12">
        <v>57.600000000000009</v>
      </c>
      <c r="R12">
        <v>5.8200000000000012</v>
      </c>
      <c r="S12">
        <v>23.360000000000003</v>
      </c>
      <c r="T12">
        <v>69.600000000000009</v>
      </c>
      <c r="U12" s="156">
        <f t="shared" si="2"/>
        <v>256.00000000000006</v>
      </c>
      <c r="V12" s="154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264.72000000000003</v>
      </c>
      <c r="E13">
        <f>BAWANA!AM13</f>
        <v>0</v>
      </c>
      <c r="F13">
        <f t="shared" si="4"/>
        <v>256</v>
      </c>
      <c r="G13">
        <f t="shared" si="5"/>
        <v>264.72000000000003</v>
      </c>
      <c r="H13" s="154"/>
      <c r="I13">
        <f>BRPL_EOD!AK13+BRPL_EOD!AL13</f>
        <v>129.62</v>
      </c>
      <c r="J13">
        <f>BYPL_EOD!AK13+BYPL_EOD!AL13</f>
        <v>49.76</v>
      </c>
      <c r="K13">
        <f>MES_EOD!AK13+MES_EOD!AL13</f>
        <v>5.03</v>
      </c>
      <c r="L13">
        <f>NDMC_EOD!AK13+NDMC_EOD!AL13</f>
        <v>20.18</v>
      </c>
      <c r="M13">
        <f>TPDDL_EOD!AK13+TPDDL_EOD!AL13</f>
        <v>60.13</v>
      </c>
      <c r="N13">
        <f t="shared" si="0"/>
        <v>264.72000000000003</v>
      </c>
      <c r="O13" s="154">
        <f t="shared" si="1"/>
        <v>0</v>
      </c>
      <c r="P13">
        <v>129.62</v>
      </c>
      <c r="Q13">
        <v>49.76</v>
      </c>
      <c r="R13">
        <v>5.03</v>
      </c>
      <c r="S13">
        <v>20.18</v>
      </c>
      <c r="T13">
        <v>60.13</v>
      </c>
      <c r="U13" s="156">
        <f t="shared" si="2"/>
        <v>264.72000000000003</v>
      </c>
      <c r="V13" s="154">
        <f t="shared" si="3"/>
        <v>0</v>
      </c>
      <c r="Y13">
        <f>BAWANA!AW13+BAWANA!AX13</f>
        <v>27.64</v>
      </c>
      <c r="Z13">
        <f>BAWANA!BD13+BAWANA!BE13</f>
        <v>27.64</v>
      </c>
      <c r="AA13">
        <f>BAWANA!X13+BAWANA!Y13</f>
        <v>27.64</v>
      </c>
      <c r="AB13">
        <f>BAWANA!AE13+BAWANA!AF13</f>
        <v>27.64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264.72000000000003</v>
      </c>
      <c r="E14">
        <f>BAWANA!AM14</f>
        <v>0</v>
      </c>
      <c r="F14">
        <f t="shared" si="4"/>
        <v>256</v>
      </c>
      <c r="G14">
        <f t="shared" si="5"/>
        <v>264.72000000000003</v>
      </c>
      <c r="H14" s="154"/>
      <c r="I14">
        <f>BRPL_EOD!AK14+BRPL_EOD!AL14</f>
        <v>129.62</v>
      </c>
      <c r="J14">
        <f>BYPL_EOD!AK14+BYPL_EOD!AL14</f>
        <v>49.76</v>
      </c>
      <c r="K14">
        <f>MES_EOD!AK14+MES_EOD!AL14</f>
        <v>5.03</v>
      </c>
      <c r="L14">
        <f>NDMC_EOD!AK14+NDMC_EOD!AL14</f>
        <v>20.18</v>
      </c>
      <c r="M14">
        <f>TPDDL_EOD!AK14+TPDDL_EOD!AL14</f>
        <v>60.13</v>
      </c>
      <c r="N14">
        <f t="shared" si="0"/>
        <v>264.72000000000003</v>
      </c>
      <c r="O14" s="154">
        <f t="shared" si="1"/>
        <v>0</v>
      </c>
      <c r="P14">
        <v>129.62</v>
      </c>
      <c r="Q14">
        <v>49.76</v>
      </c>
      <c r="R14">
        <v>5.03</v>
      </c>
      <c r="S14">
        <v>20.18</v>
      </c>
      <c r="T14">
        <v>60.13</v>
      </c>
      <c r="U14" s="156">
        <f t="shared" si="2"/>
        <v>264.72000000000003</v>
      </c>
      <c r="V14" s="154">
        <f t="shared" si="3"/>
        <v>0</v>
      </c>
      <c r="Y14">
        <f>BAWANA!AW14+BAWANA!AX14</f>
        <v>27.64</v>
      </c>
      <c r="Z14">
        <f>BAWANA!BD14+BAWANA!BE14</f>
        <v>27.64</v>
      </c>
      <c r="AA14">
        <f>BAWANA!X14+BAWANA!Y14</f>
        <v>27.64</v>
      </c>
      <c r="AB14">
        <f>BAWANA!AE14+BAWANA!AF14</f>
        <v>27.64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264.72000000000003</v>
      </c>
      <c r="E15">
        <f>BAWANA!AM15</f>
        <v>0</v>
      </c>
      <c r="F15">
        <f t="shared" si="4"/>
        <v>256</v>
      </c>
      <c r="G15">
        <f t="shared" si="5"/>
        <v>264.72000000000003</v>
      </c>
      <c r="H15" s="154"/>
      <c r="I15">
        <f>BRPL_EOD!AK15+BRPL_EOD!AL15</f>
        <v>129.62</v>
      </c>
      <c r="J15">
        <f>BYPL_EOD!AK15+BYPL_EOD!AL15</f>
        <v>49.76</v>
      </c>
      <c r="K15">
        <f>MES_EOD!AK15+MES_EOD!AL15</f>
        <v>5.03</v>
      </c>
      <c r="L15">
        <f>NDMC_EOD!AK15+NDMC_EOD!AL15</f>
        <v>20.18</v>
      </c>
      <c r="M15">
        <f>TPDDL_EOD!AK15+TPDDL_EOD!AL15</f>
        <v>60.13</v>
      </c>
      <c r="N15">
        <f t="shared" si="0"/>
        <v>264.72000000000003</v>
      </c>
      <c r="O15" s="154">
        <f t="shared" si="1"/>
        <v>0</v>
      </c>
      <c r="P15">
        <v>129.62</v>
      </c>
      <c r="Q15">
        <v>49.76</v>
      </c>
      <c r="R15">
        <v>5.03</v>
      </c>
      <c r="S15">
        <v>20.18</v>
      </c>
      <c r="T15">
        <v>60.13</v>
      </c>
      <c r="U15" s="156">
        <f t="shared" si="2"/>
        <v>264.72000000000003</v>
      </c>
      <c r="V15" s="154">
        <f t="shared" si="3"/>
        <v>0</v>
      </c>
      <c r="Y15">
        <f>BAWANA!AW15+BAWANA!AX15</f>
        <v>27.64</v>
      </c>
      <c r="Z15">
        <f>BAWANA!BD15+BAWANA!BE15</f>
        <v>27.64</v>
      </c>
      <c r="AA15">
        <f>BAWANA!X15+BAWANA!Y15</f>
        <v>27.64</v>
      </c>
      <c r="AB15">
        <f>BAWANA!AE15+BAWANA!AF15</f>
        <v>27.64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264.72000000000003</v>
      </c>
      <c r="E16">
        <f>BAWANA!AM16</f>
        <v>0</v>
      </c>
      <c r="F16">
        <f t="shared" si="4"/>
        <v>256</v>
      </c>
      <c r="G16">
        <f t="shared" si="5"/>
        <v>264.72000000000003</v>
      </c>
      <c r="H16" s="154"/>
      <c r="I16">
        <f>BRPL_EOD!AK16+BRPL_EOD!AL16</f>
        <v>129.62</v>
      </c>
      <c r="J16">
        <f>BYPL_EOD!AK16+BYPL_EOD!AL16</f>
        <v>49.76</v>
      </c>
      <c r="K16">
        <f>MES_EOD!AK16+MES_EOD!AL16</f>
        <v>5.03</v>
      </c>
      <c r="L16">
        <f>NDMC_EOD!AK16+NDMC_EOD!AL16</f>
        <v>20.18</v>
      </c>
      <c r="M16">
        <f>TPDDL_EOD!AK16+TPDDL_EOD!AL16</f>
        <v>60.13</v>
      </c>
      <c r="N16">
        <f t="shared" si="0"/>
        <v>264.72000000000003</v>
      </c>
      <c r="O16" s="154">
        <f t="shared" si="1"/>
        <v>0</v>
      </c>
      <c r="P16">
        <v>129.62</v>
      </c>
      <c r="Q16">
        <v>49.76</v>
      </c>
      <c r="R16">
        <v>5.03</v>
      </c>
      <c r="S16">
        <v>20.18</v>
      </c>
      <c r="T16">
        <v>60.13</v>
      </c>
      <c r="U16" s="156">
        <f t="shared" si="2"/>
        <v>264.72000000000003</v>
      </c>
      <c r="V16" s="154">
        <f t="shared" si="3"/>
        <v>0</v>
      </c>
      <c r="Y16">
        <f>BAWANA!AW16+BAWANA!AX16</f>
        <v>27.64</v>
      </c>
      <c r="Z16">
        <f>BAWANA!BD16+BAWANA!BE16</f>
        <v>27.64</v>
      </c>
      <c r="AA16">
        <f>BAWANA!X16+BAWANA!Y16</f>
        <v>27.64</v>
      </c>
      <c r="AB16">
        <f>BAWANA!AE16+BAWANA!AF16</f>
        <v>27.64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264.72000000000003</v>
      </c>
      <c r="E17">
        <f>BAWANA!AM17</f>
        <v>0</v>
      </c>
      <c r="F17">
        <f t="shared" si="4"/>
        <v>256</v>
      </c>
      <c r="G17">
        <f t="shared" si="5"/>
        <v>264.72000000000003</v>
      </c>
      <c r="H17" s="154"/>
      <c r="I17">
        <f>BRPL_EOD!AK17+BRPL_EOD!AL17</f>
        <v>129.62</v>
      </c>
      <c r="J17">
        <f>BYPL_EOD!AK17+BYPL_EOD!AL17</f>
        <v>49.76</v>
      </c>
      <c r="K17">
        <f>MES_EOD!AK17+MES_EOD!AL17</f>
        <v>5.03</v>
      </c>
      <c r="L17">
        <f>NDMC_EOD!AK17+NDMC_EOD!AL17</f>
        <v>20.18</v>
      </c>
      <c r="M17">
        <f>TPDDL_EOD!AK17+TPDDL_EOD!AL17</f>
        <v>60.13</v>
      </c>
      <c r="N17">
        <f t="shared" si="0"/>
        <v>264.72000000000003</v>
      </c>
      <c r="O17" s="154">
        <f t="shared" si="1"/>
        <v>0</v>
      </c>
      <c r="P17">
        <v>129.62</v>
      </c>
      <c r="Q17">
        <v>49.76</v>
      </c>
      <c r="R17">
        <v>5.03</v>
      </c>
      <c r="S17">
        <v>20.18</v>
      </c>
      <c r="T17">
        <v>60.13</v>
      </c>
      <c r="U17" s="156">
        <f t="shared" si="2"/>
        <v>264.72000000000003</v>
      </c>
      <c r="V17" s="154">
        <f t="shared" si="3"/>
        <v>0</v>
      </c>
      <c r="Y17">
        <f>BAWANA!AW17+BAWANA!AX17</f>
        <v>27.64</v>
      </c>
      <c r="Z17">
        <f>BAWANA!BD17+BAWANA!BE17</f>
        <v>27.64</v>
      </c>
      <c r="AA17">
        <f>BAWANA!X17+BAWANA!Y17</f>
        <v>27.64</v>
      </c>
      <c r="AB17">
        <f>BAWANA!AE17+BAWANA!AF17</f>
        <v>27.64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264.72000000000003</v>
      </c>
      <c r="E18">
        <f>BAWANA!AM18</f>
        <v>0</v>
      </c>
      <c r="F18">
        <f t="shared" si="4"/>
        <v>256</v>
      </c>
      <c r="G18">
        <f t="shared" si="5"/>
        <v>264.72000000000003</v>
      </c>
      <c r="H18" s="154"/>
      <c r="I18">
        <f>BRPL_EOD!AK18+BRPL_EOD!AL18</f>
        <v>129.62</v>
      </c>
      <c r="J18">
        <f>BYPL_EOD!AK18+BYPL_EOD!AL18</f>
        <v>49.76</v>
      </c>
      <c r="K18">
        <f>MES_EOD!AK18+MES_EOD!AL18</f>
        <v>5.03</v>
      </c>
      <c r="L18">
        <f>NDMC_EOD!AK18+NDMC_EOD!AL18</f>
        <v>20.18</v>
      </c>
      <c r="M18">
        <f>TPDDL_EOD!AK18+TPDDL_EOD!AL18</f>
        <v>60.13</v>
      </c>
      <c r="N18">
        <f t="shared" si="0"/>
        <v>264.72000000000003</v>
      </c>
      <c r="O18" s="154">
        <f t="shared" si="1"/>
        <v>0</v>
      </c>
      <c r="P18">
        <v>129.62</v>
      </c>
      <c r="Q18">
        <v>49.76</v>
      </c>
      <c r="R18">
        <v>5.03</v>
      </c>
      <c r="S18">
        <v>20.18</v>
      </c>
      <c r="T18">
        <v>60.13</v>
      </c>
      <c r="U18" s="156">
        <f t="shared" si="2"/>
        <v>264.72000000000003</v>
      </c>
      <c r="V18" s="154">
        <f t="shared" si="3"/>
        <v>0</v>
      </c>
      <c r="Y18">
        <f>BAWANA!AW18+BAWANA!AX18</f>
        <v>27.64</v>
      </c>
      <c r="Z18">
        <f>BAWANA!BD18+BAWANA!BE18</f>
        <v>27.64</v>
      </c>
      <c r="AA18">
        <f>BAWANA!X18+BAWANA!Y18</f>
        <v>27.64</v>
      </c>
      <c r="AB18">
        <f>BAWANA!AE18+BAWANA!AF18</f>
        <v>27.64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264.72000000000003</v>
      </c>
      <c r="E19">
        <f>BAWANA!AM19</f>
        <v>0</v>
      </c>
      <c r="F19">
        <f t="shared" si="4"/>
        <v>256</v>
      </c>
      <c r="G19">
        <f t="shared" si="5"/>
        <v>264.72000000000003</v>
      </c>
      <c r="H19" s="154"/>
      <c r="I19">
        <f>BRPL_EOD!AK19+BRPL_EOD!AL19</f>
        <v>129.62</v>
      </c>
      <c r="J19">
        <f>BYPL_EOD!AK19+BYPL_EOD!AL19</f>
        <v>49.76</v>
      </c>
      <c r="K19">
        <f>MES_EOD!AK19+MES_EOD!AL19</f>
        <v>5.03</v>
      </c>
      <c r="L19">
        <f>NDMC_EOD!AK19+NDMC_EOD!AL19</f>
        <v>20.18</v>
      </c>
      <c r="M19">
        <f>TPDDL_EOD!AK19+TPDDL_EOD!AL19</f>
        <v>60.13</v>
      </c>
      <c r="N19">
        <f t="shared" si="0"/>
        <v>264.72000000000003</v>
      </c>
      <c r="O19" s="154">
        <f t="shared" si="1"/>
        <v>0</v>
      </c>
      <c r="P19">
        <v>129.62</v>
      </c>
      <c r="Q19">
        <v>49.76</v>
      </c>
      <c r="R19">
        <v>5.03</v>
      </c>
      <c r="S19">
        <v>20.18</v>
      </c>
      <c r="T19">
        <v>60.13</v>
      </c>
      <c r="U19" s="156">
        <f t="shared" si="2"/>
        <v>264.72000000000003</v>
      </c>
      <c r="V19" s="154">
        <f t="shared" si="3"/>
        <v>0</v>
      </c>
      <c r="Y19">
        <f>BAWANA!AW19+BAWANA!AX19</f>
        <v>27.64</v>
      </c>
      <c r="Z19">
        <f>BAWANA!BD19+BAWANA!BE19</f>
        <v>27.64</v>
      </c>
      <c r="AA19">
        <f>BAWANA!X19+BAWANA!Y19</f>
        <v>27.64</v>
      </c>
      <c r="AB19">
        <f>BAWANA!AE19+BAWANA!AF19</f>
        <v>27.64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264.72000000000003</v>
      </c>
      <c r="E20">
        <f>BAWANA!AM20</f>
        <v>0</v>
      </c>
      <c r="F20">
        <f t="shared" si="4"/>
        <v>256</v>
      </c>
      <c r="G20">
        <f t="shared" si="5"/>
        <v>264.72000000000003</v>
      </c>
      <c r="H20" s="154"/>
      <c r="I20">
        <f>BRPL_EOD!AK20+BRPL_EOD!AL20</f>
        <v>129.62</v>
      </c>
      <c r="J20">
        <f>BYPL_EOD!AK20+BYPL_EOD!AL20</f>
        <v>49.76</v>
      </c>
      <c r="K20">
        <f>MES_EOD!AK20+MES_EOD!AL20</f>
        <v>5.03</v>
      </c>
      <c r="L20">
        <f>NDMC_EOD!AK20+NDMC_EOD!AL20</f>
        <v>20.18</v>
      </c>
      <c r="M20">
        <f>TPDDL_EOD!AK20+TPDDL_EOD!AL20</f>
        <v>60.13</v>
      </c>
      <c r="N20">
        <f t="shared" si="0"/>
        <v>264.72000000000003</v>
      </c>
      <c r="O20" s="154">
        <f t="shared" si="1"/>
        <v>0</v>
      </c>
      <c r="P20">
        <v>129.62</v>
      </c>
      <c r="Q20">
        <v>49.76</v>
      </c>
      <c r="R20">
        <v>5.03</v>
      </c>
      <c r="S20">
        <v>20.18</v>
      </c>
      <c r="T20">
        <v>60.13</v>
      </c>
      <c r="U20" s="156">
        <f t="shared" si="2"/>
        <v>264.72000000000003</v>
      </c>
      <c r="V20" s="154">
        <f t="shared" si="3"/>
        <v>0</v>
      </c>
      <c r="Y20">
        <f>BAWANA!AW20+BAWANA!AX20</f>
        <v>27.64</v>
      </c>
      <c r="Z20">
        <f>BAWANA!BD20+BAWANA!BE20</f>
        <v>27.64</v>
      </c>
      <c r="AA20">
        <f>BAWANA!X20+BAWANA!Y20</f>
        <v>27.64</v>
      </c>
      <c r="AB20">
        <f>BAWANA!AE20+BAWANA!AF20</f>
        <v>27.64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264.72000000000003</v>
      </c>
      <c r="E21">
        <f>BAWANA!AM21</f>
        <v>0</v>
      </c>
      <c r="F21">
        <f t="shared" si="4"/>
        <v>256</v>
      </c>
      <c r="G21">
        <f t="shared" si="5"/>
        <v>264.72000000000003</v>
      </c>
      <c r="H21" s="154"/>
      <c r="I21">
        <f>BRPL_EOD!AK21+BRPL_EOD!AL21</f>
        <v>129.62</v>
      </c>
      <c r="J21">
        <f>BYPL_EOD!AK21+BYPL_EOD!AL21</f>
        <v>49.76</v>
      </c>
      <c r="K21">
        <f>MES_EOD!AK21+MES_EOD!AL21</f>
        <v>5.03</v>
      </c>
      <c r="L21">
        <f>NDMC_EOD!AK21+NDMC_EOD!AL21</f>
        <v>20.18</v>
      </c>
      <c r="M21">
        <f>TPDDL_EOD!AK21+TPDDL_EOD!AL21</f>
        <v>60.13</v>
      </c>
      <c r="N21">
        <f t="shared" si="0"/>
        <v>264.72000000000003</v>
      </c>
      <c r="O21" s="154">
        <f t="shared" si="1"/>
        <v>0</v>
      </c>
      <c r="P21">
        <v>129.62</v>
      </c>
      <c r="Q21">
        <v>49.76</v>
      </c>
      <c r="R21">
        <v>5.03</v>
      </c>
      <c r="S21">
        <v>20.18</v>
      </c>
      <c r="T21">
        <v>60.13</v>
      </c>
      <c r="U21" s="156">
        <f t="shared" si="2"/>
        <v>264.72000000000003</v>
      </c>
      <c r="V21" s="154">
        <f t="shared" si="3"/>
        <v>0</v>
      </c>
      <c r="Y21">
        <f>BAWANA!AW21+BAWANA!AX21</f>
        <v>27.64</v>
      </c>
      <c r="Z21">
        <f>BAWANA!BD21+BAWANA!BE21</f>
        <v>27.64</v>
      </c>
      <c r="AA21">
        <f>BAWANA!X21+BAWANA!Y21</f>
        <v>27.64</v>
      </c>
      <c r="AB21">
        <f>BAWANA!AE21+BAWANA!AF21</f>
        <v>27.64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264.72000000000003</v>
      </c>
      <c r="E22">
        <f>BAWANA!AM22</f>
        <v>0</v>
      </c>
      <c r="F22">
        <f t="shared" si="4"/>
        <v>256</v>
      </c>
      <c r="G22">
        <f t="shared" si="5"/>
        <v>264.72000000000003</v>
      </c>
      <c r="H22" s="154"/>
      <c r="I22">
        <f>BRPL_EOD!AK22+BRPL_EOD!AL22</f>
        <v>129.62</v>
      </c>
      <c r="J22">
        <f>BYPL_EOD!AK22+BYPL_EOD!AL22</f>
        <v>49.76</v>
      </c>
      <c r="K22">
        <f>MES_EOD!AK22+MES_EOD!AL22</f>
        <v>5.03</v>
      </c>
      <c r="L22">
        <f>NDMC_EOD!AK22+NDMC_EOD!AL22</f>
        <v>20.18</v>
      </c>
      <c r="M22">
        <f>TPDDL_EOD!AK22+TPDDL_EOD!AL22</f>
        <v>60.13</v>
      </c>
      <c r="N22">
        <f t="shared" si="0"/>
        <v>264.72000000000003</v>
      </c>
      <c r="O22" s="154">
        <f t="shared" si="1"/>
        <v>0</v>
      </c>
      <c r="P22">
        <v>129.62</v>
      </c>
      <c r="Q22">
        <v>49.76</v>
      </c>
      <c r="R22">
        <v>5.03</v>
      </c>
      <c r="S22">
        <v>20.18</v>
      </c>
      <c r="T22">
        <v>60.13</v>
      </c>
      <c r="U22" s="156">
        <f t="shared" si="2"/>
        <v>264.72000000000003</v>
      </c>
      <c r="V22" s="154">
        <f t="shared" si="3"/>
        <v>0</v>
      </c>
      <c r="Y22">
        <f>BAWANA!AW22+BAWANA!AX22</f>
        <v>27.64</v>
      </c>
      <c r="Z22">
        <f>BAWANA!BD22+BAWANA!BE22</f>
        <v>27.64</v>
      </c>
      <c r="AA22">
        <f>BAWANA!X22+BAWANA!Y22</f>
        <v>27.64</v>
      </c>
      <c r="AB22">
        <f>BAWANA!AE22+BAWANA!AF22</f>
        <v>27.64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261.11</v>
      </c>
      <c r="E23">
        <f>BAWANA!AM23</f>
        <v>0</v>
      </c>
      <c r="F23">
        <f t="shared" si="4"/>
        <v>256</v>
      </c>
      <c r="G23">
        <f t="shared" si="5"/>
        <v>261.11</v>
      </c>
      <c r="H23" s="154"/>
      <c r="I23">
        <f>BRPL_EOD!AK23+BRPL_EOD!AL23</f>
        <v>129.62</v>
      </c>
      <c r="J23">
        <f>BYPL_EOD!AK23+BYPL_EOD!AL23</f>
        <v>48.39</v>
      </c>
      <c r="K23">
        <f>MES_EOD!AK23+MES_EOD!AL23</f>
        <v>5</v>
      </c>
      <c r="L23">
        <f>NDMC_EOD!AK23+NDMC_EOD!AL23</f>
        <v>19.63</v>
      </c>
      <c r="M23">
        <f>TPDDL_EOD!AK23+TPDDL_EOD!AL23</f>
        <v>58.48</v>
      </c>
      <c r="N23">
        <f t="shared" si="0"/>
        <v>261.12</v>
      </c>
      <c r="O23" s="154">
        <f t="shared" si="1"/>
        <v>-9.9999999999909051E-3</v>
      </c>
      <c r="P23">
        <v>129.61503599877452</v>
      </c>
      <c r="Q23">
        <v>48.388146829044118</v>
      </c>
      <c r="R23">
        <v>4.9998085171568629</v>
      </c>
      <c r="S23">
        <v>19.629248238357842</v>
      </c>
      <c r="T23">
        <v>58.477760416666669</v>
      </c>
      <c r="U23" s="156">
        <f t="shared" si="2"/>
        <v>261.11</v>
      </c>
      <c r="V23" s="154">
        <f t="shared" si="3"/>
        <v>0</v>
      </c>
      <c r="Y23">
        <f>BAWANA!AW23+BAWANA!AX23</f>
        <v>26.89</v>
      </c>
      <c r="Z23">
        <f>BAWANA!BD23+BAWANA!BE23</f>
        <v>32</v>
      </c>
      <c r="AA23">
        <f>BAWANA!X23+BAWANA!Y23</f>
        <v>26.89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261.11</v>
      </c>
      <c r="E24">
        <f>BAWANA!AM24</f>
        <v>0</v>
      </c>
      <c r="F24">
        <f t="shared" si="4"/>
        <v>256</v>
      </c>
      <c r="G24">
        <f t="shared" si="5"/>
        <v>261.11</v>
      </c>
      <c r="H24" s="154"/>
      <c r="I24">
        <f>BRPL_EOD!AK24+BRPL_EOD!AL24</f>
        <v>129.62</v>
      </c>
      <c r="J24">
        <f>BYPL_EOD!AK24+BYPL_EOD!AL24</f>
        <v>48.39</v>
      </c>
      <c r="K24">
        <f>MES_EOD!AK24+MES_EOD!AL24</f>
        <v>5</v>
      </c>
      <c r="L24">
        <f>NDMC_EOD!AK24+NDMC_EOD!AL24</f>
        <v>19.63</v>
      </c>
      <c r="M24">
        <f>TPDDL_EOD!AK24+TPDDL_EOD!AL24</f>
        <v>58.48</v>
      </c>
      <c r="N24">
        <f t="shared" si="0"/>
        <v>261.12</v>
      </c>
      <c r="O24" s="154">
        <f t="shared" si="1"/>
        <v>-9.9999999999909051E-3</v>
      </c>
      <c r="P24">
        <v>129.61503599877452</v>
      </c>
      <c r="Q24">
        <v>48.388146829044118</v>
      </c>
      <c r="R24">
        <v>4.9998085171568629</v>
      </c>
      <c r="S24">
        <v>19.629248238357842</v>
      </c>
      <c r="T24">
        <v>58.477760416666669</v>
      </c>
      <c r="U24" s="156">
        <f t="shared" si="2"/>
        <v>261.11</v>
      </c>
      <c r="V24" s="154">
        <f t="shared" si="3"/>
        <v>0</v>
      </c>
      <c r="Y24">
        <f>BAWANA!AW24+BAWANA!AX24</f>
        <v>26.89</v>
      </c>
      <c r="Z24">
        <f>BAWANA!BD24+BAWANA!BE24</f>
        <v>32</v>
      </c>
      <c r="AA24">
        <f>BAWANA!X24+BAWANA!Y24</f>
        <v>26.89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256</v>
      </c>
      <c r="E25">
        <f>BAWANA!AM25</f>
        <v>0</v>
      </c>
      <c r="F25">
        <f t="shared" si="4"/>
        <v>256</v>
      </c>
      <c r="G25">
        <f t="shared" si="5"/>
        <v>256</v>
      </c>
      <c r="H25" s="154"/>
      <c r="I25">
        <f>BRPL_EOD!AK25+BRPL_EOD!AL25</f>
        <v>99.62</v>
      </c>
      <c r="J25">
        <f>BYPL_EOD!AK25+BYPL_EOD!AL25</f>
        <v>45</v>
      </c>
      <c r="K25">
        <f>MES_EOD!AK25+MES_EOD!AL25</f>
        <v>23.82</v>
      </c>
      <c r="L25">
        <f>NDMC_EOD!AK25+NDMC_EOD!AL25</f>
        <v>17.96</v>
      </c>
      <c r="M25">
        <f>TPDDL_EOD!AK25+TPDDL_EOD!AL25</f>
        <v>69.599999999999994</v>
      </c>
      <c r="N25">
        <f t="shared" si="0"/>
        <v>256</v>
      </c>
      <c r="O25" s="154">
        <f t="shared" si="1"/>
        <v>0</v>
      </c>
      <c r="P25">
        <v>99.62</v>
      </c>
      <c r="Q25">
        <v>45</v>
      </c>
      <c r="R25">
        <v>23.82</v>
      </c>
      <c r="S25">
        <v>17.96</v>
      </c>
      <c r="T25">
        <v>69.599999999999994</v>
      </c>
      <c r="U25" s="156">
        <f t="shared" si="2"/>
        <v>256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256</v>
      </c>
      <c r="E26">
        <f>BAWANA!AM26</f>
        <v>0</v>
      </c>
      <c r="F26">
        <f t="shared" si="4"/>
        <v>256</v>
      </c>
      <c r="G26">
        <f t="shared" si="5"/>
        <v>256</v>
      </c>
      <c r="H26" s="154"/>
      <c r="I26">
        <f>BRPL_EOD!AK26+BRPL_EOD!AL26</f>
        <v>99.62</v>
      </c>
      <c r="J26">
        <f>BYPL_EOD!AK26+BYPL_EOD!AL26</f>
        <v>45</v>
      </c>
      <c r="K26">
        <f>MES_EOD!AK26+MES_EOD!AL26</f>
        <v>23.82</v>
      </c>
      <c r="L26">
        <f>NDMC_EOD!AK26+NDMC_EOD!AL26</f>
        <v>17.96</v>
      </c>
      <c r="M26">
        <f>TPDDL_EOD!AK26+TPDDL_EOD!AL26</f>
        <v>69.599999999999994</v>
      </c>
      <c r="N26">
        <f t="shared" si="0"/>
        <v>256</v>
      </c>
      <c r="O26" s="154">
        <f t="shared" si="1"/>
        <v>0</v>
      </c>
      <c r="P26">
        <v>99.62</v>
      </c>
      <c r="Q26">
        <v>45</v>
      </c>
      <c r="R26">
        <v>23.82</v>
      </c>
      <c r="S26">
        <v>17.96</v>
      </c>
      <c r="T26">
        <v>69.599999999999994</v>
      </c>
      <c r="U26" s="156">
        <f t="shared" si="2"/>
        <v>256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54"/>
      <c r="I27">
        <f>BRPL_EOD!AK27+BRPL_EOD!AL27</f>
        <v>99.62</v>
      </c>
      <c r="J27">
        <f>BYPL_EOD!AK27+BYPL_EOD!AL27</f>
        <v>55</v>
      </c>
      <c r="K27">
        <f>MES_EOD!AK27+MES_EOD!AL27</f>
        <v>13.82</v>
      </c>
      <c r="L27">
        <f>NDMC_EOD!AK27+NDMC_EOD!AL27</f>
        <v>17.96</v>
      </c>
      <c r="M27">
        <f>TPDDL_EOD!AK27+TPDDL_EOD!AL27</f>
        <v>69.599999999999994</v>
      </c>
      <c r="N27">
        <f t="shared" si="0"/>
        <v>256</v>
      </c>
      <c r="O27" s="154">
        <f t="shared" si="1"/>
        <v>0</v>
      </c>
      <c r="P27">
        <v>99.62</v>
      </c>
      <c r="Q27">
        <v>55</v>
      </c>
      <c r="R27">
        <v>13.82</v>
      </c>
      <c r="S27">
        <v>17.96</v>
      </c>
      <c r="T27">
        <v>69.599999999999994</v>
      </c>
      <c r="U27" s="156">
        <f t="shared" si="2"/>
        <v>256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54"/>
      <c r="I28">
        <f>BRPL_EOD!AK28+BRPL_EOD!AL28</f>
        <v>99.62</v>
      </c>
      <c r="J28">
        <f>BYPL_EOD!AK28+BYPL_EOD!AL28</f>
        <v>55</v>
      </c>
      <c r="K28">
        <f>MES_EOD!AK28+MES_EOD!AL28</f>
        <v>13.82</v>
      </c>
      <c r="L28">
        <f>NDMC_EOD!AK28+NDMC_EOD!AL28</f>
        <v>17.96</v>
      </c>
      <c r="M28">
        <f>TPDDL_EOD!AK28+TPDDL_EOD!AL28</f>
        <v>69.599999999999994</v>
      </c>
      <c r="N28">
        <f t="shared" si="0"/>
        <v>256</v>
      </c>
      <c r="O28" s="154">
        <f t="shared" si="1"/>
        <v>0</v>
      </c>
      <c r="P28">
        <v>99.62</v>
      </c>
      <c r="Q28">
        <v>55</v>
      </c>
      <c r="R28">
        <v>13.82</v>
      </c>
      <c r="S28">
        <v>17.96</v>
      </c>
      <c r="T28">
        <v>69.599999999999994</v>
      </c>
      <c r="U28" s="156">
        <f t="shared" si="2"/>
        <v>256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54"/>
      <c r="I29">
        <f>BRPL_EOD!AK29+BRPL_EOD!AL29</f>
        <v>99.62</v>
      </c>
      <c r="J29">
        <f>BYPL_EOD!AK29+BYPL_EOD!AL29</f>
        <v>55</v>
      </c>
      <c r="K29">
        <f>MES_EOD!AK29+MES_EOD!AL29</f>
        <v>13.82</v>
      </c>
      <c r="L29">
        <f>NDMC_EOD!AK29+NDMC_EOD!AL29</f>
        <v>17.96</v>
      </c>
      <c r="M29">
        <f>TPDDL_EOD!AK29+TPDDL_EOD!AL29</f>
        <v>69.599999999999994</v>
      </c>
      <c r="N29">
        <f t="shared" si="0"/>
        <v>256</v>
      </c>
      <c r="O29" s="154">
        <f t="shared" si="1"/>
        <v>0</v>
      </c>
      <c r="P29">
        <v>99.62</v>
      </c>
      <c r="Q29">
        <v>55</v>
      </c>
      <c r="R29">
        <v>13.82</v>
      </c>
      <c r="S29">
        <v>17.96</v>
      </c>
      <c r="T29">
        <v>69.599999999999994</v>
      </c>
      <c r="U29" s="156">
        <f t="shared" si="2"/>
        <v>256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54"/>
      <c r="I30">
        <f>BRPL_EOD!AK30+BRPL_EOD!AL30</f>
        <v>99.62</v>
      </c>
      <c r="J30">
        <f>BYPL_EOD!AK30+BYPL_EOD!AL30</f>
        <v>55</v>
      </c>
      <c r="K30">
        <f>MES_EOD!AK30+MES_EOD!AL30</f>
        <v>13.82</v>
      </c>
      <c r="L30">
        <f>NDMC_EOD!AK30+NDMC_EOD!AL30</f>
        <v>17.96</v>
      </c>
      <c r="M30">
        <f>TPDDL_EOD!AK30+TPDDL_EOD!AL30</f>
        <v>69.599999999999994</v>
      </c>
      <c r="N30">
        <f t="shared" si="0"/>
        <v>256</v>
      </c>
      <c r="O30" s="154">
        <f t="shared" si="1"/>
        <v>0</v>
      </c>
      <c r="P30">
        <v>99.62</v>
      </c>
      <c r="Q30">
        <v>55</v>
      </c>
      <c r="R30">
        <v>13.82</v>
      </c>
      <c r="S30">
        <v>17.96</v>
      </c>
      <c r="T30">
        <v>69.599999999999994</v>
      </c>
      <c r="U30" s="156">
        <f t="shared" si="2"/>
        <v>256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54"/>
      <c r="I31">
        <f>BRPL_EOD!AK31+BRPL_EOD!AL31</f>
        <v>99.62</v>
      </c>
      <c r="J31">
        <f>BYPL_EOD!AK31+BYPL_EOD!AL31</f>
        <v>55</v>
      </c>
      <c r="K31">
        <f>MES_EOD!AK31+MES_EOD!AL31</f>
        <v>13.82</v>
      </c>
      <c r="L31">
        <f>NDMC_EOD!AK31+NDMC_EOD!AL31</f>
        <v>17.96</v>
      </c>
      <c r="M31">
        <f>TPDDL_EOD!AK31+TPDDL_EOD!AL31</f>
        <v>69.599999999999994</v>
      </c>
      <c r="N31">
        <f t="shared" si="0"/>
        <v>256</v>
      </c>
      <c r="O31" s="154">
        <f t="shared" si="1"/>
        <v>0</v>
      </c>
      <c r="P31">
        <v>99.62</v>
      </c>
      <c r="Q31">
        <v>55</v>
      </c>
      <c r="R31">
        <v>13.82</v>
      </c>
      <c r="S31">
        <v>17.96</v>
      </c>
      <c r="T31">
        <v>69.599999999999994</v>
      </c>
      <c r="U31" s="156">
        <f t="shared" si="2"/>
        <v>256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54"/>
      <c r="I32">
        <f>BRPL_EOD!AK32+BRPL_EOD!AL32</f>
        <v>99.62</v>
      </c>
      <c r="J32">
        <f>BYPL_EOD!AK32+BYPL_EOD!AL32</f>
        <v>55</v>
      </c>
      <c r="K32">
        <f>MES_EOD!AK32+MES_EOD!AL32</f>
        <v>13.82</v>
      </c>
      <c r="L32">
        <f>NDMC_EOD!AK32+NDMC_EOD!AL32</f>
        <v>17.96</v>
      </c>
      <c r="M32">
        <f>TPDDL_EOD!AK32+TPDDL_EOD!AL32</f>
        <v>69.599999999999994</v>
      </c>
      <c r="N32">
        <f t="shared" si="0"/>
        <v>256</v>
      </c>
      <c r="O32" s="154">
        <f t="shared" si="1"/>
        <v>0</v>
      </c>
      <c r="P32">
        <v>99.62</v>
      </c>
      <c r="Q32">
        <v>55</v>
      </c>
      <c r="R32">
        <v>13.82</v>
      </c>
      <c r="S32">
        <v>17.96</v>
      </c>
      <c r="T32">
        <v>69.599999999999994</v>
      </c>
      <c r="U32" s="156">
        <f t="shared" si="2"/>
        <v>256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54"/>
      <c r="I33">
        <f>BRPL_EOD!AK33+BRPL_EOD!AL33</f>
        <v>99.62</v>
      </c>
      <c r="J33">
        <f>BYPL_EOD!AK33+BYPL_EOD!AL33</f>
        <v>55</v>
      </c>
      <c r="K33">
        <f>MES_EOD!AK33+MES_EOD!AL33</f>
        <v>13.82</v>
      </c>
      <c r="L33">
        <f>NDMC_EOD!AK33+NDMC_EOD!AL33</f>
        <v>17.96</v>
      </c>
      <c r="M33">
        <f>TPDDL_EOD!AK33+TPDDL_EOD!AL33</f>
        <v>69.599999999999994</v>
      </c>
      <c r="N33">
        <f t="shared" si="0"/>
        <v>256</v>
      </c>
      <c r="O33" s="154">
        <f t="shared" si="1"/>
        <v>0</v>
      </c>
      <c r="P33">
        <v>99.62</v>
      </c>
      <c r="Q33">
        <v>55</v>
      </c>
      <c r="R33">
        <v>13.82</v>
      </c>
      <c r="S33">
        <v>17.96</v>
      </c>
      <c r="T33">
        <v>69.599999999999994</v>
      </c>
      <c r="U33" s="156">
        <f t="shared" si="2"/>
        <v>256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54"/>
      <c r="I34">
        <f>BRPL_EOD!AK34+BRPL_EOD!AL34</f>
        <v>99.62</v>
      </c>
      <c r="J34">
        <f>BYPL_EOD!AK34+BYPL_EOD!AL34</f>
        <v>55</v>
      </c>
      <c r="K34">
        <f>MES_EOD!AK34+MES_EOD!AL34</f>
        <v>13.82</v>
      </c>
      <c r="L34">
        <f>NDMC_EOD!AK34+NDMC_EOD!AL34</f>
        <v>17.96</v>
      </c>
      <c r="M34">
        <f>TPDDL_EOD!AK34+TPDDL_EOD!AL34</f>
        <v>69.599999999999994</v>
      </c>
      <c r="N34">
        <f t="shared" si="0"/>
        <v>256</v>
      </c>
      <c r="O34" s="154">
        <f t="shared" si="1"/>
        <v>0</v>
      </c>
      <c r="P34">
        <v>99.62</v>
      </c>
      <c r="Q34">
        <v>55</v>
      </c>
      <c r="R34">
        <v>13.82</v>
      </c>
      <c r="S34">
        <v>17.96</v>
      </c>
      <c r="T34">
        <v>69.599999999999994</v>
      </c>
      <c r="U34" s="156">
        <f t="shared" si="2"/>
        <v>256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54"/>
      <c r="I35">
        <f>BRPL_EOD!AK35+BRPL_EOD!AL35</f>
        <v>99.62</v>
      </c>
      <c r="J35">
        <f>BYPL_EOD!AK35+BYPL_EOD!AL35</f>
        <v>55</v>
      </c>
      <c r="K35">
        <f>MES_EOD!AK35+MES_EOD!AL35</f>
        <v>13.82</v>
      </c>
      <c r="L35">
        <f>NDMC_EOD!AK35+NDMC_EOD!AL35</f>
        <v>17.96</v>
      </c>
      <c r="M35">
        <f>TPDDL_EOD!AK35+TPDDL_EOD!AL35</f>
        <v>69.599999999999994</v>
      </c>
      <c r="N35">
        <f t="shared" si="0"/>
        <v>256</v>
      </c>
      <c r="O35" s="154">
        <f t="shared" si="1"/>
        <v>0</v>
      </c>
      <c r="P35">
        <v>99.62</v>
      </c>
      <c r="Q35">
        <v>55</v>
      </c>
      <c r="R35">
        <v>13.82</v>
      </c>
      <c r="S35">
        <v>17.96</v>
      </c>
      <c r="T35">
        <v>69.599999999999994</v>
      </c>
      <c r="U35" s="156">
        <f t="shared" si="2"/>
        <v>256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54"/>
      <c r="I36">
        <f>BRPL_EOD!AK36+BRPL_EOD!AL36</f>
        <v>99.62</v>
      </c>
      <c r="J36">
        <f>BYPL_EOD!AK36+BYPL_EOD!AL36</f>
        <v>55</v>
      </c>
      <c r="K36">
        <f>MES_EOD!AK36+MES_EOD!AL36</f>
        <v>13.82</v>
      </c>
      <c r="L36">
        <f>NDMC_EOD!AK36+NDMC_EOD!AL36</f>
        <v>17.96</v>
      </c>
      <c r="M36">
        <f>TPDDL_EOD!AK36+TPDDL_EOD!AL36</f>
        <v>69.599999999999994</v>
      </c>
      <c r="N36">
        <f t="shared" si="0"/>
        <v>256</v>
      </c>
      <c r="O36" s="154">
        <f t="shared" si="1"/>
        <v>0</v>
      </c>
      <c r="P36">
        <v>99.62</v>
      </c>
      <c r="Q36">
        <v>55</v>
      </c>
      <c r="R36">
        <v>13.82</v>
      </c>
      <c r="S36">
        <v>17.96</v>
      </c>
      <c r="T36">
        <v>69.599999999999994</v>
      </c>
      <c r="U36" s="156">
        <f t="shared" si="2"/>
        <v>256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54"/>
      <c r="I37">
        <f>BRPL_EOD!AK37+BRPL_EOD!AL37</f>
        <v>99.62</v>
      </c>
      <c r="J37">
        <f>BYPL_EOD!AK37+BYPL_EOD!AL37</f>
        <v>55</v>
      </c>
      <c r="K37">
        <f>MES_EOD!AK37+MES_EOD!AL37</f>
        <v>13.82</v>
      </c>
      <c r="L37">
        <f>NDMC_EOD!AK37+NDMC_EOD!AL37</f>
        <v>17.96</v>
      </c>
      <c r="M37">
        <f>TPDDL_EOD!AK37+TPDDL_EOD!AL37</f>
        <v>69.599999999999994</v>
      </c>
      <c r="N37">
        <f t="shared" si="0"/>
        <v>256</v>
      </c>
      <c r="O37" s="154">
        <f t="shared" si="1"/>
        <v>0</v>
      </c>
      <c r="P37">
        <v>99.62</v>
      </c>
      <c r="Q37">
        <v>55</v>
      </c>
      <c r="R37">
        <v>13.82</v>
      </c>
      <c r="S37">
        <v>17.96</v>
      </c>
      <c r="T37">
        <v>69.599999999999994</v>
      </c>
      <c r="U37" s="156">
        <f t="shared" si="2"/>
        <v>256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54"/>
      <c r="I38">
        <f>BRPL_EOD!AK38+BRPL_EOD!AL38</f>
        <v>99.62</v>
      </c>
      <c r="J38">
        <f>BYPL_EOD!AK38+BYPL_EOD!AL38</f>
        <v>55</v>
      </c>
      <c r="K38">
        <f>MES_EOD!AK38+MES_EOD!AL38</f>
        <v>13.82</v>
      </c>
      <c r="L38">
        <f>NDMC_EOD!AK38+NDMC_EOD!AL38</f>
        <v>17.96</v>
      </c>
      <c r="M38">
        <f>TPDDL_EOD!AK38+TPDDL_EOD!AL38</f>
        <v>69.599999999999994</v>
      </c>
      <c r="N38">
        <f t="shared" si="0"/>
        <v>256</v>
      </c>
      <c r="O38" s="154">
        <f t="shared" si="1"/>
        <v>0</v>
      </c>
      <c r="P38">
        <v>99.62</v>
      </c>
      <c r="Q38">
        <v>55</v>
      </c>
      <c r="R38">
        <v>13.82</v>
      </c>
      <c r="S38">
        <v>17.96</v>
      </c>
      <c r="T38">
        <v>69.599999999999994</v>
      </c>
      <c r="U38" s="156">
        <f t="shared" si="2"/>
        <v>256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54"/>
      <c r="I39">
        <f>BRPL_EOD!AK39+BRPL_EOD!AL39</f>
        <v>99.62</v>
      </c>
      <c r="J39">
        <f>BYPL_EOD!AK39+BYPL_EOD!AL39</f>
        <v>55</v>
      </c>
      <c r="K39">
        <f>MES_EOD!AK39+MES_EOD!AL39</f>
        <v>13.82</v>
      </c>
      <c r="L39">
        <f>NDMC_EOD!AK39+NDMC_EOD!AL39</f>
        <v>17.96</v>
      </c>
      <c r="M39">
        <f>TPDDL_EOD!AK39+TPDDL_EOD!AL39</f>
        <v>69.599999999999994</v>
      </c>
      <c r="N39">
        <f t="shared" si="0"/>
        <v>256</v>
      </c>
      <c r="O39" s="154">
        <f t="shared" si="1"/>
        <v>0</v>
      </c>
      <c r="P39">
        <v>99.62</v>
      </c>
      <c r="Q39">
        <v>55</v>
      </c>
      <c r="R39">
        <v>13.82</v>
      </c>
      <c r="S39">
        <v>17.96</v>
      </c>
      <c r="T39">
        <v>69.599999999999994</v>
      </c>
      <c r="U39" s="156">
        <f t="shared" si="2"/>
        <v>256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54"/>
      <c r="I40">
        <f>BRPL_EOD!AK40+BRPL_EOD!AL40</f>
        <v>99.62</v>
      </c>
      <c r="J40">
        <f>BYPL_EOD!AK40+BYPL_EOD!AL40</f>
        <v>55</v>
      </c>
      <c r="K40">
        <f>MES_EOD!AK40+MES_EOD!AL40</f>
        <v>13.82</v>
      </c>
      <c r="L40">
        <f>NDMC_EOD!AK40+NDMC_EOD!AL40</f>
        <v>17.96</v>
      </c>
      <c r="M40">
        <f>TPDDL_EOD!AK40+TPDDL_EOD!AL40</f>
        <v>69.599999999999994</v>
      </c>
      <c r="N40">
        <f t="shared" si="0"/>
        <v>256</v>
      </c>
      <c r="O40" s="154">
        <f t="shared" si="1"/>
        <v>0</v>
      </c>
      <c r="P40">
        <v>99.62</v>
      </c>
      <c r="Q40">
        <v>55</v>
      </c>
      <c r="R40">
        <v>13.82</v>
      </c>
      <c r="S40">
        <v>17.96</v>
      </c>
      <c r="T40">
        <v>69.599999999999994</v>
      </c>
      <c r="U40" s="156">
        <f t="shared" si="2"/>
        <v>256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54"/>
      <c r="I41">
        <f>BRPL_EOD!AK41+BRPL_EOD!AL41</f>
        <v>104.69</v>
      </c>
      <c r="J41">
        <f>BYPL_EOD!AK41+BYPL_EOD!AL41</f>
        <v>55</v>
      </c>
      <c r="K41">
        <f>MES_EOD!AK41+MES_EOD!AL41</f>
        <v>8.75</v>
      </c>
      <c r="L41">
        <f>NDMC_EOD!AK41+NDMC_EOD!AL41</f>
        <v>17.96</v>
      </c>
      <c r="M41">
        <f>TPDDL_EOD!AK41+TPDDL_EOD!AL41</f>
        <v>69.599999999999994</v>
      </c>
      <c r="N41">
        <f t="shared" si="0"/>
        <v>256</v>
      </c>
      <c r="O41" s="154">
        <f t="shared" si="1"/>
        <v>0</v>
      </c>
      <c r="P41">
        <v>104.69</v>
      </c>
      <c r="Q41">
        <v>55</v>
      </c>
      <c r="R41">
        <v>8.75</v>
      </c>
      <c r="S41">
        <v>17.96</v>
      </c>
      <c r="T41">
        <v>69.599999999999994</v>
      </c>
      <c r="U41" s="156">
        <f t="shared" si="2"/>
        <v>256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54"/>
      <c r="I42">
        <f>BRPL_EOD!AK42+BRPL_EOD!AL42</f>
        <v>104.69</v>
      </c>
      <c r="J42">
        <f>BYPL_EOD!AK42+BYPL_EOD!AL42</f>
        <v>55</v>
      </c>
      <c r="K42">
        <f>MES_EOD!AK42+MES_EOD!AL42</f>
        <v>8.75</v>
      </c>
      <c r="L42">
        <f>NDMC_EOD!AK42+NDMC_EOD!AL42</f>
        <v>17.96</v>
      </c>
      <c r="M42">
        <f>TPDDL_EOD!AK42+TPDDL_EOD!AL42</f>
        <v>69.599999999999994</v>
      </c>
      <c r="N42">
        <f t="shared" si="0"/>
        <v>256</v>
      </c>
      <c r="O42" s="154">
        <f t="shared" si="1"/>
        <v>0</v>
      </c>
      <c r="P42">
        <v>104.69</v>
      </c>
      <c r="Q42">
        <v>55</v>
      </c>
      <c r="R42">
        <v>8.75</v>
      </c>
      <c r="S42">
        <v>17.96</v>
      </c>
      <c r="T42">
        <v>69.599999999999994</v>
      </c>
      <c r="U42" s="156">
        <f t="shared" si="2"/>
        <v>256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54"/>
      <c r="I43">
        <f>BRPL_EOD!AK43+BRPL_EOD!AL43</f>
        <v>104.69</v>
      </c>
      <c r="J43">
        <f>BYPL_EOD!AK43+BYPL_EOD!AL43</f>
        <v>55</v>
      </c>
      <c r="K43">
        <f>MES_EOD!AK43+MES_EOD!AL43</f>
        <v>8.75</v>
      </c>
      <c r="L43">
        <f>NDMC_EOD!AK43+NDMC_EOD!AL43</f>
        <v>17.96</v>
      </c>
      <c r="M43">
        <f>TPDDL_EOD!AK43+TPDDL_EOD!AL43</f>
        <v>69.599999999999994</v>
      </c>
      <c r="N43">
        <f t="shared" si="0"/>
        <v>256</v>
      </c>
      <c r="O43" s="154">
        <f t="shared" si="1"/>
        <v>0</v>
      </c>
      <c r="P43">
        <v>104.69</v>
      </c>
      <c r="Q43">
        <v>55</v>
      </c>
      <c r="R43">
        <v>8.75</v>
      </c>
      <c r="S43">
        <v>17.96</v>
      </c>
      <c r="T43">
        <v>69.599999999999994</v>
      </c>
      <c r="U43" s="156">
        <f t="shared" si="2"/>
        <v>256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54"/>
      <c r="I44">
        <f>BRPL_EOD!AK44+BRPL_EOD!AL44</f>
        <v>104.81</v>
      </c>
      <c r="J44">
        <f>BYPL_EOD!AK44+BYPL_EOD!AL44</f>
        <v>55</v>
      </c>
      <c r="K44">
        <f>MES_EOD!AK44+MES_EOD!AL44</f>
        <v>8.6300000000000008</v>
      </c>
      <c r="L44">
        <f>NDMC_EOD!AK44+NDMC_EOD!AL44</f>
        <v>17.96</v>
      </c>
      <c r="M44">
        <f>TPDDL_EOD!AK44+TPDDL_EOD!AL44</f>
        <v>69.599999999999994</v>
      </c>
      <c r="N44">
        <f t="shared" si="0"/>
        <v>256</v>
      </c>
      <c r="O44" s="154">
        <f t="shared" si="1"/>
        <v>0</v>
      </c>
      <c r="P44">
        <v>104.81</v>
      </c>
      <c r="Q44">
        <v>55</v>
      </c>
      <c r="R44">
        <v>8.6300000000000008</v>
      </c>
      <c r="S44">
        <v>17.96</v>
      </c>
      <c r="T44">
        <v>69.599999999999994</v>
      </c>
      <c r="U44" s="156">
        <f t="shared" si="2"/>
        <v>256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54"/>
      <c r="I45">
        <f>BRPL_EOD!AK45+BRPL_EOD!AL45</f>
        <v>104.87</v>
      </c>
      <c r="J45">
        <f>BYPL_EOD!AK45+BYPL_EOD!AL45</f>
        <v>55</v>
      </c>
      <c r="K45">
        <f>MES_EOD!AK45+MES_EOD!AL45</f>
        <v>8.57</v>
      </c>
      <c r="L45">
        <f>NDMC_EOD!AK45+NDMC_EOD!AL45</f>
        <v>17.96</v>
      </c>
      <c r="M45">
        <f>TPDDL_EOD!AK45+TPDDL_EOD!AL45</f>
        <v>69.599999999999994</v>
      </c>
      <c r="N45">
        <f t="shared" si="0"/>
        <v>256</v>
      </c>
      <c r="O45" s="154">
        <f t="shared" si="1"/>
        <v>0</v>
      </c>
      <c r="P45">
        <v>104.87</v>
      </c>
      <c r="Q45">
        <v>55</v>
      </c>
      <c r="R45">
        <v>8.57</v>
      </c>
      <c r="S45">
        <v>17.96</v>
      </c>
      <c r="T45">
        <v>69.599999999999994</v>
      </c>
      <c r="U45" s="156">
        <f t="shared" si="2"/>
        <v>256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54"/>
      <c r="I46">
        <f>BRPL_EOD!AK46+BRPL_EOD!AL46</f>
        <v>104.93</v>
      </c>
      <c r="J46">
        <f>BYPL_EOD!AK46+BYPL_EOD!AL46</f>
        <v>55</v>
      </c>
      <c r="K46">
        <f>MES_EOD!AK46+MES_EOD!AL46</f>
        <v>8.51</v>
      </c>
      <c r="L46">
        <f>NDMC_EOD!AK46+NDMC_EOD!AL46</f>
        <v>17.96</v>
      </c>
      <c r="M46">
        <f>TPDDL_EOD!AK46+TPDDL_EOD!AL46</f>
        <v>69.599999999999994</v>
      </c>
      <c r="N46">
        <f t="shared" si="0"/>
        <v>256</v>
      </c>
      <c r="O46" s="154">
        <f t="shared" si="1"/>
        <v>0</v>
      </c>
      <c r="P46">
        <v>104.93</v>
      </c>
      <c r="Q46">
        <v>55</v>
      </c>
      <c r="R46">
        <v>8.51</v>
      </c>
      <c r="S46">
        <v>17.96</v>
      </c>
      <c r="T46">
        <v>69.599999999999994</v>
      </c>
      <c r="U46" s="156">
        <f t="shared" si="2"/>
        <v>256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54"/>
      <c r="I47">
        <f>BRPL_EOD!AK47+BRPL_EOD!AL47</f>
        <v>105</v>
      </c>
      <c r="J47">
        <f>BYPL_EOD!AK47+BYPL_EOD!AL47</f>
        <v>55</v>
      </c>
      <c r="K47">
        <f>MES_EOD!AK47+MES_EOD!AL47</f>
        <v>8.44</v>
      </c>
      <c r="L47">
        <f>NDMC_EOD!AK47+NDMC_EOD!AL47</f>
        <v>17.96</v>
      </c>
      <c r="M47">
        <f>TPDDL_EOD!AK47+TPDDL_EOD!AL47</f>
        <v>69.599999999999994</v>
      </c>
      <c r="N47">
        <f t="shared" si="0"/>
        <v>256</v>
      </c>
      <c r="O47" s="154">
        <f t="shared" si="1"/>
        <v>0</v>
      </c>
      <c r="P47">
        <v>105</v>
      </c>
      <c r="Q47">
        <v>55</v>
      </c>
      <c r="R47">
        <v>8.44</v>
      </c>
      <c r="S47">
        <v>17.96</v>
      </c>
      <c r="T47">
        <v>69.599999999999994</v>
      </c>
      <c r="U47" s="156">
        <f t="shared" si="2"/>
        <v>256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54"/>
      <c r="I48">
        <f>BRPL_EOD!AK48+BRPL_EOD!AL48</f>
        <v>105</v>
      </c>
      <c r="J48">
        <f>BYPL_EOD!AK48+BYPL_EOD!AL48</f>
        <v>55</v>
      </c>
      <c r="K48">
        <f>MES_EOD!AK48+MES_EOD!AL48</f>
        <v>8.44</v>
      </c>
      <c r="L48">
        <f>NDMC_EOD!AK48+NDMC_EOD!AL48</f>
        <v>17.96</v>
      </c>
      <c r="M48">
        <f>TPDDL_EOD!AK48+TPDDL_EOD!AL48</f>
        <v>69.599999999999994</v>
      </c>
      <c r="N48">
        <f t="shared" si="0"/>
        <v>256</v>
      </c>
      <c r="O48" s="154">
        <f t="shared" si="1"/>
        <v>0</v>
      </c>
      <c r="P48">
        <v>105</v>
      </c>
      <c r="Q48">
        <v>55</v>
      </c>
      <c r="R48">
        <v>8.44</v>
      </c>
      <c r="S48">
        <v>17.96</v>
      </c>
      <c r="T48">
        <v>69.599999999999994</v>
      </c>
      <c r="U48" s="156">
        <f t="shared" si="2"/>
        <v>256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256</v>
      </c>
      <c r="E49">
        <f>BAWANA!AM49</f>
        <v>0</v>
      </c>
      <c r="F49">
        <f t="shared" si="4"/>
        <v>256</v>
      </c>
      <c r="G49">
        <f t="shared" si="5"/>
        <v>256</v>
      </c>
      <c r="H49" s="154"/>
      <c r="I49">
        <f>BRPL_EOD!AK49+BRPL_EOD!AL49</f>
        <v>99.62</v>
      </c>
      <c r="J49">
        <f>BYPL_EOD!AK49+BYPL_EOD!AL49</f>
        <v>55</v>
      </c>
      <c r="K49">
        <f>MES_EOD!AK49+MES_EOD!AL49</f>
        <v>13.82</v>
      </c>
      <c r="L49">
        <f>NDMC_EOD!AK49+NDMC_EOD!AL49</f>
        <v>17.96</v>
      </c>
      <c r="M49">
        <f>TPDDL_EOD!AK49+TPDDL_EOD!AL49</f>
        <v>69.599999999999994</v>
      </c>
      <c r="N49">
        <f t="shared" si="0"/>
        <v>256</v>
      </c>
      <c r="O49" s="154">
        <f t="shared" si="1"/>
        <v>0</v>
      </c>
      <c r="P49">
        <v>99.62</v>
      </c>
      <c r="Q49">
        <v>55</v>
      </c>
      <c r="R49">
        <v>13.82</v>
      </c>
      <c r="S49">
        <v>17.96</v>
      </c>
      <c r="T49">
        <v>69.599999999999994</v>
      </c>
      <c r="U49" s="156">
        <f t="shared" si="2"/>
        <v>256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256</v>
      </c>
      <c r="E50">
        <f>BAWANA!AM50</f>
        <v>0</v>
      </c>
      <c r="F50">
        <f t="shared" si="4"/>
        <v>256</v>
      </c>
      <c r="G50">
        <f t="shared" si="5"/>
        <v>256</v>
      </c>
      <c r="H50" s="154"/>
      <c r="I50">
        <f>BRPL_EOD!AK50+BRPL_EOD!AL50</f>
        <v>99.62</v>
      </c>
      <c r="J50">
        <f>BYPL_EOD!AK50+BYPL_EOD!AL50</f>
        <v>55</v>
      </c>
      <c r="K50">
        <f>MES_EOD!AK50+MES_EOD!AL50</f>
        <v>13.82</v>
      </c>
      <c r="L50">
        <f>NDMC_EOD!AK50+NDMC_EOD!AL50</f>
        <v>17.96</v>
      </c>
      <c r="M50">
        <f>TPDDL_EOD!AK50+TPDDL_EOD!AL50</f>
        <v>69.599999999999994</v>
      </c>
      <c r="N50">
        <f t="shared" si="0"/>
        <v>256</v>
      </c>
      <c r="O50" s="154">
        <f t="shared" si="1"/>
        <v>0</v>
      </c>
      <c r="P50">
        <v>99.62</v>
      </c>
      <c r="Q50">
        <v>55</v>
      </c>
      <c r="R50">
        <v>13.82</v>
      </c>
      <c r="S50">
        <v>17.96</v>
      </c>
      <c r="T50">
        <v>69.599999999999994</v>
      </c>
      <c r="U50" s="156">
        <f t="shared" si="2"/>
        <v>256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256</v>
      </c>
      <c r="E51">
        <f>BAWANA!AM51</f>
        <v>0</v>
      </c>
      <c r="F51">
        <f t="shared" si="4"/>
        <v>256</v>
      </c>
      <c r="G51">
        <f t="shared" si="5"/>
        <v>256</v>
      </c>
      <c r="H51" s="154"/>
      <c r="I51">
        <f>BRPL_EOD!AK51+BRPL_EOD!AL51</f>
        <v>99.62</v>
      </c>
      <c r="J51">
        <f>BYPL_EOD!AK51+BYPL_EOD!AL51</f>
        <v>55</v>
      </c>
      <c r="K51">
        <f>MES_EOD!AK51+MES_EOD!AL51</f>
        <v>13.82</v>
      </c>
      <c r="L51">
        <f>NDMC_EOD!AK51+NDMC_EOD!AL51</f>
        <v>17.96</v>
      </c>
      <c r="M51">
        <f>TPDDL_EOD!AK51+TPDDL_EOD!AL51</f>
        <v>69.599999999999994</v>
      </c>
      <c r="N51">
        <f t="shared" si="0"/>
        <v>256</v>
      </c>
      <c r="O51" s="154">
        <f t="shared" si="1"/>
        <v>0</v>
      </c>
      <c r="P51">
        <v>99.62</v>
      </c>
      <c r="Q51">
        <v>55</v>
      </c>
      <c r="R51">
        <v>13.82</v>
      </c>
      <c r="S51">
        <v>17.96</v>
      </c>
      <c r="T51">
        <v>69.599999999999994</v>
      </c>
      <c r="U51" s="156">
        <f t="shared" si="2"/>
        <v>256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256</v>
      </c>
      <c r="E52">
        <f>BAWANA!AM52</f>
        <v>0</v>
      </c>
      <c r="F52">
        <f t="shared" si="4"/>
        <v>256</v>
      </c>
      <c r="G52">
        <f t="shared" si="5"/>
        <v>256</v>
      </c>
      <c r="H52" s="154"/>
      <c r="I52">
        <f>BRPL_EOD!AK52+BRPL_EOD!AL52</f>
        <v>99.62</v>
      </c>
      <c r="J52">
        <f>BYPL_EOD!AK52+BYPL_EOD!AL52</f>
        <v>55</v>
      </c>
      <c r="K52">
        <f>MES_EOD!AK52+MES_EOD!AL52</f>
        <v>13.82</v>
      </c>
      <c r="L52">
        <f>NDMC_EOD!AK52+NDMC_EOD!AL52</f>
        <v>17.96</v>
      </c>
      <c r="M52">
        <f>TPDDL_EOD!AK52+TPDDL_EOD!AL52</f>
        <v>69.599999999999994</v>
      </c>
      <c r="N52">
        <f t="shared" si="0"/>
        <v>256</v>
      </c>
      <c r="O52" s="154">
        <f t="shared" si="1"/>
        <v>0</v>
      </c>
      <c r="P52">
        <v>99.62</v>
      </c>
      <c r="Q52">
        <v>55</v>
      </c>
      <c r="R52">
        <v>13.82</v>
      </c>
      <c r="S52">
        <v>17.96</v>
      </c>
      <c r="T52">
        <v>69.599999999999994</v>
      </c>
      <c r="U52" s="156">
        <f t="shared" si="2"/>
        <v>256</v>
      </c>
      <c r="V52" s="154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256</v>
      </c>
      <c r="E53">
        <f>BAWANA!AM53</f>
        <v>0</v>
      </c>
      <c r="F53">
        <f t="shared" si="4"/>
        <v>256</v>
      </c>
      <c r="G53">
        <f t="shared" si="5"/>
        <v>256</v>
      </c>
      <c r="H53" s="154"/>
      <c r="I53">
        <f>BRPL_EOD!AK53+BRPL_EOD!AL53</f>
        <v>99.62</v>
      </c>
      <c r="J53">
        <f>BYPL_EOD!AK53+BYPL_EOD!AL53</f>
        <v>55</v>
      </c>
      <c r="K53">
        <f>MES_EOD!AK53+MES_EOD!AL53</f>
        <v>13.82</v>
      </c>
      <c r="L53">
        <f>NDMC_EOD!AK53+NDMC_EOD!AL53</f>
        <v>17.96</v>
      </c>
      <c r="M53">
        <f>TPDDL_EOD!AK53+TPDDL_EOD!AL53</f>
        <v>69.599999999999994</v>
      </c>
      <c r="N53">
        <f t="shared" si="0"/>
        <v>256</v>
      </c>
      <c r="O53" s="154">
        <f t="shared" si="1"/>
        <v>0</v>
      </c>
      <c r="P53">
        <v>99.62</v>
      </c>
      <c r="Q53">
        <v>55</v>
      </c>
      <c r="R53">
        <v>13.82</v>
      </c>
      <c r="S53">
        <v>17.96</v>
      </c>
      <c r="T53">
        <v>69.599999999999994</v>
      </c>
      <c r="U53" s="156">
        <f t="shared" si="2"/>
        <v>256</v>
      </c>
      <c r="V53" s="154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256</v>
      </c>
      <c r="E54">
        <f>BAWANA!AM54</f>
        <v>0</v>
      </c>
      <c r="F54">
        <f t="shared" si="4"/>
        <v>256</v>
      </c>
      <c r="G54">
        <f t="shared" si="5"/>
        <v>256</v>
      </c>
      <c r="H54" s="154"/>
      <c r="I54">
        <f>BRPL_EOD!AK54+BRPL_EOD!AL54</f>
        <v>99.62</v>
      </c>
      <c r="J54">
        <f>BYPL_EOD!AK54+BYPL_EOD!AL54</f>
        <v>55</v>
      </c>
      <c r="K54">
        <f>MES_EOD!AK54+MES_EOD!AL54</f>
        <v>13.82</v>
      </c>
      <c r="L54">
        <f>NDMC_EOD!AK54+NDMC_EOD!AL54</f>
        <v>17.96</v>
      </c>
      <c r="M54">
        <f>TPDDL_EOD!AK54+TPDDL_EOD!AL54</f>
        <v>69.599999999999994</v>
      </c>
      <c r="N54">
        <f t="shared" si="0"/>
        <v>256</v>
      </c>
      <c r="O54" s="154">
        <f t="shared" si="1"/>
        <v>0</v>
      </c>
      <c r="P54">
        <v>99.62</v>
      </c>
      <c r="Q54">
        <v>55</v>
      </c>
      <c r="R54">
        <v>13.82</v>
      </c>
      <c r="S54">
        <v>17.96</v>
      </c>
      <c r="T54">
        <v>69.599999999999994</v>
      </c>
      <c r="U54" s="156">
        <f t="shared" si="2"/>
        <v>256</v>
      </c>
      <c r="V54" s="154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256</v>
      </c>
      <c r="E55">
        <f>BAWANA!AM55</f>
        <v>0</v>
      </c>
      <c r="F55">
        <f t="shared" si="4"/>
        <v>256</v>
      </c>
      <c r="G55">
        <f t="shared" si="5"/>
        <v>256</v>
      </c>
      <c r="H55" s="154"/>
      <c r="I55">
        <f>BRPL_EOD!AK55+BRPL_EOD!AL55</f>
        <v>99.62</v>
      </c>
      <c r="J55">
        <f>BYPL_EOD!AK55+BYPL_EOD!AL55</f>
        <v>55</v>
      </c>
      <c r="K55">
        <f>MES_EOD!AK55+MES_EOD!AL55</f>
        <v>13.82</v>
      </c>
      <c r="L55">
        <f>NDMC_EOD!AK55+NDMC_EOD!AL55</f>
        <v>17.96</v>
      </c>
      <c r="M55">
        <f>TPDDL_EOD!AK55+TPDDL_EOD!AL55</f>
        <v>69.599999999999994</v>
      </c>
      <c r="N55">
        <f t="shared" si="0"/>
        <v>256</v>
      </c>
      <c r="O55" s="154">
        <f t="shared" si="1"/>
        <v>0</v>
      </c>
      <c r="P55">
        <v>99.62</v>
      </c>
      <c r="Q55">
        <v>55</v>
      </c>
      <c r="R55">
        <v>13.82</v>
      </c>
      <c r="S55">
        <v>17.96</v>
      </c>
      <c r="T55">
        <v>69.599999999999994</v>
      </c>
      <c r="U55" s="156">
        <f t="shared" si="2"/>
        <v>256</v>
      </c>
      <c r="V55" s="154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256</v>
      </c>
      <c r="E56">
        <f>BAWANA!AM56</f>
        <v>0</v>
      </c>
      <c r="F56">
        <f t="shared" si="4"/>
        <v>256</v>
      </c>
      <c r="G56">
        <f t="shared" si="5"/>
        <v>256</v>
      </c>
      <c r="H56" s="154"/>
      <c r="I56">
        <f>BRPL_EOD!AK56+BRPL_EOD!AL56</f>
        <v>99.62</v>
      </c>
      <c r="J56">
        <f>BYPL_EOD!AK56+BYPL_EOD!AL56</f>
        <v>55</v>
      </c>
      <c r="K56">
        <f>MES_EOD!AK56+MES_EOD!AL56</f>
        <v>13.82</v>
      </c>
      <c r="L56">
        <f>NDMC_EOD!AK56+NDMC_EOD!AL56</f>
        <v>17.96</v>
      </c>
      <c r="M56">
        <f>TPDDL_EOD!AK56+TPDDL_EOD!AL56</f>
        <v>69.599999999999994</v>
      </c>
      <c r="N56">
        <f t="shared" si="0"/>
        <v>256</v>
      </c>
      <c r="O56" s="154">
        <f t="shared" si="1"/>
        <v>0</v>
      </c>
      <c r="P56">
        <v>99.62</v>
      </c>
      <c r="Q56">
        <v>55</v>
      </c>
      <c r="R56">
        <v>13.82</v>
      </c>
      <c r="S56">
        <v>17.96</v>
      </c>
      <c r="T56">
        <v>69.599999999999994</v>
      </c>
      <c r="U56" s="156">
        <f t="shared" si="2"/>
        <v>256</v>
      </c>
      <c r="V56" s="154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256</v>
      </c>
      <c r="E57">
        <f>BAWANA!AM57</f>
        <v>0</v>
      </c>
      <c r="F57">
        <f t="shared" si="4"/>
        <v>256</v>
      </c>
      <c r="G57">
        <f t="shared" si="5"/>
        <v>256</v>
      </c>
      <c r="H57" s="154"/>
      <c r="I57">
        <f>BRPL_EOD!AK57+BRPL_EOD!AL57</f>
        <v>99.62</v>
      </c>
      <c r="J57">
        <f>BYPL_EOD!AK57+BYPL_EOD!AL57</f>
        <v>55</v>
      </c>
      <c r="K57">
        <f>MES_EOD!AK57+MES_EOD!AL57</f>
        <v>13.82</v>
      </c>
      <c r="L57">
        <f>NDMC_EOD!AK57+NDMC_EOD!AL57</f>
        <v>17.96</v>
      </c>
      <c r="M57">
        <f>TPDDL_EOD!AK57+TPDDL_EOD!AL57</f>
        <v>69.599999999999994</v>
      </c>
      <c r="N57">
        <f t="shared" si="0"/>
        <v>256</v>
      </c>
      <c r="O57" s="154">
        <f t="shared" si="1"/>
        <v>0</v>
      </c>
      <c r="P57">
        <v>99.62</v>
      </c>
      <c r="Q57">
        <v>55</v>
      </c>
      <c r="R57">
        <v>13.82</v>
      </c>
      <c r="S57">
        <v>17.96</v>
      </c>
      <c r="T57">
        <v>69.599999999999994</v>
      </c>
      <c r="U57" s="156">
        <f t="shared" si="2"/>
        <v>256</v>
      </c>
      <c r="V57" s="154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256</v>
      </c>
      <c r="E58">
        <f>BAWANA!AM58</f>
        <v>0</v>
      </c>
      <c r="F58">
        <f t="shared" si="4"/>
        <v>256</v>
      </c>
      <c r="G58">
        <f t="shared" si="5"/>
        <v>256</v>
      </c>
      <c r="H58" s="154"/>
      <c r="I58">
        <f>BRPL_EOD!AK58+BRPL_EOD!AL58</f>
        <v>99.62</v>
      </c>
      <c r="J58">
        <f>BYPL_EOD!AK58+BYPL_EOD!AL58</f>
        <v>55</v>
      </c>
      <c r="K58">
        <f>MES_EOD!AK58+MES_EOD!AL58</f>
        <v>13.82</v>
      </c>
      <c r="L58">
        <f>NDMC_EOD!AK58+NDMC_EOD!AL58</f>
        <v>17.96</v>
      </c>
      <c r="M58">
        <f>TPDDL_EOD!AK58+TPDDL_EOD!AL58</f>
        <v>69.599999999999994</v>
      </c>
      <c r="N58">
        <f t="shared" si="0"/>
        <v>256</v>
      </c>
      <c r="O58" s="154">
        <f t="shared" si="1"/>
        <v>0</v>
      </c>
      <c r="P58">
        <v>99.62</v>
      </c>
      <c r="Q58">
        <v>55</v>
      </c>
      <c r="R58">
        <v>13.82</v>
      </c>
      <c r="S58">
        <v>17.96</v>
      </c>
      <c r="T58">
        <v>69.599999999999994</v>
      </c>
      <c r="U58" s="156">
        <f t="shared" si="2"/>
        <v>256</v>
      </c>
      <c r="V58" s="154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256</v>
      </c>
      <c r="E59">
        <f>BAWANA!AM59</f>
        <v>0</v>
      </c>
      <c r="F59">
        <f t="shared" si="4"/>
        <v>256</v>
      </c>
      <c r="G59">
        <f t="shared" si="5"/>
        <v>256</v>
      </c>
      <c r="H59" s="154"/>
      <c r="I59">
        <f>BRPL_EOD!AK59+BRPL_EOD!AL59</f>
        <v>99.62</v>
      </c>
      <c r="J59">
        <f>BYPL_EOD!AK59+BYPL_EOD!AL59</f>
        <v>55</v>
      </c>
      <c r="K59">
        <f>MES_EOD!AK59+MES_EOD!AL59</f>
        <v>13.82</v>
      </c>
      <c r="L59">
        <f>NDMC_EOD!AK59+NDMC_EOD!AL59</f>
        <v>17.96</v>
      </c>
      <c r="M59">
        <f>TPDDL_EOD!AK59+TPDDL_EOD!AL59</f>
        <v>69.599999999999994</v>
      </c>
      <c r="N59">
        <f t="shared" si="0"/>
        <v>256</v>
      </c>
      <c r="O59" s="154">
        <f t="shared" si="1"/>
        <v>0</v>
      </c>
      <c r="P59">
        <v>99.62</v>
      </c>
      <c r="Q59">
        <v>55</v>
      </c>
      <c r="R59">
        <v>13.82</v>
      </c>
      <c r="S59">
        <v>17.96</v>
      </c>
      <c r="T59">
        <v>69.599999999999994</v>
      </c>
      <c r="U59" s="156">
        <f t="shared" si="2"/>
        <v>256</v>
      </c>
      <c r="V59" s="154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256</v>
      </c>
      <c r="E60">
        <f>BAWANA!AM60</f>
        <v>0</v>
      </c>
      <c r="F60">
        <f t="shared" si="4"/>
        <v>256</v>
      </c>
      <c r="G60">
        <f t="shared" si="5"/>
        <v>256</v>
      </c>
      <c r="H60" s="154"/>
      <c r="I60">
        <f>BRPL_EOD!AK60+BRPL_EOD!AL60</f>
        <v>99.62</v>
      </c>
      <c r="J60">
        <f>BYPL_EOD!AK60+BYPL_EOD!AL60</f>
        <v>55</v>
      </c>
      <c r="K60">
        <f>MES_EOD!AK60+MES_EOD!AL60</f>
        <v>13.82</v>
      </c>
      <c r="L60">
        <f>NDMC_EOD!AK60+NDMC_EOD!AL60</f>
        <v>17.96</v>
      </c>
      <c r="M60">
        <f>TPDDL_EOD!AK60+TPDDL_EOD!AL60</f>
        <v>69.599999999999994</v>
      </c>
      <c r="N60">
        <f t="shared" si="0"/>
        <v>256</v>
      </c>
      <c r="O60" s="154">
        <f t="shared" si="1"/>
        <v>0</v>
      </c>
      <c r="P60">
        <v>99.62</v>
      </c>
      <c r="Q60">
        <v>55</v>
      </c>
      <c r="R60">
        <v>13.82</v>
      </c>
      <c r="S60">
        <v>17.96</v>
      </c>
      <c r="T60">
        <v>69.599999999999994</v>
      </c>
      <c r="U60" s="156">
        <f t="shared" si="2"/>
        <v>256</v>
      </c>
      <c r="V60" s="154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260.85000000000002</v>
      </c>
      <c r="E61">
        <f>BAWANA!AM61</f>
        <v>0</v>
      </c>
      <c r="F61">
        <f t="shared" si="4"/>
        <v>256</v>
      </c>
      <c r="G61">
        <f t="shared" si="5"/>
        <v>260.85000000000002</v>
      </c>
      <c r="H61" s="154"/>
      <c r="I61">
        <f>BRPL_EOD!AK61+BRPL_EOD!AL61</f>
        <v>99.62</v>
      </c>
      <c r="J61">
        <f>BYPL_EOD!AK61+BYPL_EOD!AL61</f>
        <v>55</v>
      </c>
      <c r="K61">
        <f>MES_EOD!AK61+MES_EOD!AL61</f>
        <v>16.82</v>
      </c>
      <c r="L61">
        <f>NDMC_EOD!AK61+NDMC_EOD!AL61</f>
        <v>19.82</v>
      </c>
      <c r="M61">
        <f>TPDDL_EOD!AK61+TPDDL_EOD!AL61</f>
        <v>69.599999999999994</v>
      </c>
      <c r="N61">
        <f t="shared" si="0"/>
        <v>260.86</v>
      </c>
      <c r="O61" s="154">
        <f t="shared" si="1"/>
        <v>-9.9999999999909051E-3</v>
      </c>
      <c r="P61">
        <v>99.616181093306764</v>
      </c>
      <c r="Q61">
        <v>54.997891589358275</v>
      </c>
      <c r="R61">
        <v>16.819355209691022</v>
      </c>
      <c r="S61">
        <v>19.819240205474202</v>
      </c>
      <c r="T61">
        <v>69.597331902169742</v>
      </c>
      <c r="U61" s="156">
        <f t="shared" si="2"/>
        <v>260.85000000000002</v>
      </c>
      <c r="V61" s="154">
        <f t="shared" si="3"/>
        <v>0</v>
      </c>
      <c r="Y61">
        <f>BAWANA!AW61+BAWANA!AX61</f>
        <v>32</v>
      </c>
      <c r="Z61">
        <f>BAWANA!BD61+BAWANA!BE61</f>
        <v>27.15</v>
      </c>
      <c r="AA61">
        <f>BAWANA!X61+BAWANA!Y61</f>
        <v>32</v>
      </c>
      <c r="AB61">
        <f>BAWANA!AE61+BAWANA!AF61</f>
        <v>27.15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260.85000000000002</v>
      </c>
      <c r="E62">
        <f>BAWANA!AM62</f>
        <v>0</v>
      </c>
      <c r="F62">
        <f t="shared" si="4"/>
        <v>256</v>
      </c>
      <c r="G62">
        <f t="shared" si="5"/>
        <v>260.85000000000002</v>
      </c>
      <c r="H62" s="154"/>
      <c r="I62">
        <f>BRPL_EOD!AK62+BRPL_EOD!AL62</f>
        <v>99.62</v>
      </c>
      <c r="J62">
        <f>BYPL_EOD!AK62+BYPL_EOD!AL62</f>
        <v>55</v>
      </c>
      <c r="K62">
        <f>MES_EOD!AK62+MES_EOD!AL62</f>
        <v>16.82</v>
      </c>
      <c r="L62">
        <f>NDMC_EOD!AK62+NDMC_EOD!AL62</f>
        <v>19.82</v>
      </c>
      <c r="M62">
        <f>TPDDL_EOD!AK62+TPDDL_EOD!AL62</f>
        <v>69.599999999999994</v>
      </c>
      <c r="N62">
        <f t="shared" si="0"/>
        <v>260.86</v>
      </c>
      <c r="O62" s="154">
        <f t="shared" si="1"/>
        <v>-9.9999999999909051E-3</v>
      </c>
      <c r="P62">
        <v>99.616181093306764</v>
      </c>
      <c r="Q62">
        <v>54.997891589358275</v>
      </c>
      <c r="R62">
        <v>16.819355209691022</v>
      </c>
      <c r="S62">
        <v>19.819240205474202</v>
      </c>
      <c r="T62">
        <v>69.597331902169742</v>
      </c>
      <c r="U62" s="156">
        <f t="shared" si="2"/>
        <v>260.85000000000002</v>
      </c>
      <c r="V62" s="154">
        <f t="shared" si="3"/>
        <v>0</v>
      </c>
      <c r="Y62">
        <f>BAWANA!AW62+BAWANA!AX62</f>
        <v>32</v>
      </c>
      <c r="Z62">
        <f>BAWANA!BD62+BAWANA!BE62</f>
        <v>27.15</v>
      </c>
      <c r="AA62">
        <f>BAWANA!X62+BAWANA!Y62</f>
        <v>32</v>
      </c>
      <c r="AB62">
        <f>BAWANA!AE62+BAWANA!AF62</f>
        <v>27.15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260.85000000000002</v>
      </c>
      <c r="E63">
        <f>BAWANA!AM63</f>
        <v>0</v>
      </c>
      <c r="F63">
        <f t="shared" si="4"/>
        <v>256</v>
      </c>
      <c r="G63">
        <f t="shared" si="5"/>
        <v>260.85000000000002</v>
      </c>
      <c r="H63" s="154"/>
      <c r="I63">
        <f>BRPL_EOD!AK63+BRPL_EOD!AL63</f>
        <v>99.62</v>
      </c>
      <c r="J63">
        <f>BYPL_EOD!AK63+BYPL_EOD!AL63</f>
        <v>55</v>
      </c>
      <c r="K63">
        <f>MES_EOD!AK63+MES_EOD!AL63</f>
        <v>16.82</v>
      </c>
      <c r="L63">
        <f>NDMC_EOD!AK63+NDMC_EOD!AL63</f>
        <v>19.82</v>
      </c>
      <c r="M63">
        <f>TPDDL_EOD!AK63+TPDDL_EOD!AL63</f>
        <v>69.599999999999994</v>
      </c>
      <c r="N63">
        <f t="shared" si="0"/>
        <v>260.86</v>
      </c>
      <c r="O63" s="154">
        <f t="shared" si="1"/>
        <v>-9.9999999999909051E-3</v>
      </c>
      <c r="P63">
        <v>99.616181093306764</v>
      </c>
      <c r="Q63">
        <v>54.997891589358275</v>
      </c>
      <c r="R63">
        <v>16.819355209691022</v>
      </c>
      <c r="S63">
        <v>19.819240205474202</v>
      </c>
      <c r="T63">
        <v>69.597331902169742</v>
      </c>
      <c r="U63" s="156">
        <f t="shared" si="2"/>
        <v>260.85000000000002</v>
      </c>
      <c r="V63" s="154">
        <f t="shared" si="3"/>
        <v>0</v>
      </c>
      <c r="Y63">
        <f>BAWANA!AW63+BAWANA!AX63</f>
        <v>32</v>
      </c>
      <c r="Z63">
        <f>BAWANA!BD63+BAWANA!BE63</f>
        <v>27.15</v>
      </c>
      <c r="AA63">
        <f>BAWANA!X63+BAWANA!Y63</f>
        <v>32</v>
      </c>
      <c r="AB63">
        <f>BAWANA!AE63+BAWANA!AF63</f>
        <v>27.15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259.7</v>
      </c>
      <c r="E64">
        <f>BAWANA!AM64</f>
        <v>0</v>
      </c>
      <c r="F64">
        <f t="shared" si="4"/>
        <v>256</v>
      </c>
      <c r="G64">
        <f t="shared" si="5"/>
        <v>259.7</v>
      </c>
      <c r="H64" s="154"/>
      <c r="I64">
        <f>BRPL_EOD!AK64+BRPL_EOD!AL64</f>
        <v>99.62</v>
      </c>
      <c r="J64">
        <f>BYPL_EOD!AK64+BYPL_EOD!AL64</f>
        <v>55</v>
      </c>
      <c r="K64">
        <f>MES_EOD!AK64+MES_EOD!AL64</f>
        <v>14.82</v>
      </c>
      <c r="L64">
        <f>NDMC_EOD!AK64+NDMC_EOD!AL64</f>
        <v>20.66</v>
      </c>
      <c r="M64">
        <f>TPDDL_EOD!AK64+TPDDL_EOD!AL64</f>
        <v>69.599999999999994</v>
      </c>
      <c r="N64">
        <f t="shared" si="0"/>
        <v>259.7</v>
      </c>
      <c r="O64" s="154">
        <f t="shared" si="1"/>
        <v>0</v>
      </c>
      <c r="P64">
        <v>99.62</v>
      </c>
      <c r="Q64">
        <v>55</v>
      </c>
      <c r="R64">
        <v>14.82</v>
      </c>
      <c r="S64">
        <v>20.66</v>
      </c>
      <c r="T64">
        <v>69.599999999999994</v>
      </c>
      <c r="U64" s="156">
        <f t="shared" si="2"/>
        <v>259.7</v>
      </c>
      <c r="V64" s="154">
        <f t="shared" si="3"/>
        <v>0</v>
      </c>
      <c r="Y64">
        <f>BAWANA!AW64+BAWANA!AX64</f>
        <v>32</v>
      </c>
      <c r="Z64">
        <f>BAWANA!BD64+BAWANA!BE64</f>
        <v>28.3</v>
      </c>
      <c r="AA64">
        <f>BAWANA!X64+BAWANA!Y64</f>
        <v>32</v>
      </c>
      <c r="AB64">
        <f>BAWANA!AE64+BAWANA!AF64</f>
        <v>28.3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260.27999999999997</v>
      </c>
      <c r="E65">
        <f>BAWANA!AM65</f>
        <v>0</v>
      </c>
      <c r="F65">
        <f t="shared" si="4"/>
        <v>256</v>
      </c>
      <c r="G65">
        <f t="shared" si="5"/>
        <v>260.27999999999997</v>
      </c>
      <c r="H65" s="154"/>
      <c r="I65">
        <f>BRPL_EOD!AK65+BRPL_EOD!AL65</f>
        <v>99.62</v>
      </c>
      <c r="J65">
        <f>BYPL_EOD!AK65+BYPL_EOD!AL65</f>
        <v>55</v>
      </c>
      <c r="K65">
        <f>MES_EOD!AK65+MES_EOD!AL65</f>
        <v>15.82</v>
      </c>
      <c r="L65">
        <f>NDMC_EOD!AK65+NDMC_EOD!AL65</f>
        <v>20.239999999999998</v>
      </c>
      <c r="M65">
        <f>TPDDL_EOD!AK65+TPDDL_EOD!AL65</f>
        <v>69.599999999999994</v>
      </c>
      <c r="N65">
        <f t="shared" si="0"/>
        <v>260.27999999999997</v>
      </c>
      <c r="O65" s="154">
        <f t="shared" si="1"/>
        <v>0</v>
      </c>
      <c r="P65">
        <v>99.62</v>
      </c>
      <c r="Q65">
        <v>55</v>
      </c>
      <c r="R65">
        <v>15.82</v>
      </c>
      <c r="S65">
        <v>20.239999999999998</v>
      </c>
      <c r="T65">
        <v>69.599999999999994</v>
      </c>
      <c r="U65" s="156">
        <f t="shared" si="2"/>
        <v>260.27999999999997</v>
      </c>
      <c r="V65" s="154">
        <f t="shared" si="3"/>
        <v>0</v>
      </c>
      <c r="Y65">
        <f>BAWANA!AW65+BAWANA!AX65</f>
        <v>32</v>
      </c>
      <c r="Z65">
        <f>BAWANA!BD65+BAWANA!BE65</f>
        <v>27.72</v>
      </c>
      <c r="AA65">
        <f>BAWANA!X65+BAWANA!Y65</f>
        <v>32</v>
      </c>
      <c r="AB65">
        <f>BAWANA!AE65+BAWANA!AF65</f>
        <v>27.72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256</v>
      </c>
      <c r="E66">
        <f>BAWANA!AM66</f>
        <v>0</v>
      </c>
      <c r="F66">
        <f t="shared" si="4"/>
        <v>256</v>
      </c>
      <c r="G66">
        <f t="shared" si="5"/>
        <v>256</v>
      </c>
      <c r="H66" s="154"/>
      <c r="I66">
        <f>BRPL_EOD!AK66+BRPL_EOD!AL66</f>
        <v>99.62</v>
      </c>
      <c r="J66">
        <f>BYPL_EOD!AK66+BYPL_EOD!AL66</f>
        <v>55</v>
      </c>
      <c r="K66">
        <f>MES_EOD!AK66+MES_EOD!AL66</f>
        <v>13.82</v>
      </c>
      <c r="L66">
        <f>NDMC_EOD!AK66+NDMC_EOD!AL66</f>
        <v>17.96</v>
      </c>
      <c r="M66">
        <f>TPDDL_EOD!AK66+TPDDL_EOD!AL66</f>
        <v>69.599999999999994</v>
      </c>
      <c r="N66">
        <f t="shared" si="0"/>
        <v>256</v>
      </c>
      <c r="O66" s="154">
        <f t="shared" si="1"/>
        <v>0</v>
      </c>
      <c r="P66">
        <v>99.62</v>
      </c>
      <c r="Q66">
        <v>55</v>
      </c>
      <c r="R66">
        <v>13.82</v>
      </c>
      <c r="S66">
        <v>17.96</v>
      </c>
      <c r="T66">
        <v>69.599999999999994</v>
      </c>
      <c r="U66" s="156">
        <f t="shared" si="2"/>
        <v>256</v>
      </c>
      <c r="V66" s="154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256</v>
      </c>
      <c r="E67">
        <f>BAWANA!AM67</f>
        <v>0</v>
      </c>
      <c r="F67">
        <f t="shared" si="4"/>
        <v>256</v>
      </c>
      <c r="G67">
        <f t="shared" si="5"/>
        <v>256</v>
      </c>
      <c r="H67" s="154"/>
      <c r="I67">
        <f>BRPL_EOD!AK67+BRPL_EOD!AL67</f>
        <v>99.62</v>
      </c>
      <c r="J67">
        <f>BYPL_EOD!AK67+BYPL_EOD!AL67</f>
        <v>55</v>
      </c>
      <c r="K67">
        <f>MES_EOD!AK67+MES_EOD!AL67</f>
        <v>13.82</v>
      </c>
      <c r="L67">
        <f>NDMC_EOD!AK67+NDMC_EOD!AL67</f>
        <v>17.96</v>
      </c>
      <c r="M67">
        <f>TPDDL_EOD!AK67+TPDDL_EOD!AL67</f>
        <v>69.599999999999994</v>
      </c>
      <c r="N67">
        <f t="shared" ref="N67:N98" si="7">SUM(I67:M67)</f>
        <v>256</v>
      </c>
      <c r="O67" s="154">
        <f t="shared" ref="O67:O98" si="8">G67-N67</f>
        <v>0</v>
      </c>
      <c r="P67">
        <v>99.62</v>
      </c>
      <c r="Q67">
        <v>55</v>
      </c>
      <c r="R67">
        <v>13.82</v>
      </c>
      <c r="S67">
        <v>17.96</v>
      </c>
      <c r="T67">
        <v>69.599999999999994</v>
      </c>
      <c r="U67" s="156">
        <f t="shared" ref="U67:U98" si="9">SUM(P67:T67)</f>
        <v>256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256</v>
      </c>
      <c r="H68" s="154"/>
      <c r="I68">
        <f>BRPL_EOD!AK68+BRPL_EOD!AL68</f>
        <v>99.62</v>
      </c>
      <c r="J68">
        <f>BYPL_EOD!AK68+BYPL_EOD!AL68</f>
        <v>55</v>
      </c>
      <c r="K68">
        <f>MES_EOD!AK68+MES_EOD!AL68</f>
        <v>13.82</v>
      </c>
      <c r="L68">
        <f>NDMC_EOD!AK68+NDMC_EOD!AL68</f>
        <v>17.96</v>
      </c>
      <c r="M68">
        <f>TPDDL_EOD!AK68+TPDDL_EOD!AL68</f>
        <v>69.599999999999994</v>
      </c>
      <c r="N68">
        <f t="shared" si="7"/>
        <v>256</v>
      </c>
      <c r="O68" s="154">
        <f t="shared" si="8"/>
        <v>0</v>
      </c>
      <c r="P68">
        <v>99.62</v>
      </c>
      <c r="Q68">
        <v>55</v>
      </c>
      <c r="R68">
        <v>13.82</v>
      </c>
      <c r="S68">
        <v>17.96</v>
      </c>
      <c r="T68">
        <v>69.599999999999994</v>
      </c>
      <c r="U68" s="156">
        <f t="shared" si="9"/>
        <v>256</v>
      </c>
      <c r="V68" s="154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54"/>
      <c r="I69">
        <f>BRPL_EOD!AK69+BRPL_EOD!AL69</f>
        <v>99.62</v>
      </c>
      <c r="J69">
        <f>BYPL_EOD!AK69+BYPL_EOD!AL69</f>
        <v>55</v>
      </c>
      <c r="K69">
        <f>MES_EOD!AK69+MES_EOD!AL69</f>
        <v>13.82</v>
      </c>
      <c r="L69">
        <f>NDMC_EOD!AK69+NDMC_EOD!AL69</f>
        <v>17.96</v>
      </c>
      <c r="M69">
        <f>TPDDL_EOD!AK69+TPDDL_EOD!AL69</f>
        <v>69.599999999999994</v>
      </c>
      <c r="N69">
        <f t="shared" si="7"/>
        <v>256</v>
      </c>
      <c r="O69" s="154">
        <f t="shared" si="8"/>
        <v>0</v>
      </c>
      <c r="P69">
        <v>99.62</v>
      </c>
      <c r="Q69">
        <v>55</v>
      </c>
      <c r="R69">
        <v>13.82</v>
      </c>
      <c r="S69">
        <v>17.96</v>
      </c>
      <c r="T69">
        <v>69.599999999999994</v>
      </c>
      <c r="U69" s="156">
        <f t="shared" si="9"/>
        <v>256</v>
      </c>
      <c r="V69" s="154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54"/>
      <c r="I70">
        <f>BRPL_EOD!AK70+BRPL_EOD!AL70</f>
        <v>99.62</v>
      </c>
      <c r="J70">
        <f>BYPL_EOD!AK70+BYPL_EOD!AL70</f>
        <v>55</v>
      </c>
      <c r="K70">
        <f>MES_EOD!AK70+MES_EOD!AL70</f>
        <v>13.82</v>
      </c>
      <c r="L70">
        <f>NDMC_EOD!AK70+NDMC_EOD!AL70</f>
        <v>17.96</v>
      </c>
      <c r="M70">
        <f>TPDDL_EOD!AK70+TPDDL_EOD!AL70</f>
        <v>69.599999999999994</v>
      </c>
      <c r="N70">
        <f t="shared" si="7"/>
        <v>256</v>
      </c>
      <c r="O70" s="154">
        <f t="shared" si="8"/>
        <v>0</v>
      </c>
      <c r="P70">
        <v>99.62</v>
      </c>
      <c r="Q70">
        <v>55</v>
      </c>
      <c r="R70">
        <v>13.82</v>
      </c>
      <c r="S70">
        <v>17.96</v>
      </c>
      <c r="T70">
        <v>69.599999999999994</v>
      </c>
      <c r="U70" s="156">
        <f t="shared" si="9"/>
        <v>256</v>
      </c>
      <c r="V70" s="154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54"/>
      <c r="I71">
        <f>BRPL_EOD!AK71+BRPL_EOD!AL71</f>
        <v>99.62</v>
      </c>
      <c r="J71">
        <f>BYPL_EOD!AK71+BYPL_EOD!AL71</f>
        <v>55</v>
      </c>
      <c r="K71">
        <f>MES_EOD!AK71+MES_EOD!AL71</f>
        <v>13.82</v>
      </c>
      <c r="L71">
        <f>NDMC_EOD!AK71+NDMC_EOD!AL71</f>
        <v>17.96</v>
      </c>
      <c r="M71">
        <f>TPDDL_EOD!AK71+TPDDL_EOD!AL71</f>
        <v>69.599999999999994</v>
      </c>
      <c r="N71">
        <f t="shared" si="7"/>
        <v>256</v>
      </c>
      <c r="O71" s="154">
        <f t="shared" si="8"/>
        <v>0</v>
      </c>
      <c r="P71">
        <v>99.62</v>
      </c>
      <c r="Q71">
        <v>55</v>
      </c>
      <c r="R71">
        <v>13.82</v>
      </c>
      <c r="S71">
        <v>17.96</v>
      </c>
      <c r="T71">
        <v>69.599999999999994</v>
      </c>
      <c r="U71" s="156">
        <f t="shared" si="9"/>
        <v>256</v>
      </c>
      <c r="V71" s="154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54"/>
      <c r="I72">
        <f>BRPL_EOD!AK72+BRPL_EOD!AL72</f>
        <v>99.62</v>
      </c>
      <c r="J72">
        <f>BYPL_EOD!AK72+BYPL_EOD!AL72</f>
        <v>55</v>
      </c>
      <c r="K72">
        <f>MES_EOD!AK72+MES_EOD!AL72</f>
        <v>13.82</v>
      </c>
      <c r="L72">
        <f>NDMC_EOD!AK72+NDMC_EOD!AL72</f>
        <v>17.96</v>
      </c>
      <c r="M72">
        <f>TPDDL_EOD!AK72+TPDDL_EOD!AL72</f>
        <v>69.599999999999994</v>
      </c>
      <c r="N72">
        <f t="shared" si="7"/>
        <v>256</v>
      </c>
      <c r="O72" s="154">
        <f t="shared" si="8"/>
        <v>0</v>
      </c>
      <c r="P72">
        <v>99.62</v>
      </c>
      <c r="Q72">
        <v>55</v>
      </c>
      <c r="R72">
        <v>13.82</v>
      </c>
      <c r="S72">
        <v>17.96</v>
      </c>
      <c r="T72">
        <v>69.599999999999994</v>
      </c>
      <c r="U72" s="156">
        <f t="shared" si="9"/>
        <v>256</v>
      </c>
      <c r="V72" s="154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54"/>
      <c r="I73">
        <f>BRPL_EOD!AK73+BRPL_EOD!AL73</f>
        <v>105.17</v>
      </c>
      <c r="J73">
        <f>BYPL_EOD!AK73+BYPL_EOD!AL73</f>
        <v>55</v>
      </c>
      <c r="K73">
        <f>MES_EOD!AK73+MES_EOD!AL73</f>
        <v>8.27</v>
      </c>
      <c r="L73">
        <f>NDMC_EOD!AK73+NDMC_EOD!AL73</f>
        <v>17.96</v>
      </c>
      <c r="M73">
        <f>TPDDL_EOD!AK73+TPDDL_EOD!AL73</f>
        <v>69.599999999999994</v>
      </c>
      <c r="N73">
        <f t="shared" si="7"/>
        <v>256</v>
      </c>
      <c r="O73" s="154">
        <f t="shared" si="8"/>
        <v>0</v>
      </c>
      <c r="P73">
        <v>105.17</v>
      </c>
      <c r="Q73">
        <v>55</v>
      </c>
      <c r="R73">
        <v>8.27</v>
      </c>
      <c r="S73">
        <v>17.96</v>
      </c>
      <c r="T73">
        <v>69.599999999999994</v>
      </c>
      <c r="U73" s="156">
        <f t="shared" si="9"/>
        <v>256</v>
      </c>
      <c r="V73" s="154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54"/>
      <c r="I74">
        <f>BRPL_EOD!AK74+BRPL_EOD!AL74</f>
        <v>104.95</v>
      </c>
      <c r="J74">
        <f>BYPL_EOD!AK74+BYPL_EOD!AL74</f>
        <v>55</v>
      </c>
      <c r="K74">
        <f>MES_EOD!AK74+MES_EOD!AL74</f>
        <v>8.49</v>
      </c>
      <c r="L74">
        <f>NDMC_EOD!AK74+NDMC_EOD!AL74</f>
        <v>17.96</v>
      </c>
      <c r="M74">
        <f>TPDDL_EOD!AK74+TPDDL_EOD!AL74</f>
        <v>69.599999999999994</v>
      </c>
      <c r="N74">
        <f t="shared" si="7"/>
        <v>256</v>
      </c>
      <c r="O74" s="154">
        <f t="shared" si="8"/>
        <v>0</v>
      </c>
      <c r="P74">
        <v>104.95</v>
      </c>
      <c r="Q74">
        <v>55</v>
      </c>
      <c r="R74">
        <v>8.49</v>
      </c>
      <c r="S74">
        <v>17.96</v>
      </c>
      <c r="T74">
        <v>69.599999999999994</v>
      </c>
      <c r="U74" s="156">
        <f t="shared" si="9"/>
        <v>256</v>
      </c>
      <c r="V74" s="154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54"/>
      <c r="I75">
        <f>BRPL_EOD!AK75+BRPL_EOD!AL75</f>
        <v>104.95</v>
      </c>
      <c r="J75">
        <f>BYPL_EOD!AK75+BYPL_EOD!AL75</f>
        <v>55</v>
      </c>
      <c r="K75">
        <f>MES_EOD!AK75+MES_EOD!AL75</f>
        <v>8.49</v>
      </c>
      <c r="L75">
        <f>NDMC_EOD!AK75+NDMC_EOD!AL75</f>
        <v>17.96</v>
      </c>
      <c r="M75">
        <f>TPDDL_EOD!AK75+TPDDL_EOD!AL75</f>
        <v>69.599999999999994</v>
      </c>
      <c r="N75">
        <f t="shared" si="7"/>
        <v>256</v>
      </c>
      <c r="O75" s="154">
        <f t="shared" si="8"/>
        <v>0</v>
      </c>
      <c r="P75">
        <v>104.95</v>
      </c>
      <c r="Q75">
        <v>55</v>
      </c>
      <c r="R75">
        <v>8.49</v>
      </c>
      <c r="S75">
        <v>17.96</v>
      </c>
      <c r="T75">
        <v>69.599999999999994</v>
      </c>
      <c r="U75" s="156">
        <f t="shared" si="9"/>
        <v>256</v>
      </c>
      <c r="V75" s="154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54"/>
      <c r="I76">
        <f>BRPL_EOD!AK76+BRPL_EOD!AL76</f>
        <v>104.88</v>
      </c>
      <c r="J76">
        <f>BYPL_EOD!AK76+BYPL_EOD!AL76</f>
        <v>55</v>
      </c>
      <c r="K76">
        <f>MES_EOD!AK76+MES_EOD!AL76</f>
        <v>8.56</v>
      </c>
      <c r="L76">
        <f>NDMC_EOD!AK76+NDMC_EOD!AL76</f>
        <v>17.96</v>
      </c>
      <c r="M76">
        <f>TPDDL_EOD!AK76+TPDDL_EOD!AL76</f>
        <v>69.599999999999994</v>
      </c>
      <c r="N76">
        <f t="shared" si="7"/>
        <v>256</v>
      </c>
      <c r="O76" s="154">
        <f t="shared" si="8"/>
        <v>0</v>
      </c>
      <c r="P76">
        <v>104.88</v>
      </c>
      <c r="Q76">
        <v>55</v>
      </c>
      <c r="R76">
        <v>8.56</v>
      </c>
      <c r="S76">
        <v>17.96</v>
      </c>
      <c r="T76">
        <v>69.599999999999994</v>
      </c>
      <c r="U76" s="156">
        <f t="shared" si="9"/>
        <v>256</v>
      </c>
      <c r="V76" s="154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54"/>
      <c r="I77">
        <f>BRPL_EOD!AK77+BRPL_EOD!AL77</f>
        <v>104.88</v>
      </c>
      <c r="J77">
        <f>BYPL_EOD!AK77+BYPL_EOD!AL77</f>
        <v>55</v>
      </c>
      <c r="K77">
        <f>MES_EOD!AK77+MES_EOD!AL77</f>
        <v>8.56</v>
      </c>
      <c r="L77">
        <f>NDMC_EOD!AK77+NDMC_EOD!AL77</f>
        <v>17.96</v>
      </c>
      <c r="M77">
        <f>TPDDL_EOD!AK77+TPDDL_EOD!AL77</f>
        <v>69.599999999999994</v>
      </c>
      <c r="N77">
        <f t="shared" si="7"/>
        <v>256</v>
      </c>
      <c r="O77" s="154">
        <f t="shared" si="8"/>
        <v>0</v>
      </c>
      <c r="P77">
        <v>104.88</v>
      </c>
      <c r="Q77">
        <v>55</v>
      </c>
      <c r="R77">
        <v>8.56</v>
      </c>
      <c r="S77">
        <v>17.96</v>
      </c>
      <c r="T77">
        <v>69.599999999999994</v>
      </c>
      <c r="U77" s="156">
        <f t="shared" si="9"/>
        <v>256</v>
      </c>
      <c r="V77" s="154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54"/>
      <c r="I78">
        <f>BRPL_EOD!AK78+BRPL_EOD!AL78</f>
        <v>104.88</v>
      </c>
      <c r="J78">
        <f>BYPL_EOD!AK78+BYPL_EOD!AL78</f>
        <v>55</v>
      </c>
      <c r="K78">
        <f>MES_EOD!AK78+MES_EOD!AL78</f>
        <v>8.56</v>
      </c>
      <c r="L78">
        <f>NDMC_EOD!AK78+NDMC_EOD!AL78</f>
        <v>17.96</v>
      </c>
      <c r="M78">
        <f>TPDDL_EOD!AK78+TPDDL_EOD!AL78</f>
        <v>69.599999999999994</v>
      </c>
      <c r="N78">
        <f t="shared" si="7"/>
        <v>256</v>
      </c>
      <c r="O78" s="154">
        <f t="shared" si="8"/>
        <v>0</v>
      </c>
      <c r="P78">
        <v>104.88</v>
      </c>
      <c r="Q78">
        <v>55</v>
      </c>
      <c r="R78">
        <v>8.56</v>
      </c>
      <c r="S78">
        <v>17.96</v>
      </c>
      <c r="T78">
        <v>69.599999999999994</v>
      </c>
      <c r="U78" s="156">
        <f t="shared" si="9"/>
        <v>256</v>
      </c>
      <c r="V78" s="154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54"/>
      <c r="I79">
        <f>BRPL_EOD!AK79+BRPL_EOD!AL79</f>
        <v>104.88</v>
      </c>
      <c r="J79">
        <f>BYPL_EOD!AK79+BYPL_EOD!AL79</f>
        <v>55</v>
      </c>
      <c r="K79">
        <f>MES_EOD!AK79+MES_EOD!AL79</f>
        <v>8.56</v>
      </c>
      <c r="L79">
        <f>NDMC_EOD!AK79+NDMC_EOD!AL79</f>
        <v>17.96</v>
      </c>
      <c r="M79">
        <f>TPDDL_EOD!AK79+TPDDL_EOD!AL79</f>
        <v>69.599999999999994</v>
      </c>
      <c r="N79">
        <f t="shared" si="7"/>
        <v>256</v>
      </c>
      <c r="O79" s="154">
        <f t="shared" si="8"/>
        <v>0</v>
      </c>
      <c r="P79">
        <v>104.88</v>
      </c>
      <c r="Q79">
        <v>55</v>
      </c>
      <c r="R79">
        <v>8.56</v>
      </c>
      <c r="S79">
        <v>17.96</v>
      </c>
      <c r="T79">
        <v>69.599999999999994</v>
      </c>
      <c r="U79" s="156">
        <f t="shared" si="9"/>
        <v>256</v>
      </c>
      <c r="V79" s="154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54"/>
      <c r="I80">
        <f>BRPL_EOD!AK80+BRPL_EOD!AL80</f>
        <v>104.88</v>
      </c>
      <c r="J80">
        <f>BYPL_EOD!AK80+BYPL_EOD!AL80</f>
        <v>55</v>
      </c>
      <c r="K80">
        <f>MES_EOD!AK80+MES_EOD!AL80</f>
        <v>8.56</v>
      </c>
      <c r="L80">
        <f>NDMC_EOD!AK80+NDMC_EOD!AL80</f>
        <v>17.96</v>
      </c>
      <c r="M80">
        <f>TPDDL_EOD!AK80+TPDDL_EOD!AL80</f>
        <v>69.599999999999994</v>
      </c>
      <c r="N80">
        <f t="shared" si="7"/>
        <v>256</v>
      </c>
      <c r="O80" s="154">
        <f t="shared" si="8"/>
        <v>0</v>
      </c>
      <c r="P80">
        <v>104.88</v>
      </c>
      <c r="Q80">
        <v>55</v>
      </c>
      <c r="R80">
        <v>8.56</v>
      </c>
      <c r="S80">
        <v>17.96</v>
      </c>
      <c r="T80">
        <v>69.599999999999994</v>
      </c>
      <c r="U80" s="156">
        <f t="shared" si="9"/>
        <v>256</v>
      </c>
      <c r="V80" s="154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54"/>
      <c r="I81">
        <f>BRPL_EOD!AK81+BRPL_EOD!AL81</f>
        <v>104.95</v>
      </c>
      <c r="J81">
        <f>BYPL_EOD!AK81+BYPL_EOD!AL81</f>
        <v>55</v>
      </c>
      <c r="K81">
        <f>MES_EOD!AK81+MES_EOD!AL81</f>
        <v>8.49</v>
      </c>
      <c r="L81">
        <f>NDMC_EOD!AK81+NDMC_EOD!AL81</f>
        <v>17.96</v>
      </c>
      <c r="M81">
        <f>TPDDL_EOD!AK81+TPDDL_EOD!AL81</f>
        <v>69.599999999999994</v>
      </c>
      <c r="N81">
        <f t="shared" si="7"/>
        <v>256</v>
      </c>
      <c r="O81" s="154">
        <f t="shared" si="8"/>
        <v>0</v>
      </c>
      <c r="P81">
        <v>104.95</v>
      </c>
      <c r="Q81">
        <v>55</v>
      </c>
      <c r="R81">
        <v>8.49</v>
      </c>
      <c r="S81">
        <v>17.96</v>
      </c>
      <c r="T81">
        <v>69.599999999999994</v>
      </c>
      <c r="U81" s="156">
        <f t="shared" si="9"/>
        <v>256</v>
      </c>
      <c r="V81" s="154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54"/>
      <c r="I82">
        <f>BRPL_EOD!AK82+BRPL_EOD!AL82</f>
        <v>104.95</v>
      </c>
      <c r="J82">
        <f>BYPL_EOD!AK82+BYPL_EOD!AL82</f>
        <v>55</v>
      </c>
      <c r="K82">
        <f>MES_EOD!AK82+MES_EOD!AL82</f>
        <v>8.49</v>
      </c>
      <c r="L82">
        <f>NDMC_EOD!AK82+NDMC_EOD!AL82</f>
        <v>17.96</v>
      </c>
      <c r="M82">
        <f>TPDDL_EOD!AK82+TPDDL_EOD!AL82</f>
        <v>69.599999999999994</v>
      </c>
      <c r="N82">
        <f t="shared" si="7"/>
        <v>256</v>
      </c>
      <c r="O82" s="154">
        <f t="shared" si="8"/>
        <v>0</v>
      </c>
      <c r="P82">
        <v>104.95</v>
      </c>
      <c r="Q82">
        <v>55</v>
      </c>
      <c r="R82">
        <v>8.49</v>
      </c>
      <c r="S82">
        <v>17.96</v>
      </c>
      <c r="T82">
        <v>69.599999999999994</v>
      </c>
      <c r="U82" s="156">
        <f t="shared" si="9"/>
        <v>256</v>
      </c>
      <c r="V82" s="154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54"/>
      <c r="I83">
        <f>BRPL_EOD!AK83+BRPL_EOD!AL83</f>
        <v>99.62</v>
      </c>
      <c r="J83">
        <f>BYPL_EOD!AK83+BYPL_EOD!AL83</f>
        <v>55</v>
      </c>
      <c r="K83">
        <f>MES_EOD!AK83+MES_EOD!AL83</f>
        <v>13.82</v>
      </c>
      <c r="L83">
        <f>NDMC_EOD!AK83+NDMC_EOD!AL83</f>
        <v>17.96</v>
      </c>
      <c r="M83">
        <f>TPDDL_EOD!AK83+TPDDL_EOD!AL83</f>
        <v>69.599999999999994</v>
      </c>
      <c r="N83">
        <f t="shared" si="7"/>
        <v>256</v>
      </c>
      <c r="O83" s="154">
        <f t="shared" si="8"/>
        <v>0</v>
      </c>
      <c r="P83">
        <v>99.62</v>
      </c>
      <c r="Q83">
        <v>55</v>
      </c>
      <c r="R83">
        <v>13.82</v>
      </c>
      <c r="S83">
        <v>17.96</v>
      </c>
      <c r="T83">
        <v>69.599999999999994</v>
      </c>
      <c r="U83" s="156">
        <f t="shared" si="9"/>
        <v>256</v>
      </c>
      <c r="V83" s="154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54"/>
      <c r="I84">
        <f>BRPL_EOD!AK84+BRPL_EOD!AL84</f>
        <v>99.62</v>
      </c>
      <c r="J84">
        <f>BYPL_EOD!AK84+BYPL_EOD!AL84</f>
        <v>55</v>
      </c>
      <c r="K84">
        <f>MES_EOD!AK84+MES_EOD!AL84</f>
        <v>13.82</v>
      </c>
      <c r="L84">
        <f>NDMC_EOD!AK84+NDMC_EOD!AL84</f>
        <v>17.96</v>
      </c>
      <c r="M84">
        <f>TPDDL_EOD!AK84+TPDDL_EOD!AL84</f>
        <v>69.599999999999994</v>
      </c>
      <c r="N84">
        <f t="shared" si="7"/>
        <v>256</v>
      </c>
      <c r="O84" s="154">
        <f t="shared" si="8"/>
        <v>0</v>
      </c>
      <c r="P84">
        <v>99.62</v>
      </c>
      <c r="Q84">
        <v>55</v>
      </c>
      <c r="R84">
        <v>13.82</v>
      </c>
      <c r="S84">
        <v>17.96</v>
      </c>
      <c r="T84">
        <v>69.599999999999994</v>
      </c>
      <c r="U84" s="156">
        <f t="shared" si="9"/>
        <v>256</v>
      </c>
      <c r="V84" s="154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54"/>
      <c r="I85">
        <f>BRPL_EOD!AK85+BRPL_EOD!AL85</f>
        <v>99.62</v>
      </c>
      <c r="J85">
        <f>BYPL_EOD!AK85+BYPL_EOD!AL85</f>
        <v>55</v>
      </c>
      <c r="K85">
        <f>MES_EOD!AK85+MES_EOD!AL85</f>
        <v>13.82</v>
      </c>
      <c r="L85">
        <f>NDMC_EOD!AK85+NDMC_EOD!AL85</f>
        <v>17.96</v>
      </c>
      <c r="M85">
        <f>TPDDL_EOD!AK85+TPDDL_EOD!AL85</f>
        <v>69.599999999999994</v>
      </c>
      <c r="N85">
        <f t="shared" si="7"/>
        <v>256</v>
      </c>
      <c r="O85" s="154">
        <f t="shared" si="8"/>
        <v>0</v>
      </c>
      <c r="P85">
        <v>99.62</v>
      </c>
      <c r="Q85">
        <v>55</v>
      </c>
      <c r="R85">
        <v>13.82</v>
      </c>
      <c r="S85">
        <v>17.96</v>
      </c>
      <c r="T85">
        <v>69.599999999999994</v>
      </c>
      <c r="U85" s="156">
        <f t="shared" si="9"/>
        <v>256</v>
      </c>
      <c r="V85" s="154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54"/>
      <c r="I86">
        <f>BRPL_EOD!AK86+BRPL_EOD!AL86</f>
        <v>99.62</v>
      </c>
      <c r="J86">
        <f>BYPL_EOD!AK86+BYPL_EOD!AL86</f>
        <v>55</v>
      </c>
      <c r="K86">
        <f>MES_EOD!AK86+MES_EOD!AL86</f>
        <v>13.82</v>
      </c>
      <c r="L86">
        <f>NDMC_EOD!AK86+NDMC_EOD!AL86</f>
        <v>17.96</v>
      </c>
      <c r="M86">
        <f>TPDDL_EOD!AK86+TPDDL_EOD!AL86</f>
        <v>69.599999999999994</v>
      </c>
      <c r="N86">
        <f t="shared" si="7"/>
        <v>256</v>
      </c>
      <c r="O86" s="154">
        <f t="shared" si="8"/>
        <v>0</v>
      </c>
      <c r="P86">
        <v>99.62</v>
      </c>
      <c r="Q86">
        <v>55</v>
      </c>
      <c r="R86">
        <v>13.82</v>
      </c>
      <c r="S86">
        <v>17.96</v>
      </c>
      <c r="T86">
        <v>69.599999999999994</v>
      </c>
      <c r="U86" s="156">
        <f t="shared" si="9"/>
        <v>256</v>
      </c>
      <c r="V86" s="154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54"/>
      <c r="I87">
        <f>BRPL_EOD!AK87+BRPL_EOD!AL87</f>
        <v>99.62</v>
      </c>
      <c r="J87">
        <f>BYPL_EOD!AK87+BYPL_EOD!AL87</f>
        <v>57.6</v>
      </c>
      <c r="K87">
        <f>MES_EOD!AK87+MES_EOD!AL87</f>
        <v>5.82</v>
      </c>
      <c r="L87">
        <f>NDMC_EOD!AK87+NDMC_EOD!AL87</f>
        <v>23.36</v>
      </c>
      <c r="M87">
        <f>TPDDL_EOD!AK87+TPDDL_EOD!AL87</f>
        <v>69.599999999999994</v>
      </c>
      <c r="N87">
        <f t="shared" si="7"/>
        <v>255.99999999999997</v>
      </c>
      <c r="O87" s="154">
        <f t="shared" si="8"/>
        <v>0</v>
      </c>
      <c r="P87">
        <v>99.620000000000019</v>
      </c>
      <c r="Q87">
        <v>57.600000000000009</v>
      </c>
      <c r="R87">
        <v>5.8200000000000012</v>
      </c>
      <c r="S87">
        <v>23.360000000000003</v>
      </c>
      <c r="T87">
        <v>69.600000000000009</v>
      </c>
      <c r="U87" s="156">
        <f t="shared" si="9"/>
        <v>256.00000000000006</v>
      </c>
      <c r="V87" s="154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54"/>
      <c r="I88">
        <f>BRPL_EOD!AK88+BRPL_EOD!AL88</f>
        <v>99.62</v>
      </c>
      <c r="J88">
        <f>BYPL_EOD!AK88+BYPL_EOD!AL88</f>
        <v>57.6</v>
      </c>
      <c r="K88">
        <f>MES_EOD!AK88+MES_EOD!AL88</f>
        <v>5.82</v>
      </c>
      <c r="L88">
        <f>NDMC_EOD!AK88+NDMC_EOD!AL88</f>
        <v>23.36</v>
      </c>
      <c r="M88">
        <f>TPDDL_EOD!AK88+TPDDL_EOD!AL88</f>
        <v>69.599999999999994</v>
      </c>
      <c r="N88">
        <f t="shared" si="7"/>
        <v>255.99999999999997</v>
      </c>
      <c r="O88" s="154">
        <f t="shared" si="8"/>
        <v>0</v>
      </c>
      <c r="P88">
        <v>99.620000000000019</v>
      </c>
      <c r="Q88">
        <v>57.600000000000009</v>
      </c>
      <c r="R88">
        <v>5.8200000000000012</v>
      </c>
      <c r="S88">
        <v>23.360000000000003</v>
      </c>
      <c r="T88">
        <v>69.600000000000009</v>
      </c>
      <c r="U88" s="156">
        <f t="shared" si="9"/>
        <v>256.00000000000006</v>
      </c>
      <c r="V88" s="154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54"/>
      <c r="I89">
        <f>BRPL_EOD!AK89+BRPL_EOD!AL89</f>
        <v>110.62</v>
      </c>
      <c r="J89">
        <f>BYPL_EOD!AK89+BYPL_EOD!AL89</f>
        <v>55</v>
      </c>
      <c r="K89">
        <f>MES_EOD!AK89+MES_EOD!AL89</f>
        <v>5.82</v>
      </c>
      <c r="L89">
        <f>NDMC_EOD!AK89+NDMC_EOD!AL89</f>
        <v>21.25</v>
      </c>
      <c r="M89">
        <f>TPDDL_EOD!AK89+TPDDL_EOD!AL89</f>
        <v>63.31</v>
      </c>
      <c r="N89">
        <f t="shared" si="7"/>
        <v>256</v>
      </c>
      <c r="O89" s="154">
        <f t="shared" si="8"/>
        <v>0</v>
      </c>
      <c r="P89">
        <v>110.62</v>
      </c>
      <c r="Q89">
        <v>55</v>
      </c>
      <c r="R89">
        <v>5.82</v>
      </c>
      <c r="S89">
        <v>21.25</v>
      </c>
      <c r="T89">
        <v>63.31</v>
      </c>
      <c r="U89" s="156">
        <f t="shared" si="9"/>
        <v>256</v>
      </c>
      <c r="V89" s="154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54"/>
      <c r="I90">
        <f>BRPL_EOD!AK90+BRPL_EOD!AL90</f>
        <v>110.62</v>
      </c>
      <c r="J90">
        <f>BYPL_EOD!AK90+BYPL_EOD!AL90</f>
        <v>55</v>
      </c>
      <c r="K90">
        <f>MES_EOD!AK90+MES_EOD!AL90</f>
        <v>5.82</v>
      </c>
      <c r="L90">
        <f>NDMC_EOD!AK90+NDMC_EOD!AL90</f>
        <v>21.25</v>
      </c>
      <c r="M90">
        <f>TPDDL_EOD!AK90+TPDDL_EOD!AL90</f>
        <v>63.31</v>
      </c>
      <c r="N90">
        <f t="shared" si="7"/>
        <v>256</v>
      </c>
      <c r="O90" s="154">
        <f t="shared" si="8"/>
        <v>0</v>
      </c>
      <c r="P90">
        <v>110.62</v>
      </c>
      <c r="Q90">
        <v>55</v>
      </c>
      <c r="R90">
        <v>5.82</v>
      </c>
      <c r="S90">
        <v>21.25</v>
      </c>
      <c r="T90">
        <v>63.31</v>
      </c>
      <c r="U90" s="156">
        <f t="shared" si="9"/>
        <v>256</v>
      </c>
      <c r="V90" s="154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258.14999999999998</v>
      </c>
      <c r="E91">
        <f>BAWANA!AM91</f>
        <v>0</v>
      </c>
      <c r="F91">
        <f t="shared" si="11"/>
        <v>256</v>
      </c>
      <c r="G91">
        <f t="shared" si="12"/>
        <v>258.14999999999998</v>
      </c>
      <c r="H91" s="154"/>
      <c r="I91">
        <f>BRPL_EOD!AK91+BRPL_EOD!AL91</f>
        <v>110.62</v>
      </c>
      <c r="J91">
        <f>BYPL_EOD!AK91+BYPL_EOD!AL91</f>
        <v>55</v>
      </c>
      <c r="K91">
        <f>MES_EOD!AK91+MES_EOD!AL91</f>
        <v>5.82</v>
      </c>
      <c r="L91">
        <f>NDMC_EOD!AK91+NDMC_EOD!AL91</f>
        <v>21.79</v>
      </c>
      <c r="M91">
        <f>TPDDL_EOD!AK91+TPDDL_EOD!AL91</f>
        <v>64.92</v>
      </c>
      <c r="N91">
        <f t="shared" si="7"/>
        <v>258.14999999999998</v>
      </c>
      <c r="O91" s="154">
        <f t="shared" si="8"/>
        <v>0</v>
      </c>
      <c r="P91">
        <v>110.62</v>
      </c>
      <c r="Q91">
        <v>55</v>
      </c>
      <c r="R91">
        <v>5.82</v>
      </c>
      <c r="S91">
        <v>21.79</v>
      </c>
      <c r="T91">
        <v>64.92</v>
      </c>
      <c r="U91" s="156">
        <f t="shared" si="9"/>
        <v>258.14999999999998</v>
      </c>
      <c r="V91" s="154">
        <f t="shared" si="10"/>
        <v>0</v>
      </c>
      <c r="Y91">
        <f>BAWANA!AW91+BAWANA!AX91</f>
        <v>32</v>
      </c>
      <c r="Z91">
        <f>BAWANA!BD91+BAWANA!BE91</f>
        <v>29.85</v>
      </c>
      <c r="AA91">
        <f>BAWANA!X91+BAWANA!Y91</f>
        <v>32</v>
      </c>
      <c r="AB91">
        <f>BAWANA!AE91+BAWANA!AF91</f>
        <v>29.85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257.93</v>
      </c>
      <c r="E92">
        <f>BAWANA!AM92</f>
        <v>0</v>
      </c>
      <c r="F92">
        <f t="shared" si="11"/>
        <v>256</v>
      </c>
      <c r="G92">
        <f t="shared" si="12"/>
        <v>257.93</v>
      </c>
      <c r="H92" s="154"/>
      <c r="I92">
        <f>BRPL_EOD!AK92+BRPL_EOD!AL92</f>
        <v>110.62</v>
      </c>
      <c r="J92">
        <f>BYPL_EOD!AK92+BYPL_EOD!AL92</f>
        <v>54.13</v>
      </c>
      <c r="K92">
        <f>MES_EOD!AK92+MES_EOD!AL92</f>
        <v>5.82</v>
      </c>
      <c r="L92">
        <f>NDMC_EOD!AK92+NDMC_EOD!AL92</f>
        <v>21.95</v>
      </c>
      <c r="M92">
        <f>TPDDL_EOD!AK92+TPDDL_EOD!AL92</f>
        <v>65.41</v>
      </c>
      <c r="N92">
        <f t="shared" si="7"/>
        <v>257.92999999999995</v>
      </c>
      <c r="O92" s="154">
        <f t="shared" si="8"/>
        <v>0</v>
      </c>
      <c r="P92">
        <v>110.62000000000003</v>
      </c>
      <c r="Q92">
        <v>54.130000000000017</v>
      </c>
      <c r="R92">
        <v>5.8200000000000012</v>
      </c>
      <c r="S92">
        <v>21.950000000000003</v>
      </c>
      <c r="T92">
        <v>65.410000000000011</v>
      </c>
      <c r="U92" s="156">
        <f t="shared" si="9"/>
        <v>257.93000000000006</v>
      </c>
      <c r="V92" s="154">
        <f t="shared" si="10"/>
        <v>0</v>
      </c>
      <c r="Y92">
        <f>BAWANA!AW92+BAWANA!AX92</f>
        <v>32</v>
      </c>
      <c r="Z92">
        <f>BAWANA!BD92+BAWANA!BE92</f>
        <v>30.07</v>
      </c>
      <c r="AA92">
        <f>BAWANA!X92+BAWANA!Y92</f>
        <v>32</v>
      </c>
      <c r="AB92">
        <f>BAWANA!AE92+BAWANA!AF92</f>
        <v>30.07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258.98</v>
      </c>
      <c r="E93">
        <f>BAWANA!AM93</f>
        <v>0</v>
      </c>
      <c r="F93">
        <f t="shared" si="11"/>
        <v>256</v>
      </c>
      <c r="G93">
        <f t="shared" si="12"/>
        <v>258.98</v>
      </c>
      <c r="H93" s="154"/>
      <c r="I93">
        <f>BRPL_EOD!AK93+BRPL_EOD!AL93</f>
        <v>110.62</v>
      </c>
      <c r="J93">
        <f>BYPL_EOD!AK93+BYPL_EOD!AL93</f>
        <v>52.24</v>
      </c>
      <c r="K93">
        <f>MES_EOD!AK93+MES_EOD!AL93</f>
        <v>11.82</v>
      </c>
      <c r="L93">
        <f>NDMC_EOD!AK93+NDMC_EOD!AL93</f>
        <v>21.19</v>
      </c>
      <c r="M93">
        <f>TPDDL_EOD!AK93+TPDDL_EOD!AL93</f>
        <v>63.12</v>
      </c>
      <c r="N93">
        <f t="shared" si="7"/>
        <v>258.99</v>
      </c>
      <c r="O93" s="154">
        <f t="shared" si="8"/>
        <v>-9.9999999999909051E-3</v>
      </c>
      <c r="P93">
        <v>110.61572879261749</v>
      </c>
      <c r="Q93">
        <v>52.237982933704011</v>
      </c>
      <c r="R93">
        <v>11.819543611722461</v>
      </c>
      <c r="S93">
        <v>21.18918182169196</v>
      </c>
      <c r="T93">
        <v>63.1175628402641</v>
      </c>
      <c r="U93" s="156">
        <f t="shared" si="9"/>
        <v>258.98</v>
      </c>
      <c r="V93" s="154">
        <f t="shared" si="10"/>
        <v>0</v>
      </c>
      <c r="Y93">
        <f>BAWANA!AW93+BAWANA!AX93</f>
        <v>32</v>
      </c>
      <c r="Z93">
        <f>BAWANA!BD93+BAWANA!BE93</f>
        <v>29.02</v>
      </c>
      <c r="AA93">
        <f>BAWANA!X93+BAWANA!Y93</f>
        <v>32</v>
      </c>
      <c r="AB93">
        <f>BAWANA!AE93+BAWANA!AF93</f>
        <v>29.02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258.63</v>
      </c>
      <c r="E94">
        <f>BAWANA!AM94</f>
        <v>0</v>
      </c>
      <c r="F94">
        <f t="shared" si="11"/>
        <v>256</v>
      </c>
      <c r="G94">
        <f t="shared" si="12"/>
        <v>258.63</v>
      </c>
      <c r="H94" s="154"/>
      <c r="I94">
        <f>BRPL_EOD!AK94+BRPL_EOD!AL94</f>
        <v>110.62</v>
      </c>
      <c r="J94">
        <f>BYPL_EOD!AK94+BYPL_EOD!AL94</f>
        <v>52.87</v>
      </c>
      <c r="K94">
        <f>MES_EOD!AK94+MES_EOD!AL94</f>
        <v>9.82</v>
      </c>
      <c r="L94">
        <f>NDMC_EOD!AK94+NDMC_EOD!AL94</f>
        <v>21.44</v>
      </c>
      <c r="M94">
        <f>TPDDL_EOD!AK94+TPDDL_EOD!AL94</f>
        <v>63.88</v>
      </c>
      <c r="N94">
        <f t="shared" si="7"/>
        <v>258.63</v>
      </c>
      <c r="O94" s="154">
        <f t="shared" si="8"/>
        <v>0</v>
      </c>
      <c r="P94">
        <v>110.62</v>
      </c>
      <c r="Q94">
        <v>52.87</v>
      </c>
      <c r="R94">
        <v>9.82</v>
      </c>
      <c r="S94">
        <v>21.44</v>
      </c>
      <c r="T94">
        <v>63.88</v>
      </c>
      <c r="U94" s="156">
        <f t="shared" si="9"/>
        <v>258.63</v>
      </c>
      <c r="V94" s="154">
        <f t="shared" si="10"/>
        <v>0</v>
      </c>
      <c r="Y94">
        <f>BAWANA!AW94+BAWANA!AX94</f>
        <v>32</v>
      </c>
      <c r="Z94">
        <f>BAWANA!BD94+BAWANA!BE94</f>
        <v>29.37</v>
      </c>
      <c r="AA94">
        <f>BAWANA!X94+BAWANA!Y94</f>
        <v>32</v>
      </c>
      <c r="AB94">
        <f>BAWANA!AE94+BAWANA!AF94</f>
        <v>29.37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260.08000000000004</v>
      </c>
      <c r="E95">
        <f>BAWANA!AM95</f>
        <v>0</v>
      </c>
      <c r="F95">
        <f t="shared" si="11"/>
        <v>256</v>
      </c>
      <c r="G95">
        <f t="shared" si="12"/>
        <v>260.08000000000004</v>
      </c>
      <c r="H95" s="154"/>
      <c r="I95">
        <f>BRPL_EOD!AK95+BRPL_EOD!AL95</f>
        <v>110.62</v>
      </c>
      <c r="J95">
        <f>BYPL_EOD!AK95+BYPL_EOD!AL95</f>
        <v>53.92</v>
      </c>
      <c r="K95">
        <f>MES_EOD!AK95+MES_EOD!AL95</f>
        <v>8.52</v>
      </c>
      <c r="L95">
        <f>NDMC_EOD!AK95+NDMC_EOD!AL95</f>
        <v>21.87</v>
      </c>
      <c r="M95">
        <f>TPDDL_EOD!AK95+TPDDL_EOD!AL95</f>
        <v>65.16</v>
      </c>
      <c r="N95">
        <f t="shared" si="7"/>
        <v>260.09000000000003</v>
      </c>
      <c r="O95" s="154">
        <f t="shared" si="8"/>
        <v>-9.9999999999909051E-3</v>
      </c>
      <c r="P95">
        <v>110.61574685685726</v>
      </c>
      <c r="Q95">
        <v>53.917926871467571</v>
      </c>
      <c r="R95">
        <v>8.5196724210850086</v>
      </c>
      <c r="S95">
        <v>21.869159137221732</v>
      </c>
      <c r="T95">
        <v>65.15749471336845</v>
      </c>
      <c r="U95" s="156">
        <f t="shared" si="9"/>
        <v>260.08000000000004</v>
      </c>
      <c r="V95" s="154">
        <f t="shared" si="10"/>
        <v>0</v>
      </c>
      <c r="Y95">
        <f>BAWANA!AW95+BAWANA!AX95</f>
        <v>29.96</v>
      </c>
      <c r="Z95">
        <f>BAWANA!BD95+BAWANA!BE95</f>
        <v>29.96</v>
      </c>
      <c r="AA95">
        <f>BAWANA!X95+BAWANA!Y95</f>
        <v>29.96</v>
      </c>
      <c r="AB95">
        <f>BAWANA!AE95+BAWANA!AF95</f>
        <v>29.96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259.58000000000004</v>
      </c>
      <c r="E96">
        <f>BAWANA!AM96</f>
        <v>0</v>
      </c>
      <c r="F96">
        <f t="shared" si="11"/>
        <v>256</v>
      </c>
      <c r="G96">
        <f t="shared" si="12"/>
        <v>259.58000000000004</v>
      </c>
      <c r="H96" s="154"/>
      <c r="I96">
        <f>BRPL_EOD!AK96+BRPL_EOD!AL96</f>
        <v>110.62</v>
      </c>
      <c r="J96">
        <f>BYPL_EOD!AK96+BYPL_EOD!AL96</f>
        <v>54.38</v>
      </c>
      <c r="K96">
        <f>MES_EOD!AK96+MES_EOD!AL96</f>
        <v>6.82</v>
      </c>
      <c r="L96">
        <f>NDMC_EOD!AK96+NDMC_EOD!AL96</f>
        <v>22.05</v>
      </c>
      <c r="M96">
        <f>TPDDL_EOD!AK96+TPDDL_EOD!AL96</f>
        <v>65.709999999999994</v>
      </c>
      <c r="N96">
        <f t="shared" si="7"/>
        <v>259.58</v>
      </c>
      <c r="O96" s="154">
        <f t="shared" si="8"/>
        <v>0</v>
      </c>
      <c r="P96">
        <v>110.62000000000003</v>
      </c>
      <c r="Q96">
        <v>54.380000000000017</v>
      </c>
      <c r="R96">
        <v>6.8200000000000021</v>
      </c>
      <c r="S96">
        <v>22.050000000000004</v>
      </c>
      <c r="T96">
        <v>65.710000000000008</v>
      </c>
      <c r="U96" s="156">
        <f t="shared" si="9"/>
        <v>259.58000000000004</v>
      </c>
      <c r="V96" s="154">
        <f t="shared" si="10"/>
        <v>0</v>
      </c>
      <c r="Y96">
        <f>BAWANA!AW96+BAWANA!AX96</f>
        <v>30.21</v>
      </c>
      <c r="Z96">
        <f>BAWANA!BD96+BAWANA!BE96</f>
        <v>30.21</v>
      </c>
      <c r="AA96">
        <f>BAWANA!X96+BAWANA!Y96</f>
        <v>30.21</v>
      </c>
      <c r="AB96">
        <f>BAWANA!AE96+BAWANA!AF96</f>
        <v>30.21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259.27999999999997</v>
      </c>
      <c r="E97">
        <f>BAWANA!AM97</f>
        <v>0</v>
      </c>
      <c r="F97">
        <f t="shared" si="11"/>
        <v>256</v>
      </c>
      <c r="G97">
        <f t="shared" si="12"/>
        <v>259.27999999999997</v>
      </c>
      <c r="H97" s="154"/>
      <c r="I97">
        <f>BRPL_EOD!AK97+BRPL_EOD!AL97</f>
        <v>110.62</v>
      </c>
      <c r="J97">
        <f>BYPL_EOD!AK97+BYPL_EOD!AL97</f>
        <v>54.65</v>
      </c>
      <c r="K97">
        <f>MES_EOD!AK97+MES_EOD!AL97</f>
        <v>5.82</v>
      </c>
      <c r="L97">
        <f>NDMC_EOD!AK97+NDMC_EOD!AL97</f>
        <v>22.16</v>
      </c>
      <c r="M97">
        <f>TPDDL_EOD!AK97+TPDDL_EOD!AL97</f>
        <v>66.03</v>
      </c>
      <c r="N97">
        <f t="shared" si="7"/>
        <v>259.27999999999997</v>
      </c>
      <c r="O97" s="154">
        <f t="shared" si="8"/>
        <v>0</v>
      </c>
      <c r="P97">
        <v>110.62</v>
      </c>
      <c r="Q97">
        <v>54.65</v>
      </c>
      <c r="R97">
        <v>5.82</v>
      </c>
      <c r="S97">
        <v>22.16</v>
      </c>
      <c r="T97">
        <v>66.03</v>
      </c>
      <c r="U97" s="156">
        <f t="shared" si="9"/>
        <v>259.27999999999997</v>
      </c>
      <c r="V97" s="154">
        <f t="shared" si="10"/>
        <v>0</v>
      </c>
      <c r="Y97">
        <f>BAWANA!AW97+BAWANA!AX97</f>
        <v>30.36</v>
      </c>
      <c r="Z97">
        <f>BAWANA!BD97+BAWANA!BE97</f>
        <v>30.36</v>
      </c>
      <c r="AA97">
        <f>BAWANA!X97+BAWANA!Y97</f>
        <v>30.36</v>
      </c>
      <c r="AB97">
        <f>BAWANA!AE97+BAWANA!AF97</f>
        <v>30.36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259.27999999999997</v>
      </c>
      <c r="E98">
        <f>BAWANA!AM98</f>
        <v>0</v>
      </c>
      <c r="F98">
        <f t="shared" si="11"/>
        <v>256</v>
      </c>
      <c r="G98">
        <f t="shared" si="12"/>
        <v>259.27999999999997</v>
      </c>
      <c r="H98" s="154"/>
      <c r="I98">
        <f>BRPL_EOD!AK98+BRPL_EOD!AL98</f>
        <v>110.62</v>
      </c>
      <c r="J98">
        <f>BYPL_EOD!AK98+BYPL_EOD!AL98</f>
        <v>54.65</v>
      </c>
      <c r="K98">
        <f>MES_EOD!AK98+MES_EOD!AL98</f>
        <v>5.82</v>
      </c>
      <c r="L98">
        <f>NDMC_EOD!AK98+NDMC_EOD!AL98</f>
        <v>22.16</v>
      </c>
      <c r="M98">
        <f>TPDDL_EOD!AK98+TPDDL_EOD!AL98</f>
        <v>66.03</v>
      </c>
      <c r="N98">
        <f t="shared" si="7"/>
        <v>259.27999999999997</v>
      </c>
      <c r="O98" s="154">
        <f t="shared" si="8"/>
        <v>0</v>
      </c>
      <c r="P98">
        <v>110.62</v>
      </c>
      <c r="Q98">
        <v>54.65</v>
      </c>
      <c r="R98">
        <v>5.82</v>
      </c>
      <c r="S98">
        <v>22.16</v>
      </c>
      <c r="T98">
        <v>66.03</v>
      </c>
      <c r="U98" s="156">
        <f t="shared" si="9"/>
        <v>259.27999999999997</v>
      </c>
      <c r="V98" s="154">
        <f t="shared" si="10"/>
        <v>0</v>
      </c>
      <c r="Y98">
        <f>BAWANA!AW98+BAWANA!AX98</f>
        <v>30.36</v>
      </c>
      <c r="Z98">
        <f>BAWANA!BD98+BAWANA!BE98</f>
        <v>30.36</v>
      </c>
      <c r="AA98">
        <f>BAWANA!X98+BAWANA!Y98</f>
        <v>30.36</v>
      </c>
      <c r="AB98">
        <f>BAWANA!AE98+BAWANA!AF98</f>
        <v>30.36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6.1799650000000019</v>
      </c>
      <c r="E99" s="156">
        <f t="shared" si="14"/>
        <v>0</v>
      </c>
      <c r="F99" s="156">
        <f t="shared" si="14"/>
        <v>6.1440000000000001</v>
      </c>
      <c r="G99" s="156">
        <f t="shared" si="14"/>
        <v>6.1799650000000019</v>
      </c>
      <c r="H99" s="156"/>
      <c r="I99" s="156">
        <f t="shared" si="14"/>
        <v>2.5321025000000024</v>
      </c>
      <c r="J99" s="156">
        <f t="shared" si="14"/>
        <v>1.3043549999999999</v>
      </c>
      <c r="K99" s="156">
        <f t="shared" si="14"/>
        <v>0.24899750000000032</v>
      </c>
      <c r="L99" s="156">
        <f t="shared" si="14"/>
        <v>0.46564250000000046</v>
      </c>
      <c r="M99" s="156">
        <f t="shared" si="14"/>
        <v>1.6288850000000017</v>
      </c>
      <c r="N99" s="156">
        <f t="shared" si="14"/>
        <v>6.179982500000003</v>
      </c>
      <c r="O99" s="156">
        <f t="shared" si="14"/>
        <v>-1.7499999999984084E-5</v>
      </c>
      <c r="P99" s="156">
        <f t="shared" si="14"/>
        <v>2.5320950227317387</v>
      </c>
      <c r="Q99" s="156">
        <f t="shared" si="14"/>
        <v>1.3043514695578342</v>
      </c>
      <c r="R99" s="156">
        <f t="shared" si="14"/>
        <v>0.24899672467404885</v>
      </c>
      <c r="S99" s="156">
        <f t="shared" si="14"/>
        <v>0.4656411395130135</v>
      </c>
      <c r="T99" s="156">
        <f t="shared" si="14"/>
        <v>1.6288806435233705</v>
      </c>
      <c r="U99" s="156">
        <f t="shared" si="14"/>
        <v>6.1799650000000019</v>
      </c>
      <c r="V99" s="156">
        <f t="shared" si="10"/>
        <v>0</v>
      </c>
      <c r="Y99" s="156">
        <f>SUM(Y3:Y98)/4000</f>
        <v>0.75276750000000003</v>
      </c>
      <c r="Z99" s="156">
        <f t="shared" ref="Z99:AD99" si="15">SUM(Z3:Z98)/4000</f>
        <v>0.74726750000000008</v>
      </c>
      <c r="AA99" s="156">
        <f t="shared" si="15"/>
        <v>0.75276750000000003</v>
      </c>
      <c r="AB99" s="156">
        <f t="shared" si="15"/>
        <v>0.74726750000000008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35" t="s">
        <v>349</v>
      </c>
      <c r="AD1" s="235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B1"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35" t="s">
        <v>349</v>
      </c>
      <c r="AD1" s="235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1040</v>
      </c>
      <c r="C3">
        <f>BAWANA!G3</f>
        <v>0</v>
      </c>
      <c r="D3">
        <f>BAWANA!AP3</f>
        <v>138.63999999999999</v>
      </c>
      <c r="E3">
        <f>BAWANA!AQ3</f>
        <v>0</v>
      </c>
      <c r="F3">
        <f>(B3+C3)*0.8</f>
        <v>832</v>
      </c>
      <c r="G3">
        <f>(D3+E3)</f>
        <v>138.63999999999999</v>
      </c>
      <c r="H3" s="154"/>
      <c r="I3">
        <f>BRPL_EOD!AO3+BRPL_EOD!AP3</f>
        <v>112.36</v>
      </c>
      <c r="J3">
        <f>BYPL_EOD!AO3+BYPL_EOD!AP3</f>
        <v>10.23</v>
      </c>
      <c r="K3">
        <f>MES_EOD!AO3+MES_EOD!AP3</f>
        <v>1.03</v>
      </c>
      <c r="L3">
        <f>NDMC_EOD!AO3+NDMC_EOD!AP3</f>
        <v>15</v>
      </c>
      <c r="M3">
        <f>TPDDL_EOD!AO3+TPDDL_EOD!AP3</f>
        <v>0</v>
      </c>
      <c r="N3">
        <f t="shared" ref="N3:N66" si="0">SUM(I3:M3)</f>
        <v>138.62</v>
      </c>
      <c r="O3" s="154">
        <f t="shared" ref="O3:O66" si="1">G3-N3</f>
        <v>1.999999999998181E-2</v>
      </c>
      <c r="P3">
        <v>112.37621122493145</v>
      </c>
      <c r="Q3">
        <v>10.231475977492424</v>
      </c>
      <c r="R3">
        <v>1.0301486077045159</v>
      </c>
      <c r="S3">
        <v>15.002164189871589</v>
      </c>
      <c r="T3">
        <v>0</v>
      </c>
      <c r="U3" s="156">
        <f t="shared" ref="U3:U66" si="2">SUM(P3:T3)</f>
        <v>138.63999999999999</v>
      </c>
      <c r="V3" s="154">
        <f t="shared" ref="V3:V66" si="3">G3-U3</f>
        <v>0</v>
      </c>
      <c r="Y3">
        <f>BAWANA!BA3+BAWANA!BB3</f>
        <v>5.68</v>
      </c>
      <c r="Z3">
        <f>BAWANA!BH3+BAWANA!BI3</f>
        <v>5.68</v>
      </c>
      <c r="AA3">
        <f>BAWANA!AB3+BAWANA!AC3</f>
        <v>5.68</v>
      </c>
      <c r="AB3">
        <f>BAWANA!AI3+BAWANA!AJ3</f>
        <v>5.68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1040</v>
      </c>
      <c r="C4">
        <f>BAWANA!G4</f>
        <v>0</v>
      </c>
      <c r="D4">
        <f>BAWANA!AP4</f>
        <v>138.63999999999999</v>
      </c>
      <c r="E4">
        <f>BAWANA!AQ4</f>
        <v>0</v>
      </c>
      <c r="F4">
        <f t="shared" ref="F4:F67" si="4">(B4+C4)*0.8</f>
        <v>832</v>
      </c>
      <c r="G4">
        <f t="shared" ref="G4:G67" si="5">(D4+E4)</f>
        <v>138.63999999999999</v>
      </c>
      <c r="H4" s="154"/>
      <c r="I4">
        <f>BRPL_EOD!AO4+BRPL_EOD!AP4</f>
        <v>112.36</v>
      </c>
      <c r="J4">
        <f>BYPL_EOD!AO4+BYPL_EOD!AP4</f>
        <v>10.23</v>
      </c>
      <c r="K4">
        <f>MES_EOD!AO4+MES_EOD!AP4</f>
        <v>1.03</v>
      </c>
      <c r="L4">
        <f>NDMC_EOD!AO4+NDMC_EOD!AP4</f>
        <v>15</v>
      </c>
      <c r="M4">
        <f>TPDDL_EOD!AO4+TPDDL_EOD!AP4</f>
        <v>0</v>
      </c>
      <c r="N4">
        <f t="shared" si="0"/>
        <v>138.62</v>
      </c>
      <c r="O4" s="154">
        <f t="shared" si="1"/>
        <v>1.999999999998181E-2</v>
      </c>
      <c r="P4">
        <v>112.37621122493145</v>
      </c>
      <c r="Q4">
        <v>10.231475977492424</v>
      </c>
      <c r="R4">
        <v>1.0301486077045159</v>
      </c>
      <c r="S4">
        <v>15.002164189871589</v>
      </c>
      <c r="T4">
        <v>0</v>
      </c>
      <c r="U4" s="156">
        <f t="shared" si="2"/>
        <v>138.63999999999999</v>
      </c>
      <c r="V4" s="154">
        <f t="shared" si="3"/>
        <v>0</v>
      </c>
      <c r="Y4">
        <f>BAWANA!BA4+BAWANA!BB4</f>
        <v>5.68</v>
      </c>
      <c r="Z4">
        <f>BAWANA!BH4+BAWANA!BI4</f>
        <v>5.68</v>
      </c>
      <c r="AA4">
        <f>BAWANA!AB4+BAWANA!AC4</f>
        <v>5.68</v>
      </c>
      <c r="AB4">
        <f>BAWANA!AI4+BAWANA!AJ4</f>
        <v>5.68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1040</v>
      </c>
      <c r="C5">
        <f>BAWANA!G5</f>
        <v>0</v>
      </c>
      <c r="D5">
        <f>BAWANA!AP5</f>
        <v>135.38</v>
      </c>
      <c r="E5">
        <f>BAWANA!AQ5</f>
        <v>0</v>
      </c>
      <c r="F5">
        <f t="shared" si="4"/>
        <v>832</v>
      </c>
      <c r="G5">
        <f t="shared" si="5"/>
        <v>135.38</v>
      </c>
      <c r="H5" s="154"/>
      <c r="I5">
        <f>BRPL_EOD!AO5+BRPL_EOD!AP5</f>
        <v>105.9</v>
      </c>
      <c r="J5">
        <f>BYPL_EOD!AO5+BYPL_EOD!AP5</f>
        <v>13.16</v>
      </c>
      <c r="K5">
        <f>MES_EOD!AO5+MES_EOD!AP5</f>
        <v>1.33</v>
      </c>
      <c r="L5">
        <f>NDMC_EOD!AO5+NDMC_EOD!AP5</f>
        <v>15</v>
      </c>
      <c r="M5">
        <f>TPDDL_EOD!AO5+TPDDL_EOD!AP5</f>
        <v>0</v>
      </c>
      <c r="N5">
        <f t="shared" si="0"/>
        <v>135.38999999999999</v>
      </c>
      <c r="O5" s="154">
        <f t="shared" si="1"/>
        <v>-9.9999999999909051E-3</v>
      </c>
      <c r="P5">
        <v>105.89217815200533</v>
      </c>
      <c r="Q5">
        <v>13.159027993204816</v>
      </c>
      <c r="R5">
        <v>1.3299017652706997</v>
      </c>
      <c r="S5">
        <v>14.998892089519169</v>
      </c>
      <c r="T5">
        <v>0</v>
      </c>
      <c r="U5" s="156">
        <f t="shared" si="2"/>
        <v>135.38000000000002</v>
      </c>
      <c r="V5" s="154">
        <f t="shared" si="3"/>
        <v>0</v>
      </c>
      <c r="Y5">
        <f>BAWANA!BA5+BAWANA!BB5</f>
        <v>7.31</v>
      </c>
      <c r="Z5">
        <f>BAWANA!BH5+BAWANA!BI5</f>
        <v>7.31</v>
      </c>
      <c r="AA5">
        <f>BAWANA!AB5+BAWANA!AC5</f>
        <v>7.31</v>
      </c>
      <c r="AB5">
        <f>BAWANA!AI5+BAWANA!AJ5</f>
        <v>7.31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1040</v>
      </c>
      <c r="C6">
        <f>BAWANA!G6</f>
        <v>0</v>
      </c>
      <c r="D6">
        <f>BAWANA!AP6</f>
        <v>135.38</v>
      </c>
      <c r="E6">
        <f>BAWANA!AQ6</f>
        <v>0</v>
      </c>
      <c r="F6">
        <f t="shared" si="4"/>
        <v>832</v>
      </c>
      <c r="G6">
        <f t="shared" si="5"/>
        <v>135.38</v>
      </c>
      <c r="H6" s="154"/>
      <c r="I6">
        <f>BRPL_EOD!AO6+BRPL_EOD!AP6</f>
        <v>105.9</v>
      </c>
      <c r="J6">
        <f>BYPL_EOD!AO6+BYPL_EOD!AP6</f>
        <v>13.16</v>
      </c>
      <c r="K6">
        <f>MES_EOD!AO6+MES_EOD!AP6</f>
        <v>1.33</v>
      </c>
      <c r="L6">
        <f>NDMC_EOD!AO6+NDMC_EOD!AP6</f>
        <v>15</v>
      </c>
      <c r="M6">
        <f>TPDDL_EOD!AO6+TPDDL_EOD!AP6</f>
        <v>0</v>
      </c>
      <c r="N6">
        <f t="shared" si="0"/>
        <v>135.38999999999999</v>
      </c>
      <c r="O6" s="154">
        <f t="shared" si="1"/>
        <v>-9.9999999999909051E-3</v>
      </c>
      <c r="P6">
        <v>105.89217815200533</v>
      </c>
      <c r="Q6">
        <v>13.159027993204816</v>
      </c>
      <c r="R6">
        <v>1.3299017652706997</v>
      </c>
      <c r="S6">
        <v>14.998892089519169</v>
      </c>
      <c r="T6">
        <v>0</v>
      </c>
      <c r="U6" s="156">
        <f t="shared" si="2"/>
        <v>135.38000000000002</v>
      </c>
      <c r="V6" s="154">
        <f t="shared" si="3"/>
        <v>0</v>
      </c>
      <c r="Y6">
        <f>BAWANA!BA6+BAWANA!BB6</f>
        <v>7.31</v>
      </c>
      <c r="Z6">
        <f>BAWANA!BH6+BAWANA!BI6</f>
        <v>7.31</v>
      </c>
      <c r="AA6">
        <f>BAWANA!AB6+BAWANA!AC6</f>
        <v>7.31</v>
      </c>
      <c r="AB6">
        <f>BAWANA!AI6+BAWANA!AJ6</f>
        <v>7.31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1040</v>
      </c>
      <c r="C7">
        <f>BAWANA!G7</f>
        <v>0</v>
      </c>
      <c r="D7">
        <f>BAWANA!AP7</f>
        <v>135.38</v>
      </c>
      <c r="E7">
        <f>BAWANA!AQ7</f>
        <v>0</v>
      </c>
      <c r="F7">
        <f t="shared" si="4"/>
        <v>832</v>
      </c>
      <c r="G7">
        <f t="shared" si="5"/>
        <v>135.38</v>
      </c>
      <c r="H7" s="154"/>
      <c r="I7">
        <f>BRPL_EOD!AO7+BRPL_EOD!AP7</f>
        <v>105.9</v>
      </c>
      <c r="J7">
        <f>BYPL_EOD!AO7+BYPL_EOD!AP7</f>
        <v>13.16</v>
      </c>
      <c r="K7">
        <f>MES_EOD!AO7+MES_EOD!AP7</f>
        <v>1.33</v>
      </c>
      <c r="L7">
        <f>NDMC_EOD!AO7+NDMC_EOD!AP7</f>
        <v>15</v>
      </c>
      <c r="M7">
        <f>TPDDL_EOD!AO7+TPDDL_EOD!AP7</f>
        <v>0</v>
      </c>
      <c r="N7">
        <f t="shared" si="0"/>
        <v>135.38999999999999</v>
      </c>
      <c r="O7" s="154">
        <f t="shared" si="1"/>
        <v>-9.9999999999909051E-3</v>
      </c>
      <c r="P7">
        <v>105.89217815200533</v>
      </c>
      <c r="Q7">
        <v>13.159027993204816</v>
      </c>
      <c r="R7">
        <v>1.3299017652706997</v>
      </c>
      <c r="S7">
        <v>14.998892089519169</v>
      </c>
      <c r="T7">
        <v>0</v>
      </c>
      <c r="U7" s="156">
        <f t="shared" si="2"/>
        <v>135.38000000000002</v>
      </c>
      <c r="V7" s="154">
        <f t="shared" si="3"/>
        <v>0</v>
      </c>
      <c r="Y7">
        <f>BAWANA!BA7+BAWANA!BB7</f>
        <v>7.31</v>
      </c>
      <c r="Z7">
        <f>BAWANA!BH7+BAWANA!BI7</f>
        <v>7.31</v>
      </c>
      <c r="AA7">
        <f>BAWANA!AB7+BAWANA!AC7</f>
        <v>7.31</v>
      </c>
      <c r="AB7">
        <f>BAWANA!AI7+BAWANA!AJ7</f>
        <v>7.31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1040</v>
      </c>
      <c r="C8">
        <f>BAWANA!G8</f>
        <v>0</v>
      </c>
      <c r="D8">
        <f>BAWANA!AP8</f>
        <v>135.38</v>
      </c>
      <c r="E8">
        <f>BAWANA!AQ8</f>
        <v>0</v>
      </c>
      <c r="F8">
        <f t="shared" si="4"/>
        <v>832</v>
      </c>
      <c r="G8">
        <f t="shared" si="5"/>
        <v>135.38</v>
      </c>
      <c r="H8" s="154"/>
      <c r="I8">
        <f>BRPL_EOD!AO8+BRPL_EOD!AP8</f>
        <v>105.9</v>
      </c>
      <c r="J8">
        <f>BYPL_EOD!AO8+BYPL_EOD!AP8</f>
        <v>13.16</v>
      </c>
      <c r="K8">
        <f>MES_EOD!AO8+MES_EOD!AP8</f>
        <v>1.33</v>
      </c>
      <c r="L8">
        <f>NDMC_EOD!AO8+NDMC_EOD!AP8</f>
        <v>15</v>
      </c>
      <c r="M8">
        <f>TPDDL_EOD!AO8+TPDDL_EOD!AP8</f>
        <v>0</v>
      </c>
      <c r="N8">
        <f t="shared" si="0"/>
        <v>135.38999999999999</v>
      </c>
      <c r="O8" s="154">
        <f t="shared" si="1"/>
        <v>-9.9999999999909051E-3</v>
      </c>
      <c r="P8">
        <v>105.89217815200533</v>
      </c>
      <c r="Q8">
        <v>13.159027993204816</v>
      </c>
      <c r="R8">
        <v>1.3299017652706997</v>
      </c>
      <c r="S8">
        <v>14.998892089519169</v>
      </c>
      <c r="T8">
        <v>0</v>
      </c>
      <c r="U8" s="156">
        <f t="shared" si="2"/>
        <v>135.38000000000002</v>
      </c>
      <c r="V8" s="154">
        <f t="shared" si="3"/>
        <v>0</v>
      </c>
      <c r="Y8">
        <f>BAWANA!BA8+BAWANA!BB8</f>
        <v>7.31</v>
      </c>
      <c r="Z8">
        <f>BAWANA!BH8+BAWANA!BI8</f>
        <v>7.31</v>
      </c>
      <c r="AA8">
        <f>BAWANA!AB8+BAWANA!AC8</f>
        <v>7.31</v>
      </c>
      <c r="AB8">
        <f>BAWANA!AI8+BAWANA!AJ8</f>
        <v>7.31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1040</v>
      </c>
      <c r="C9">
        <f>BAWANA!G9</f>
        <v>0</v>
      </c>
      <c r="D9">
        <f>BAWANA!AP9</f>
        <v>145.12</v>
      </c>
      <c r="E9">
        <f>BAWANA!AQ9</f>
        <v>0</v>
      </c>
      <c r="F9">
        <f t="shared" si="4"/>
        <v>832</v>
      </c>
      <c r="G9">
        <f t="shared" si="5"/>
        <v>145.12</v>
      </c>
      <c r="H9" s="154"/>
      <c r="I9">
        <f>BRPL_EOD!AO9+BRPL_EOD!AP9</f>
        <v>125.3</v>
      </c>
      <c r="J9">
        <f>BYPL_EOD!AO9+BYPL_EOD!AP9</f>
        <v>4.3899999999999997</v>
      </c>
      <c r="K9">
        <f>MES_EOD!AO9+MES_EOD!AP9</f>
        <v>0.44</v>
      </c>
      <c r="L9">
        <f>NDMC_EOD!AO9+NDMC_EOD!AP9</f>
        <v>15</v>
      </c>
      <c r="M9">
        <f>TPDDL_EOD!AO9+TPDDL_EOD!AP9</f>
        <v>0</v>
      </c>
      <c r="N9">
        <f t="shared" si="0"/>
        <v>145.13</v>
      </c>
      <c r="O9" s="154">
        <f t="shared" si="1"/>
        <v>-9.9999999999909051E-3</v>
      </c>
      <c r="P9">
        <v>125.29136636119341</v>
      </c>
      <c r="Q9">
        <v>4.3896975125749327</v>
      </c>
      <c r="R9">
        <v>0.43996968235375183</v>
      </c>
      <c r="S9">
        <v>14.998966443877903</v>
      </c>
      <c r="T9">
        <v>0</v>
      </c>
      <c r="U9" s="156">
        <f t="shared" si="2"/>
        <v>145.12</v>
      </c>
      <c r="V9" s="154">
        <f t="shared" si="3"/>
        <v>0</v>
      </c>
      <c r="Y9">
        <f>BAWANA!BA9+BAWANA!BB9</f>
        <v>2.44</v>
      </c>
      <c r="Z9">
        <f>BAWANA!BH9+BAWANA!BI9</f>
        <v>2.44</v>
      </c>
      <c r="AA9">
        <f>BAWANA!AB9+BAWANA!AC9</f>
        <v>2.44</v>
      </c>
      <c r="AB9">
        <f>BAWANA!AI9+BAWANA!AJ9</f>
        <v>2.44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1040</v>
      </c>
      <c r="C10">
        <f>BAWANA!G10</f>
        <v>0</v>
      </c>
      <c r="D10">
        <f>BAWANA!AP10</f>
        <v>145.12</v>
      </c>
      <c r="E10">
        <f>BAWANA!AQ10</f>
        <v>0</v>
      </c>
      <c r="F10">
        <f t="shared" si="4"/>
        <v>832</v>
      </c>
      <c r="G10">
        <f t="shared" si="5"/>
        <v>145.12</v>
      </c>
      <c r="H10" s="154"/>
      <c r="I10">
        <f>BRPL_EOD!AO10+BRPL_EOD!AP10</f>
        <v>125.3</v>
      </c>
      <c r="J10">
        <f>BYPL_EOD!AO10+BYPL_EOD!AP10</f>
        <v>4.3899999999999997</v>
      </c>
      <c r="K10">
        <f>MES_EOD!AO10+MES_EOD!AP10</f>
        <v>0.44</v>
      </c>
      <c r="L10">
        <f>NDMC_EOD!AO10+NDMC_EOD!AP10</f>
        <v>15</v>
      </c>
      <c r="M10">
        <f>TPDDL_EOD!AO10+TPDDL_EOD!AP10</f>
        <v>0</v>
      </c>
      <c r="N10">
        <f t="shared" si="0"/>
        <v>145.13</v>
      </c>
      <c r="O10" s="154">
        <f t="shared" si="1"/>
        <v>-9.9999999999909051E-3</v>
      </c>
      <c r="P10">
        <v>125.29136636119341</v>
      </c>
      <c r="Q10">
        <v>4.3896975125749327</v>
      </c>
      <c r="R10">
        <v>0.43996968235375183</v>
      </c>
      <c r="S10">
        <v>14.998966443877903</v>
      </c>
      <c r="T10">
        <v>0</v>
      </c>
      <c r="U10" s="156">
        <f t="shared" si="2"/>
        <v>145.12</v>
      </c>
      <c r="V10" s="154">
        <f t="shared" si="3"/>
        <v>0</v>
      </c>
      <c r="Y10">
        <f>BAWANA!BA10+BAWANA!BB10</f>
        <v>2.44</v>
      </c>
      <c r="Z10">
        <f>BAWANA!BH10+BAWANA!BI10</f>
        <v>2.44</v>
      </c>
      <c r="AA10">
        <f>BAWANA!AB10+BAWANA!AC10</f>
        <v>2.44</v>
      </c>
      <c r="AB10">
        <f>BAWANA!AI10+BAWANA!AJ10</f>
        <v>2.44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1040</v>
      </c>
      <c r="C11">
        <f>BAWANA!G11</f>
        <v>0</v>
      </c>
      <c r="D11">
        <f>BAWANA!AP11</f>
        <v>145.12</v>
      </c>
      <c r="E11">
        <f>BAWANA!AQ11</f>
        <v>0</v>
      </c>
      <c r="F11">
        <f t="shared" si="4"/>
        <v>832</v>
      </c>
      <c r="G11">
        <f t="shared" si="5"/>
        <v>145.12</v>
      </c>
      <c r="H11" s="154"/>
      <c r="I11">
        <f>BRPL_EOD!AO11+BRPL_EOD!AP11</f>
        <v>125.3</v>
      </c>
      <c r="J11">
        <f>BYPL_EOD!AO11+BYPL_EOD!AP11</f>
        <v>4.3899999999999997</v>
      </c>
      <c r="K11">
        <f>MES_EOD!AO11+MES_EOD!AP11</f>
        <v>0.44</v>
      </c>
      <c r="L11">
        <f>NDMC_EOD!AO11+NDMC_EOD!AP11</f>
        <v>15</v>
      </c>
      <c r="M11">
        <f>TPDDL_EOD!AO11+TPDDL_EOD!AP11</f>
        <v>0</v>
      </c>
      <c r="N11">
        <f t="shared" si="0"/>
        <v>145.13</v>
      </c>
      <c r="O11" s="154">
        <f t="shared" si="1"/>
        <v>-9.9999999999909051E-3</v>
      </c>
      <c r="P11">
        <v>125.29136636119341</v>
      </c>
      <c r="Q11">
        <v>4.3896975125749327</v>
      </c>
      <c r="R11">
        <v>0.43996968235375183</v>
      </c>
      <c r="S11">
        <v>14.998966443877903</v>
      </c>
      <c r="T11">
        <v>0</v>
      </c>
      <c r="U11" s="156">
        <f t="shared" si="2"/>
        <v>145.12</v>
      </c>
      <c r="V11" s="154">
        <f t="shared" si="3"/>
        <v>0</v>
      </c>
      <c r="Y11">
        <f>BAWANA!BA11+BAWANA!BB11</f>
        <v>2.44</v>
      </c>
      <c r="Z11">
        <f>BAWANA!BH11+BAWANA!BI11</f>
        <v>2.44</v>
      </c>
      <c r="AA11">
        <f>BAWANA!AB11+BAWANA!AC11</f>
        <v>2.44</v>
      </c>
      <c r="AB11">
        <f>BAWANA!AI11+BAWANA!AJ11</f>
        <v>2.44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1040</v>
      </c>
      <c r="C12">
        <f>BAWANA!G12</f>
        <v>0</v>
      </c>
      <c r="D12">
        <f>BAWANA!AP12</f>
        <v>145.12</v>
      </c>
      <c r="E12">
        <f>BAWANA!AQ12</f>
        <v>0</v>
      </c>
      <c r="F12">
        <f t="shared" si="4"/>
        <v>832</v>
      </c>
      <c r="G12">
        <f t="shared" si="5"/>
        <v>145.12</v>
      </c>
      <c r="H12" s="154"/>
      <c r="I12">
        <f>BRPL_EOD!AO12+BRPL_EOD!AP12</f>
        <v>125.3</v>
      </c>
      <c r="J12">
        <f>BYPL_EOD!AO12+BYPL_EOD!AP12</f>
        <v>4.3899999999999997</v>
      </c>
      <c r="K12">
        <f>MES_EOD!AO12+MES_EOD!AP12</f>
        <v>0.44</v>
      </c>
      <c r="L12">
        <f>NDMC_EOD!AO12+NDMC_EOD!AP12</f>
        <v>15</v>
      </c>
      <c r="M12">
        <f>TPDDL_EOD!AO12+TPDDL_EOD!AP12</f>
        <v>0</v>
      </c>
      <c r="N12">
        <f t="shared" si="0"/>
        <v>145.13</v>
      </c>
      <c r="O12" s="154">
        <f t="shared" si="1"/>
        <v>-9.9999999999909051E-3</v>
      </c>
      <c r="P12">
        <v>125.29136636119341</v>
      </c>
      <c r="Q12">
        <v>4.3896975125749327</v>
      </c>
      <c r="R12">
        <v>0.43996968235375183</v>
      </c>
      <c r="S12">
        <v>14.998966443877903</v>
      </c>
      <c r="T12">
        <v>0</v>
      </c>
      <c r="U12" s="156">
        <f t="shared" si="2"/>
        <v>145.12</v>
      </c>
      <c r="V12" s="154">
        <f t="shared" si="3"/>
        <v>0</v>
      </c>
      <c r="Y12">
        <f>BAWANA!BA12+BAWANA!BB12</f>
        <v>2.44</v>
      </c>
      <c r="Z12">
        <f>BAWANA!BH12+BAWANA!BI12</f>
        <v>2.44</v>
      </c>
      <c r="AA12">
        <f>BAWANA!AB12+BAWANA!AC12</f>
        <v>2.44</v>
      </c>
      <c r="AB12">
        <f>BAWANA!AI12+BAWANA!AJ12</f>
        <v>2.44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1040</v>
      </c>
      <c r="C13">
        <f>BAWANA!G13</f>
        <v>0</v>
      </c>
      <c r="D13">
        <f>BAWANA!AP13</f>
        <v>145.12</v>
      </c>
      <c r="E13">
        <f>BAWANA!AQ13</f>
        <v>0</v>
      </c>
      <c r="F13">
        <f t="shared" si="4"/>
        <v>832</v>
      </c>
      <c r="G13">
        <f t="shared" si="5"/>
        <v>145.12</v>
      </c>
      <c r="H13" s="154"/>
      <c r="I13">
        <f>BRPL_EOD!AO13+BRPL_EOD!AP13</f>
        <v>125.3</v>
      </c>
      <c r="J13">
        <f>BYPL_EOD!AO13+BYPL_EOD!AP13</f>
        <v>4.3899999999999997</v>
      </c>
      <c r="K13">
        <f>MES_EOD!AO13+MES_EOD!AP13</f>
        <v>0.44</v>
      </c>
      <c r="L13">
        <f>NDMC_EOD!AO13+NDMC_EOD!AP13</f>
        <v>15</v>
      </c>
      <c r="M13">
        <f>TPDDL_EOD!AO13+TPDDL_EOD!AP13</f>
        <v>0</v>
      </c>
      <c r="N13">
        <f t="shared" si="0"/>
        <v>145.13</v>
      </c>
      <c r="O13" s="154">
        <f t="shared" si="1"/>
        <v>-9.9999999999909051E-3</v>
      </c>
      <c r="P13">
        <v>125.29136636119341</v>
      </c>
      <c r="Q13">
        <v>4.3896975125749327</v>
      </c>
      <c r="R13">
        <v>0.43996968235375183</v>
      </c>
      <c r="S13">
        <v>14.998966443877903</v>
      </c>
      <c r="T13">
        <v>0</v>
      </c>
      <c r="U13" s="156">
        <f t="shared" si="2"/>
        <v>145.12</v>
      </c>
      <c r="V13" s="154">
        <f t="shared" si="3"/>
        <v>0</v>
      </c>
      <c r="Y13">
        <f>BAWANA!BA13+BAWANA!BB13</f>
        <v>2.44</v>
      </c>
      <c r="Z13">
        <f>BAWANA!BH13+BAWANA!BI13</f>
        <v>2.44</v>
      </c>
      <c r="AA13">
        <f>BAWANA!AB13+BAWANA!AC13</f>
        <v>2.44</v>
      </c>
      <c r="AB13">
        <f>BAWANA!AI13+BAWANA!AJ13</f>
        <v>2.44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1040</v>
      </c>
      <c r="C14">
        <f>BAWANA!G14</f>
        <v>0</v>
      </c>
      <c r="D14">
        <f>BAWANA!AP14</f>
        <v>145.12</v>
      </c>
      <c r="E14">
        <f>BAWANA!AQ14</f>
        <v>0</v>
      </c>
      <c r="F14">
        <f t="shared" si="4"/>
        <v>832</v>
      </c>
      <c r="G14">
        <f t="shared" si="5"/>
        <v>145.12</v>
      </c>
      <c r="H14" s="154"/>
      <c r="I14">
        <f>BRPL_EOD!AO14+BRPL_EOD!AP14</f>
        <v>125.3</v>
      </c>
      <c r="J14">
        <f>BYPL_EOD!AO14+BYPL_EOD!AP14</f>
        <v>4.3899999999999997</v>
      </c>
      <c r="K14">
        <f>MES_EOD!AO14+MES_EOD!AP14</f>
        <v>0.44</v>
      </c>
      <c r="L14">
        <f>NDMC_EOD!AO14+NDMC_EOD!AP14</f>
        <v>15</v>
      </c>
      <c r="M14">
        <f>TPDDL_EOD!AO14+TPDDL_EOD!AP14</f>
        <v>0</v>
      </c>
      <c r="N14">
        <f t="shared" si="0"/>
        <v>145.13</v>
      </c>
      <c r="O14" s="154">
        <f t="shared" si="1"/>
        <v>-9.9999999999909051E-3</v>
      </c>
      <c r="P14">
        <v>125.29136636119341</v>
      </c>
      <c r="Q14">
        <v>4.3896975125749327</v>
      </c>
      <c r="R14">
        <v>0.43996968235375183</v>
      </c>
      <c r="S14">
        <v>14.998966443877903</v>
      </c>
      <c r="T14">
        <v>0</v>
      </c>
      <c r="U14" s="156">
        <f t="shared" si="2"/>
        <v>145.12</v>
      </c>
      <c r="V14" s="154">
        <f t="shared" si="3"/>
        <v>0</v>
      </c>
      <c r="Y14">
        <f>BAWANA!BA14+BAWANA!BB14</f>
        <v>2.44</v>
      </c>
      <c r="Z14">
        <f>BAWANA!BH14+BAWANA!BI14</f>
        <v>2.44</v>
      </c>
      <c r="AA14">
        <f>BAWANA!AB14+BAWANA!AC14</f>
        <v>2.44</v>
      </c>
      <c r="AB14">
        <f>BAWANA!AI14+BAWANA!AJ14</f>
        <v>2.44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1040</v>
      </c>
      <c r="C15">
        <f>BAWANA!G15</f>
        <v>0</v>
      </c>
      <c r="D15">
        <f>BAWANA!AP15</f>
        <v>145.12</v>
      </c>
      <c r="E15">
        <f>BAWANA!AQ15</f>
        <v>0</v>
      </c>
      <c r="F15">
        <f t="shared" si="4"/>
        <v>832</v>
      </c>
      <c r="G15">
        <f t="shared" si="5"/>
        <v>145.12</v>
      </c>
      <c r="H15" s="154"/>
      <c r="I15">
        <f>BRPL_EOD!AO15+BRPL_EOD!AP15</f>
        <v>125.3</v>
      </c>
      <c r="J15">
        <f>BYPL_EOD!AO15+BYPL_EOD!AP15</f>
        <v>4.3899999999999997</v>
      </c>
      <c r="K15">
        <f>MES_EOD!AO15+MES_EOD!AP15</f>
        <v>0.44</v>
      </c>
      <c r="L15">
        <f>NDMC_EOD!AO15+NDMC_EOD!AP15</f>
        <v>15</v>
      </c>
      <c r="M15">
        <f>TPDDL_EOD!AO15+TPDDL_EOD!AP15</f>
        <v>0</v>
      </c>
      <c r="N15">
        <f t="shared" si="0"/>
        <v>145.13</v>
      </c>
      <c r="O15" s="154">
        <f t="shared" si="1"/>
        <v>-9.9999999999909051E-3</v>
      </c>
      <c r="P15">
        <v>125.29136636119341</v>
      </c>
      <c r="Q15">
        <v>4.3896975125749327</v>
      </c>
      <c r="R15">
        <v>0.43996968235375183</v>
      </c>
      <c r="S15">
        <v>14.998966443877903</v>
      </c>
      <c r="T15">
        <v>0</v>
      </c>
      <c r="U15" s="156">
        <f t="shared" si="2"/>
        <v>145.12</v>
      </c>
      <c r="V15" s="154">
        <f t="shared" si="3"/>
        <v>0</v>
      </c>
      <c r="Y15">
        <f>BAWANA!BA15+BAWANA!BB15</f>
        <v>2.44</v>
      </c>
      <c r="Z15">
        <f>BAWANA!BH15+BAWANA!BI15</f>
        <v>2.44</v>
      </c>
      <c r="AA15">
        <f>BAWANA!AB15+BAWANA!AC15</f>
        <v>2.44</v>
      </c>
      <c r="AB15">
        <f>BAWANA!AI15+BAWANA!AJ15</f>
        <v>2.44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1040</v>
      </c>
      <c r="C16">
        <f>BAWANA!G16</f>
        <v>0</v>
      </c>
      <c r="D16">
        <f>BAWANA!AP16</f>
        <v>145.12</v>
      </c>
      <c r="E16">
        <f>BAWANA!AQ16</f>
        <v>0</v>
      </c>
      <c r="F16">
        <f t="shared" si="4"/>
        <v>832</v>
      </c>
      <c r="G16">
        <f t="shared" si="5"/>
        <v>145.12</v>
      </c>
      <c r="H16" s="154"/>
      <c r="I16">
        <f>BRPL_EOD!AO16+BRPL_EOD!AP16</f>
        <v>125.3</v>
      </c>
      <c r="J16">
        <f>BYPL_EOD!AO16+BYPL_EOD!AP16</f>
        <v>4.3899999999999997</v>
      </c>
      <c r="K16">
        <f>MES_EOD!AO16+MES_EOD!AP16</f>
        <v>0.44</v>
      </c>
      <c r="L16">
        <f>NDMC_EOD!AO16+NDMC_EOD!AP16</f>
        <v>15</v>
      </c>
      <c r="M16">
        <f>TPDDL_EOD!AO16+TPDDL_EOD!AP16</f>
        <v>0</v>
      </c>
      <c r="N16">
        <f t="shared" si="0"/>
        <v>145.13</v>
      </c>
      <c r="O16" s="154">
        <f t="shared" si="1"/>
        <v>-9.9999999999909051E-3</v>
      </c>
      <c r="P16">
        <v>125.29136636119341</v>
      </c>
      <c r="Q16">
        <v>4.3896975125749327</v>
      </c>
      <c r="R16">
        <v>0.43996968235375183</v>
      </c>
      <c r="S16">
        <v>14.998966443877903</v>
      </c>
      <c r="T16">
        <v>0</v>
      </c>
      <c r="U16" s="156">
        <f t="shared" si="2"/>
        <v>145.12</v>
      </c>
      <c r="V16" s="154">
        <f t="shared" si="3"/>
        <v>0</v>
      </c>
      <c r="Y16">
        <f>BAWANA!BA16+BAWANA!BB16</f>
        <v>2.44</v>
      </c>
      <c r="Z16">
        <f>BAWANA!BH16+BAWANA!BI16</f>
        <v>2.44</v>
      </c>
      <c r="AA16">
        <f>BAWANA!AB16+BAWANA!AC16</f>
        <v>2.44</v>
      </c>
      <c r="AB16">
        <f>BAWANA!AI16+BAWANA!AJ16</f>
        <v>2.44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1040</v>
      </c>
      <c r="C17">
        <f>BAWANA!G17</f>
        <v>0</v>
      </c>
      <c r="D17">
        <f>BAWANA!AP17</f>
        <v>145.12</v>
      </c>
      <c r="E17">
        <f>BAWANA!AQ17</f>
        <v>0</v>
      </c>
      <c r="F17">
        <f t="shared" si="4"/>
        <v>832</v>
      </c>
      <c r="G17">
        <f t="shared" si="5"/>
        <v>145.12</v>
      </c>
      <c r="H17" s="154"/>
      <c r="I17">
        <f>BRPL_EOD!AO17+BRPL_EOD!AP17</f>
        <v>125.3</v>
      </c>
      <c r="J17">
        <f>BYPL_EOD!AO17+BYPL_EOD!AP17</f>
        <v>4.3899999999999997</v>
      </c>
      <c r="K17">
        <f>MES_EOD!AO17+MES_EOD!AP17</f>
        <v>0.44</v>
      </c>
      <c r="L17">
        <f>NDMC_EOD!AO17+NDMC_EOD!AP17</f>
        <v>15</v>
      </c>
      <c r="M17">
        <f>TPDDL_EOD!AO17+TPDDL_EOD!AP17</f>
        <v>0</v>
      </c>
      <c r="N17">
        <f t="shared" si="0"/>
        <v>145.13</v>
      </c>
      <c r="O17" s="154">
        <f t="shared" si="1"/>
        <v>-9.9999999999909051E-3</v>
      </c>
      <c r="P17">
        <v>125.29136636119341</v>
      </c>
      <c r="Q17">
        <v>4.3896975125749327</v>
      </c>
      <c r="R17">
        <v>0.43996968235375183</v>
      </c>
      <c r="S17">
        <v>14.998966443877903</v>
      </c>
      <c r="T17">
        <v>0</v>
      </c>
      <c r="U17" s="156">
        <f t="shared" si="2"/>
        <v>145.12</v>
      </c>
      <c r="V17" s="154">
        <f t="shared" si="3"/>
        <v>0</v>
      </c>
      <c r="Y17">
        <f>BAWANA!BA17+BAWANA!BB17</f>
        <v>2.44</v>
      </c>
      <c r="Z17">
        <f>BAWANA!BH17+BAWANA!BI17</f>
        <v>2.44</v>
      </c>
      <c r="AA17">
        <f>BAWANA!AB17+BAWANA!AC17</f>
        <v>2.44</v>
      </c>
      <c r="AB17">
        <f>BAWANA!AI17+BAWANA!AJ17</f>
        <v>2.44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1040</v>
      </c>
      <c r="C18">
        <f>BAWANA!G18</f>
        <v>0</v>
      </c>
      <c r="D18">
        <f>BAWANA!AP18</f>
        <v>145.12</v>
      </c>
      <c r="E18">
        <f>BAWANA!AQ18</f>
        <v>0</v>
      </c>
      <c r="F18">
        <f t="shared" si="4"/>
        <v>832</v>
      </c>
      <c r="G18">
        <f t="shared" si="5"/>
        <v>145.12</v>
      </c>
      <c r="H18" s="154"/>
      <c r="I18">
        <f>BRPL_EOD!AO18+BRPL_EOD!AP18</f>
        <v>125.3</v>
      </c>
      <c r="J18">
        <f>BYPL_EOD!AO18+BYPL_EOD!AP18</f>
        <v>4.3899999999999997</v>
      </c>
      <c r="K18">
        <f>MES_EOD!AO18+MES_EOD!AP18</f>
        <v>0.44</v>
      </c>
      <c r="L18">
        <f>NDMC_EOD!AO18+NDMC_EOD!AP18</f>
        <v>15</v>
      </c>
      <c r="M18">
        <f>TPDDL_EOD!AO18+TPDDL_EOD!AP18</f>
        <v>0</v>
      </c>
      <c r="N18">
        <f t="shared" si="0"/>
        <v>145.13</v>
      </c>
      <c r="O18" s="154">
        <f t="shared" si="1"/>
        <v>-9.9999999999909051E-3</v>
      </c>
      <c r="P18">
        <v>125.29136636119341</v>
      </c>
      <c r="Q18">
        <v>4.3896975125749327</v>
      </c>
      <c r="R18">
        <v>0.43996968235375183</v>
      </c>
      <c r="S18">
        <v>14.998966443877903</v>
      </c>
      <c r="T18">
        <v>0</v>
      </c>
      <c r="U18" s="156">
        <f t="shared" si="2"/>
        <v>145.12</v>
      </c>
      <c r="V18" s="154">
        <f t="shared" si="3"/>
        <v>0</v>
      </c>
      <c r="Y18">
        <f>BAWANA!BA18+BAWANA!BB18</f>
        <v>2.44</v>
      </c>
      <c r="Z18">
        <f>BAWANA!BH18+BAWANA!BI18</f>
        <v>2.44</v>
      </c>
      <c r="AA18">
        <f>BAWANA!AB18+BAWANA!AC18</f>
        <v>2.44</v>
      </c>
      <c r="AB18">
        <f>BAWANA!AI18+BAWANA!AJ18</f>
        <v>2.44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1040</v>
      </c>
      <c r="C19">
        <f>BAWANA!G19</f>
        <v>0</v>
      </c>
      <c r="D19">
        <f>BAWANA!AP19</f>
        <v>145.12</v>
      </c>
      <c r="E19">
        <f>BAWANA!AQ19</f>
        <v>0</v>
      </c>
      <c r="F19">
        <f t="shared" si="4"/>
        <v>832</v>
      </c>
      <c r="G19">
        <f t="shared" si="5"/>
        <v>145.12</v>
      </c>
      <c r="H19" s="154"/>
      <c r="I19">
        <f>BRPL_EOD!AO19+BRPL_EOD!AP19</f>
        <v>125.3</v>
      </c>
      <c r="J19">
        <f>BYPL_EOD!AO19+BYPL_EOD!AP19</f>
        <v>4.3899999999999997</v>
      </c>
      <c r="K19">
        <f>MES_EOD!AO19+MES_EOD!AP19</f>
        <v>0.44</v>
      </c>
      <c r="L19">
        <f>NDMC_EOD!AO19+NDMC_EOD!AP19</f>
        <v>15</v>
      </c>
      <c r="M19">
        <f>TPDDL_EOD!AO19+TPDDL_EOD!AP19</f>
        <v>0</v>
      </c>
      <c r="N19">
        <f t="shared" si="0"/>
        <v>145.13</v>
      </c>
      <c r="O19" s="154">
        <f t="shared" si="1"/>
        <v>-9.9999999999909051E-3</v>
      </c>
      <c r="P19">
        <v>125.29136636119341</v>
      </c>
      <c r="Q19">
        <v>4.3896975125749327</v>
      </c>
      <c r="R19">
        <v>0.43996968235375183</v>
      </c>
      <c r="S19">
        <v>14.998966443877903</v>
      </c>
      <c r="T19">
        <v>0</v>
      </c>
      <c r="U19" s="156">
        <f t="shared" si="2"/>
        <v>145.12</v>
      </c>
      <c r="V19" s="154">
        <f t="shared" si="3"/>
        <v>0</v>
      </c>
      <c r="Y19">
        <f>BAWANA!BA19+BAWANA!BB19</f>
        <v>2.44</v>
      </c>
      <c r="Z19">
        <f>BAWANA!BH19+BAWANA!BI19</f>
        <v>2.44</v>
      </c>
      <c r="AA19">
        <f>BAWANA!AB19+BAWANA!AC19</f>
        <v>2.44</v>
      </c>
      <c r="AB19">
        <f>BAWANA!AI19+BAWANA!AJ19</f>
        <v>2.44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1040</v>
      </c>
      <c r="C20">
        <f>BAWANA!G20</f>
        <v>0</v>
      </c>
      <c r="D20">
        <f>BAWANA!AP20</f>
        <v>145.12</v>
      </c>
      <c r="E20">
        <f>BAWANA!AQ20</f>
        <v>0</v>
      </c>
      <c r="F20">
        <f t="shared" si="4"/>
        <v>832</v>
      </c>
      <c r="G20">
        <f t="shared" si="5"/>
        <v>145.12</v>
      </c>
      <c r="H20" s="154"/>
      <c r="I20">
        <f>BRPL_EOD!AO20+BRPL_EOD!AP20</f>
        <v>125.3</v>
      </c>
      <c r="J20">
        <f>BYPL_EOD!AO20+BYPL_EOD!AP20</f>
        <v>4.3899999999999997</v>
      </c>
      <c r="K20">
        <f>MES_EOD!AO20+MES_EOD!AP20</f>
        <v>0.44</v>
      </c>
      <c r="L20">
        <f>NDMC_EOD!AO20+NDMC_EOD!AP20</f>
        <v>15</v>
      </c>
      <c r="M20">
        <f>TPDDL_EOD!AO20+TPDDL_EOD!AP20</f>
        <v>0</v>
      </c>
      <c r="N20">
        <f t="shared" si="0"/>
        <v>145.13</v>
      </c>
      <c r="O20" s="154">
        <f t="shared" si="1"/>
        <v>-9.9999999999909051E-3</v>
      </c>
      <c r="P20">
        <v>125.29136636119341</v>
      </c>
      <c r="Q20">
        <v>4.3896975125749327</v>
      </c>
      <c r="R20">
        <v>0.43996968235375183</v>
      </c>
      <c r="S20">
        <v>14.998966443877903</v>
      </c>
      <c r="T20">
        <v>0</v>
      </c>
      <c r="U20" s="156">
        <f t="shared" si="2"/>
        <v>145.12</v>
      </c>
      <c r="V20" s="154">
        <f t="shared" si="3"/>
        <v>0</v>
      </c>
      <c r="Y20">
        <f>BAWANA!BA20+BAWANA!BB20</f>
        <v>2.44</v>
      </c>
      <c r="Z20">
        <f>BAWANA!BH20+BAWANA!BI20</f>
        <v>2.44</v>
      </c>
      <c r="AA20">
        <f>BAWANA!AB20+BAWANA!AC20</f>
        <v>2.44</v>
      </c>
      <c r="AB20">
        <f>BAWANA!AI20+BAWANA!AJ20</f>
        <v>2.44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1040</v>
      </c>
      <c r="C21">
        <f>BAWANA!G21</f>
        <v>0</v>
      </c>
      <c r="D21">
        <f>BAWANA!AP21</f>
        <v>145.12</v>
      </c>
      <c r="E21">
        <f>BAWANA!AQ21</f>
        <v>0</v>
      </c>
      <c r="F21">
        <f t="shared" si="4"/>
        <v>832</v>
      </c>
      <c r="G21">
        <f t="shared" si="5"/>
        <v>145.12</v>
      </c>
      <c r="H21" s="154"/>
      <c r="I21">
        <f>BRPL_EOD!AO21+BRPL_EOD!AP21</f>
        <v>125.3</v>
      </c>
      <c r="J21">
        <f>BYPL_EOD!AO21+BYPL_EOD!AP21</f>
        <v>4.3899999999999997</v>
      </c>
      <c r="K21">
        <f>MES_EOD!AO21+MES_EOD!AP21</f>
        <v>0.44</v>
      </c>
      <c r="L21">
        <f>NDMC_EOD!AO21+NDMC_EOD!AP21</f>
        <v>15</v>
      </c>
      <c r="M21">
        <f>TPDDL_EOD!AO21+TPDDL_EOD!AP21</f>
        <v>0</v>
      </c>
      <c r="N21">
        <f t="shared" si="0"/>
        <v>145.13</v>
      </c>
      <c r="O21" s="154">
        <f t="shared" si="1"/>
        <v>-9.9999999999909051E-3</v>
      </c>
      <c r="P21">
        <v>125.29136636119341</v>
      </c>
      <c r="Q21">
        <v>4.3896975125749327</v>
      </c>
      <c r="R21">
        <v>0.43996968235375183</v>
      </c>
      <c r="S21">
        <v>14.998966443877903</v>
      </c>
      <c r="T21">
        <v>0</v>
      </c>
      <c r="U21" s="156">
        <f t="shared" si="2"/>
        <v>145.12</v>
      </c>
      <c r="V21" s="154">
        <f t="shared" si="3"/>
        <v>0</v>
      </c>
      <c r="Y21">
        <f>BAWANA!BA21+BAWANA!BB21</f>
        <v>2.44</v>
      </c>
      <c r="Z21">
        <f>BAWANA!BH21+BAWANA!BI21</f>
        <v>2.44</v>
      </c>
      <c r="AA21">
        <f>BAWANA!AB21+BAWANA!AC21</f>
        <v>2.44</v>
      </c>
      <c r="AB21">
        <f>BAWANA!AI21+BAWANA!AJ21</f>
        <v>2.44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1040</v>
      </c>
      <c r="C22">
        <f>BAWANA!G22</f>
        <v>0</v>
      </c>
      <c r="D22">
        <f>BAWANA!AP22</f>
        <v>145.12</v>
      </c>
      <c r="E22">
        <f>BAWANA!AQ22</f>
        <v>0</v>
      </c>
      <c r="F22">
        <f t="shared" si="4"/>
        <v>832</v>
      </c>
      <c r="G22">
        <f t="shared" si="5"/>
        <v>145.12</v>
      </c>
      <c r="H22" s="154"/>
      <c r="I22">
        <f>BRPL_EOD!AO22+BRPL_EOD!AP22</f>
        <v>125.3</v>
      </c>
      <c r="J22">
        <f>BYPL_EOD!AO22+BYPL_EOD!AP22</f>
        <v>4.3899999999999997</v>
      </c>
      <c r="K22">
        <f>MES_EOD!AO22+MES_EOD!AP22</f>
        <v>0.44</v>
      </c>
      <c r="L22">
        <f>NDMC_EOD!AO22+NDMC_EOD!AP22</f>
        <v>15</v>
      </c>
      <c r="M22">
        <f>TPDDL_EOD!AO22+TPDDL_EOD!AP22</f>
        <v>0</v>
      </c>
      <c r="N22">
        <f t="shared" si="0"/>
        <v>145.13</v>
      </c>
      <c r="O22" s="154">
        <f t="shared" si="1"/>
        <v>-9.9999999999909051E-3</v>
      </c>
      <c r="P22">
        <v>125.29136636119341</v>
      </c>
      <c r="Q22">
        <v>4.3896975125749327</v>
      </c>
      <c r="R22">
        <v>0.43996968235375183</v>
      </c>
      <c r="S22">
        <v>14.998966443877903</v>
      </c>
      <c r="T22">
        <v>0</v>
      </c>
      <c r="U22" s="156">
        <f t="shared" si="2"/>
        <v>145.12</v>
      </c>
      <c r="V22" s="154">
        <f t="shared" si="3"/>
        <v>0</v>
      </c>
      <c r="Y22">
        <f>BAWANA!BA22+BAWANA!BB22</f>
        <v>2.44</v>
      </c>
      <c r="Z22">
        <f>BAWANA!BH22+BAWANA!BI22</f>
        <v>2.44</v>
      </c>
      <c r="AA22">
        <f>BAWANA!AB22+BAWANA!AC22</f>
        <v>2.44</v>
      </c>
      <c r="AB22">
        <f>BAWANA!AI22+BAWANA!AJ22</f>
        <v>2.44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1040</v>
      </c>
      <c r="C23">
        <f>BAWANA!G23</f>
        <v>0</v>
      </c>
      <c r="D23">
        <f>BAWANA!AP23</f>
        <v>145.12</v>
      </c>
      <c r="E23">
        <f>BAWANA!AQ23</f>
        <v>0</v>
      </c>
      <c r="F23">
        <f t="shared" si="4"/>
        <v>832</v>
      </c>
      <c r="G23">
        <f t="shared" si="5"/>
        <v>145.12</v>
      </c>
      <c r="H23" s="154"/>
      <c r="I23">
        <f>BRPL_EOD!AO23+BRPL_EOD!AP23</f>
        <v>125.3</v>
      </c>
      <c r="J23">
        <f>BYPL_EOD!AO23+BYPL_EOD!AP23</f>
        <v>4.3899999999999997</v>
      </c>
      <c r="K23">
        <f>MES_EOD!AO23+MES_EOD!AP23</f>
        <v>0.44</v>
      </c>
      <c r="L23">
        <f>NDMC_EOD!AO23+NDMC_EOD!AP23</f>
        <v>15</v>
      </c>
      <c r="M23">
        <f>TPDDL_EOD!AO23+TPDDL_EOD!AP23</f>
        <v>0</v>
      </c>
      <c r="N23">
        <f t="shared" si="0"/>
        <v>145.13</v>
      </c>
      <c r="O23" s="154">
        <f t="shared" si="1"/>
        <v>-9.9999999999909051E-3</v>
      </c>
      <c r="P23">
        <v>125.29136636119341</v>
      </c>
      <c r="Q23">
        <v>4.3896975125749327</v>
      </c>
      <c r="R23">
        <v>0.43996968235375183</v>
      </c>
      <c r="S23">
        <v>14.998966443877903</v>
      </c>
      <c r="T23">
        <v>0</v>
      </c>
      <c r="U23" s="156">
        <f t="shared" si="2"/>
        <v>145.12</v>
      </c>
      <c r="V23" s="154">
        <f t="shared" si="3"/>
        <v>0</v>
      </c>
      <c r="Y23">
        <f>BAWANA!BA23+BAWANA!BB23</f>
        <v>2.44</v>
      </c>
      <c r="Z23">
        <f>BAWANA!BH23+BAWANA!BI23</f>
        <v>2.44</v>
      </c>
      <c r="AA23">
        <f>BAWANA!AB23+BAWANA!AC23</f>
        <v>2.44</v>
      </c>
      <c r="AB23">
        <f>BAWANA!AI23+BAWANA!AJ23</f>
        <v>2.44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1040</v>
      </c>
      <c r="C24">
        <f>BAWANA!G24</f>
        <v>0</v>
      </c>
      <c r="D24">
        <f>BAWANA!AP24</f>
        <v>145.12</v>
      </c>
      <c r="E24">
        <f>BAWANA!AQ24</f>
        <v>0</v>
      </c>
      <c r="F24">
        <f t="shared" si="4"/>
        <v>832</v>
      </c>
      <c r="G24">
        <f t="shared" si="5"/>
        <v>145.12</v>
      </c>
      <c r="H24" s="154"/>
      <c r="I24">
        <f>BRPL_EOD!AO24+BRPL_EOD!AP24</f>
        <v>125.3</v>
      </c>
      <c r="J24">
        <f>BYPL_EOD!AO24+BYPL_EOD!AP24</f>
        <v>4.3899999999999997</v>
      </c>
      <c r="K24">
        <f>MES_EOD!AO24+MES_EOD!AP24</f>
        <v>0.44</v>
      </c>
      <c r="L24">
        <f>NDMC_EOD!AO24+NDMC_EOD!AP24</f>
        <v>15</v>
      </c>
      <c r="M24">
        <f>TPDDL_EOD!AO24+TPDDL_EOD!AP24</f>
        <v>0</v>
      </c>
      <c r="N24">
        <f t="shared" si="0"/>
        <v>145.13</v>
      </c>
      <c r="O24" s="154">
        <f t="shared" si="1"/>
        <v>-9.9999999999909051E-3</v>
      </c>
      <c r="P24">
        <v>125.29136636119341</v>
      </c>
      <c r="Q24">
        <v>4.3896975125749327</v>
      </c>
      <c r="R24">
        <v>0.43996968235375183</v>
      </c>
      <c r="S24">
        <v>14.998966443877903</v>
      </c>
      <c r="T24">
        <v>0</v>
      </c>
      <c r="U24" s="156">
        <f t="shared" si="2"/>
        <v>145.12</v>
      </c>
      <c r="V24" s="154">
        <f t="shared" si="3"/>
        <v>0</v>
      </c>
      <c r="Y24">
        <f>BAWANA!BA24+BAWANA!BB24</f>
        <v>2.44</v>
      </c>
      <c r="Z24">
        <f>BAWANA!BH24+BAWANA!BI24</f>
        <v>2.44</v>
      </c>
      <c r="AA24">
        <f>BAWANA!AB24+BAWANA!AC24</f>
        <v>2.44</v>
      </c>
      <c r="AB24">
        <f>BAWANA!AI24+BAWANA!AJ24</f>
        <v>2.44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1040</v>
      </c>
      <c r="C25">
        <f>BAWANA!G25</f>
        <v>0</v>
      </c>
      <c r="D25">
        <f>BAWANA!AP25</f>
        <v>145.12</v>
      </c>
      <c r="E25">
        <f>BAWANA!AQ25</f>
        <v>0</v>
      </c>
      <c r="F25">
        <f t="shared" si="4"/>
        <v>832</v>
      </c>
      <c r="G25">
        <f t="shared" si="5"/>
        <v>145.12</v>
      </c>
      <c r="H25" s="154"/>
      <c r="I25">
        <f>BRPL_EOD!AO25+BRPL_EOD!AP25</f>
        <v>125.3</v>
      </c>
      <c r="J25">
        <f>BYPL_EOD!AO25+BYPL_EOD!AP25</f>
        <v>4.3899999999999997</v>
      </c>
      <c r="K25">
        <f>MES_EOD!AO25+MES_EOD!AP25</f>
        <v>0.44</v>
      </c>
      <c r="L25">
        <f>NDMC_EOD!AO25+NDMC_EOD!AP25</f>
        <v>15</v>
      </c>
      <c r="M25">
        <f>TPDDL_EOD!AO25+TPDDL_EOD!AP25</f>
        <v>0</v>
      </c>
      <c r="N25">
        <f t="shared" si="0"/>
        <v>145.13</v>
      </c>
      <c r="O25" s="154">
        <f t="shared" si="1"/>
        <v>-9.9999999999909051E-3</v>
      </c>
      <c r="P25">
        <v>125.29136636119341</v>
      </c>
      <c r="Q25">
        <v>4.3896975125749327</v>
      </c>
      <c r="R25">
        <v>0.43996968235375183</v>
      </c>
      <c r="S25">
        <v>14.998966443877903</v>
      </c>
      <c r="T25">
        <v>0</v>
      </c>
      <c r="U25" s="156">
        <f t="shared" si="2"/>
        <v>145.12</v>
      </c>
      <c r="V25" s="154">
        <f t="shared" si="3"/>
        <v>0</v>
      </c>
      <c r="Y25">
        <f>BAWANA!BA25+BAWANA!BB25</f>
        <v>2.44</v>
      </c>
      <c r="Z25">
        <f>BAWANA!BH25+BAWANA!BI25</f>
        <v>2.44</v>
      </c>
      <c r="AA25">
        <f>BAWANA!AB25+BAWANA!AC25</f>
        <v>2.44</v>
      </c>
      <c r="AB25">
        <f>BAWANA!AI25+BAWANA!AJ25</f>
        <v>2.44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1040</v>
      </c>
      <c r="C26">
        <f>BAWANA!G26</f>
        <v>0</v>
      </c>
      <c r="D26">
        <f>BAWANA!AP26</f>
        <v>145.12</v>
      </c>
      <c r="E26">
        <f>BAWANA!AQ26</f>
        <v>0</v>
      </c>
      <c r="F26">
        <f t="shared" si="4"/>
        <v>832</v>
      </c>
      <c r="G26">
        <f t="shared" si="5"/>
        <v>145.12</v>
      </c>
      <c r="H26" s="154"/>
      <c r="I26">
        <f>BRPL_EOD!AO26+BRPL_EOD!AP26</f>
        <v>125.3</v>
      </c>
      <c r="J26">
        <f>BYPL_EOD!AO26+BYPL_EOD!AP26</f>
        <v>4.3899999999999997</v>
      </c>
      <c r="K26">
        <f>MES_EOD!AO26+MES_EOD!AP26</f>
        <v>0.44</v>
      </c>
      <c r="L26">
        <f>NDMC_EOD!AO26+NDMC_EOD!AP26</f>
        <v>15</v>
      </c>
      <c r="M26">
        <f>TPDDL_EOD!AO26+TPDDL_EOD!AP26</f>
        <v>0</v>
      </c>
      <c r="N26">
        <f t="shared" si="0"/>
        <v>145.13</v>
      </c>
      <c r="O26" s="154">
        <f t="shared" si="1"/>
        <v>-9.9999999999909051E-3</v>
      </c>
      <c r="P26">
        <v>125.29136636119341</v>
      </c>
      <c r="Q26">
        <v>4.3896975125749327</v>
      </c>
      <c r="R26">
        <v>0.43996968235375183</v>
      </c>
      <c r="S26">
        <v>14.998966443877903</v>
      </c>
      <c r="T26">
        <v>0</v>
      </c>
      <c r="U26" s="156">
        <f t="shared" si="2"/>
        <v>145.12</v>
      </c>
      <c r="V26" s="154">
        <f t="shared" si="3"/>
        <v>0</v>
      </c>
      <c r="Y26">
        <f>BAWANA!BA26+BAWANA!BB26</f>
        <v>2.44</v>
      </c>
      <c r="Z26">
        <f>BAWANA!BH26+BAWANA!BI26</f>
        <v>2.44</v>
      </c>
      <c r="AA26">
        <f>BAWANA!AB26+BAWANA!AC26</f>
        <v>2.44</v>
      </c>
      <c r="AB26">
        <f>BAWANA!AI26+BAWANA!AJ26</f>
        <v>2.44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1040</v>
      </c>
      <c r="C27">
        <f>BAWANA!G27</f>
        <v>0</v>
      </c>
      <c r="D27">
        <f>BAWANA!AP27</f>
        <v>145.12</v>
      </c>
      <c r="E27">
        <f>BAWANA!AQ27</f>
        <v>0</v>
      </c>
      <c r="F27">
        <f t="shared" si="4"/>
        <v>832</v>
      </c>
      <c r="G27">
        <f t="shared" si="5"/>
        <v>145.12</v>
      </c>
      <c r="H27" s="154"/>
      <c r="I27">
        <f>BRPL_EOD!AO27+BRPL_EOD!AP27</f>
        <v>125.3</v>
      </c>
      <c r="J27">
        <f>BYPL_EOD!AO27+BYPL_EOD!AP27</f>
        <v>4.3899999999999997</v>
      </c>
      <c r="K27">
        <f>MES_EOD!AO27+MES_EOD!AP27</f>
        <v>0.44</v>
      </c>
      <c r="L27">
        <f>NDMC_EOD!AO27+NDMC_EOD!AP27</f>
        <v>15</v>
      </c>
      <c r="M27">
        <f>TPDDL_EOD!AO27+TPDDL_EOD!AP27</f>
        <v>0</v>
      </c>
      <c r="N27">
        <f t="shared" si="0"/>
        <v>145.13</v>
      </c>
      <c r="O27" s="154">
        <f t="shared" si="1"/>
        <v>-9.9999999999909051E-3</v>
      </c>
      <c r="P27">
        <v>125.29136636119341</v>
      </c>
      <c r="Q27">
        <v>4.3896975125749327</v>
      </c>
      <c r="R27">
        <v>0.43996968235375183</v>
      </c>
      <c r="S27">
        <v>14.998966443877903</v>
      </c>
      <c r="T27">
        <v>0</v>
      </c>
      <c r="U27" s="156">
        <f t="shared" si="2"/>
        <v>145.12</v>
      </c>
      <c r="V27" s="154">
        <f t="shared" si="3"/>
        <v>0</v>
      </c>
      <c r="Y27">
        <f>BAWANA!BA27+BAWANA!BB27</f>
        <v>2.44</v>
      </c>
      <c r="Z27">
        <f>BAWANA!BH27+BAWANA!BI27</f>
        <v>2.44</v>
      </c>
      <c r="AA27">
        <f>BAWANA!AB27+BAWANA!AC27</f>
        <v>2.44</v>
      </c>
      <c r="AB27">
        <f>BAWANA!AI27+BAWANA!AJ27</f>
        <v>2.44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1040</v>
      </c>
      <c r="C28">
        <f>BAWANA!G28</f>
        <v>0</v>
      </c>
      <c r="D28">
        <f>BAWANA!AP28</f>
        <v>145.12</v>
      </c>
      <c r="E28">
        <f>BAWANA!AQ28</f>
        <v>0</v>
      </c>
      <c r="F28">
        <f t="shared" si="4"/>
        <v>832</v>
      </c>
      <c r="G28">
        <f t="shared" si="5"/>
        <v>145.12</v>
      </c>
      <c r="H28" s="154"/>
      <c r="I28">
        <f>BRPL_EOD!AO28+BRPL_EOD!AP28</f>
        <v>125.3</v>
      </c>
      <c r="J28">
        <f>BYPL_EOD!AO28+BYPL_EOD!AP28</f>
        <v>4.3899999999999997</v>
      </c>
      <c r="K28">
        <f>MES_EOD!AO28+MES_EOD!AP28</f>
        <v>0.44</v>
      </c>
      <c r="L28">
        <f>NDMC_EOD!AO28+NDMC_EOD!AP28</f>
        <v>15</v>
      </c>
      <c r="M28">
        <f>TPDDL_EOD!AO28+TPDDL_EOD!AP28</f>
        <v>0</v>
      </c>
      <c r="N28">
        <f t="shared" si="0"/>
        <v>145.13</v>
      </c>
      <c r="O28" s="154">
        <f t="shared" si="1"/>
        <v>-9.9999999999909051E-3</v>
      </c>
      <c r="P28">
        <v>125.29136636119341</v>
      </c>
      <c r="Q28">
        <v>4.3896975125749327</v>
      </c>
      <c r="R28">
        <v>0.43996968235375183</v>
      </c>
      <c r="S28">
        <v>14.998966443877903</v>
      </c>
      <c r="T28">
        <v>0</v>
      </c>
      <c r="U28" s="156">
        <f t="shared" si="2"/>
        <v>145.12</v>
      </c>
      <c r="V28" s="154">
        <f t="shared" si="3"/>
        <v>0</v>
      </c>
      <c r="Y28">
        <f>BAWANA!BA28+BAWANA!BB28</f>
        <v>2.44</v>
      </c>
      <c r="Z28">
        <f>BAWANA!BH28+BAWANA!BI28</f>
        <v>2.44</v>
      </c>
      <c r="AA28">
        <f>BAWANA!AB28+BAWANA!AC28</f>
        <v>2.44</v>
      </c>
      <c r="AB28">
        <f>BAWANA!AI28+BAWANA!AJ28</f>
        <v>2.44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1040</v>
      </c>
      <c r="C29">
        <f>BAWANA!G29</f>
        <v>0</v>
      </c>
      <c r="D29">
        <f>BAWANA!AP29</f>
        <v>145.12</v>
      </c>
      <c r="E29">
        <f>BAWANA!AQ29</f>
        <v>0</v>
      </c>
      <c r="F29">
        <f t="shared" si="4"/>
        <v>832</v>
      </c>
      <c r="G29">
        <f t="shared" si="5"/>
        <v>145.12</v>
      </c>
      <c r="H29" s="154"/>
      <c r="I29">
        <f>BRPL_EOD!AO29+BRPL_EOD!AP29</f>
        <v>125.3</v>
      </c>
      <c r="J29">
        <f>BYPL_EOD!AO29+BYPL_EOD!AP29</f>
        <v>4.3899999999999997</v>
      </c>
      <c r="K29">
        <f>MES_EOD!AO29+MES_EOD!AP29</f>
        <v>0.44</v>
      </c>
      <c r="L29">
        <f>NDMC_EOD!AO29+NDMC_EOD!AP29</f>
        <v>15</v>
      </c>
      <c r="M29">
        <f>TPDDL_EOD!AO29+TPDDL_EOD!AP29</f>
        <v>0</v>
      </c>
      <c r="N29">
        <f t="shared" si="0"/>
        <v>145.13</v>
      </c>
      <c r="O29" s="154">
        <f t="shared" si="1"/>
        <v>-9.9999999999909051E-3</v>
      </c>
      <c r="P29">
        <v>125.29136636119341</v>
      </c>
      <c r="Q29">
        <v>4.3896975125749327</v>
      </c>
      <c r="R29">
        <v>0.43996968235375183</v>
      </c>
      <c r="S29">
        <v>14.998966443877903</v>
      </c>
      <c r="T29">
        <v>0</v>
      </c>
      <c r="U29" s="156">
        <f t="shared" si="2"/>
        <v>145.12</v>
      </c>
      <c r="V29" s="154">
        <f t="shared" si="3"/>
        <v>0</v>
      </c>
      <c r="Y29">
        <f>BAWANA!BA29+BAWANA!BB29</f>
        <v>2.44</v>
      </c>
      <c r="Z29">
        <f>BAWANA!BH29+BAWANA!BI29</f>
        <v>2.44</v>
      </c>
      <c r="AA29">
        <f>BAWANA!AB29+BAWANA!AC29</f>
        <v>2.44</v>
      </c>
      <c r="AB29">
        <f>BAWANA!AI29+BAWANA!AJ29</f>
        <v>2.44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1040</v>
      </c>
      <c r="C30">
        <f>BAWANA!G30</f>
        <v>0</v>
      </c>
      <c r="D30">
        <f>BAWANA!AP30</f>
        <v>145.12</v>
      </c>
      <c r="E30">
        <f>BAWANA!AQ30</f>
        <v>0</v>
      </c>
      <c r="F30">
        <f t="shared" si="4"/>
        <v>832</v>
      </c>
      <c r="G30">
        <f t="shared" si="5"/>
        <v>145.12</v>
      </c>
      <c r="H30" s="154"/>
      <c r="I30">
        <f>BRPL_EOD!AO30+BRPL_EOD!AP30</f>
        <v>125.3</v>
      </c>
      <c r="J30">
        <f>BYPL_EOD!AO30+BYPL_EOD!AP30</f>
        <v>4.3899999999999997</v>
      </c>
      <c r="K30">
        <f>MES_EOD!AO30+MES_EOD!AP30</f>
        <v>0.44</v>
      </c>
      <c r="L30">
        <f>NDMC_EOD!AO30+NDMC_EOD!AP30</f>
        <v>15</v>
      </c>
      <c r="M30">
        <f>TPDDL_EOD!AO30+TPDDL_EOD!AP30</f>
        <v>0</v>
      </c>
      <c r="N30">
        <f t="shared" si="0"/>
        <v>145.13</v>
      </c>
      <c r="O30" s="154">
        <f t="shared" si="1"/>
        <v>-9.9999999999909051E-3</v>
      </c>
      <c r="P30">
        <v>125.29136636119341</v>
      </c>
      <c r="Q30">
        <v>4.3896975125749327</v>
      </c>
      <c r="R30">
        <v>0.43996968235375183</v>
      </c>
      <c r="S30">
        <v>14.998966443877903</v>
      </c>
      <c r="T30">
        <v>0</v>
      </c>
      <c r="U30" s="156">
        <f t="shared" si="2"/>
        <v>145.12</v>
      </c>
      <c r="V30" s="154">
        <f t="shared" si="3"/>
        <v>0</v>
      </c>
      <c r="Y30">
        <f>BAWANA!BA30+BAWANA!BB30</f>
        <v>2.44</v>
      </c>
      <c r="Z30">
        <f>BAWANA!BH30+BAWANA!BI30</f>
        <v>2.44</v>
      </c>
      <c r="AA30">
        <f>BAWANA!AB30+BAWANA!AC30</f>
        <v>2.44</v>
      </c>
      <c r="AB30">
        <f>BAWANA!AI30+BAWANA!AJ30</f>
        <v>2.44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1040</v>
      </c>
      <c r="C31">
        <f>BAWANA!G31</f>
        <v>0</v>
      </c>
      <c r="D31">
        <f>BAWANA!AP31</f>
        <v>145.12</v>
      </c>
      <c r="E31">
        <f>BAWANA!AQ31</f>
        <v>0</v>
      </c>
      <c r="F31">
        <f t="shared" si="4"/>
        <v>832</v>
      </c>
      <c r="G31">
        <f t="shared" si="5"/>
        <v>145.12</v>
      </c>
      <c r="H31" s="154"/>
      <c r="I31">
        <f>BRPL_EOD!AO31+BRPL_EOD!AP31</f>
        <v>125.3</v>
      </c>
      <c r="J31">
        <f>BYPL_EOD!AO31+BYPL_EOD!AP31</f>
        <v>4.3899999999999997</v>
      </c>
      <c r="K31">
        <f>MES_EOD!AO31+MES_EOD!AP31</f>
        <v>0.44</v>
      </c>
      <c r="L31">
        <f>NDMC_EOD!AO31+NDMC_EOD!AP31</f>
        <v>15</v>
      </c>
      <c r="M31">
        <f>TPDDL_EOD!AO31+TPDDL_EOD!AP31</f>
        <v>0</v>
      </c>
      <c r="N31">
        <f t="shared" si="0"/>
        <v>145.13</v>
      </c>
      <c r="O31" s="154">
        <f t="shared" si="1"/>
        <v>-9.9999999999909051E-3</v>
      </c>
      <c r="P31">
        <v>125.29136636119341</v>
      </c>
      <c r="Q31">
        <v>4.3896975125749327</v>
      </c>
      <c r="R31">
        <v>0.43996968235375183</v>
      </c>
      <c r="S31">
        <v>14.998966443877903</v>
      </c>
      <c r="T31">
        <v>0</v>
      </c>
      <c r="U31" s="156">
        <f t="shared" si="2"/>
        <v>145.12</v>
      </c>
      <c r="V31" s="154">
        <f t="shared" si="3"/>
        <v>0</v>
      </c>
      <c r="Y31">
        <f>BAWANA!BA31+BAWANA!BB31</f>
        <v>2.44</v>
      </c>
      <c r="Z31">
        <f>BAWANA!BH31+BAWANA!BI31</f>
        <v>2.44</v>
      </c>
      <c r="AA31">
        <f>BAWANA!AB31+BAWANA!AC31</f>
        <v>2.44</v>
      </c>
      <c r="AB31">
        <f>BAWANA!AI31+BAWANA!AJ31</f>
        <v>2.44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1040</v>
      </c>
      <c r="C32">
        <f>BAWANA!G32</f>
        <v>0</v>
      </c>
      <c r="D32">
        <f>BAWANA!AP32</f>
        <v>145.12</v>
      </c>
      <c r="E32">
        <f>BAWANA!AQ32</f>
        <v>0</v>
      </c>
      <c r="F32">
        <f t="shared" si="4"/>
        <v>832</v>
      </c>
      <c r="G32">
        <f t="shared" si="5"/>
        <v>145.12</v>
      </c>
      <c r="H32" s="154"/>
      <c r="I32">
        <f>BRPL_EOD!AO32+BRPL_EOD!AP32</f>
        <v>125.3</v>
      </c>
      <c r="J32">
        <f>BYPL_EOD!AO32+BYPL_EOD!AP32</f>
        <v>4.3899999999999997</v>
      </c>
      <c r="K32">
        <f>MES_EOD!AO32+MES_EOD!AP32</f>
        <v>0.44</v>
      </c>
      <c r="L32">
        <f>NDMC_EOD!AO32+NDMC_EOD!AP32</f>
        <v>15</v>
      </c>
      <c r="M32">
        <f>TPDDL_EOD!AO32+TPDDL_EOD!AP32</f>
        <v>0</v>
      </c>
      <c r="N32">
        <f t="shared" si="0"/>
        <v>145.13</v>
      </c>
      <c r="O32" s="154">
        <f t="shared" si="1"/>
        <v>-9.9999999999909051E-3</v>
      </c>
      <c r="P32">
        <v>125.29136636119341</v>
      </c>
      <c r="Q32">
        <v>4.3896975125749327</v>
      </c>
      <c r="R32">
        <v>0.43996968235375183</v>
      </c>
      <c r="S32">
        <v>14.998966443877903</v>
      </c>
      <c r="T32">
        <v>0</v>
      </c>
      <c r="U32" s="156">
        <f t="shared" si="2"/>
        <v>145.12</v>
      </c>
      <c r="V32" s="154">
        <f t="shared" si="3"/>
        <v>0</v>
      </c>
      <c r="Y32">
        <f>BAWANA!BA32+BAWANA!BB32</f>
        <v>2.44</v>
      </c>
      <c r="Z32">
        <f>BAWANA!BH32+BAWANA!BI32</f>
        <v>2.44</v>
      </c>
      <c r="AA32">
        <f>BAWANA!AB32+BAWANA!AC32</f>
        <v>2.44</v>
      </c>
      <c r="AB32">
        <f>BAWANA!AI32+BAWANA!AJ32</f>
        <v>2.44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1040</v>
      </c>
      <c r="C33">
        <f>BAWANA!G33</f>
        <v>0</v>
      </c>
      <c r="D33">
        <f>BAWANA!AP33</f>
        <v>170</v>
      </c>
      <c r="E33">
        <f>BAWANA!AQ33</f>
        <v>0</v>
      </c>
      <c r="F33">
        <f t="shared" si="4"/>
        <v>832</v>
      </c>
      <c r="G33">
        <f t="shared" si="5"/>
        <v>170</v>
      </c>
      <c r="H33" s="154"/>
      <c r="I33">
        <f>BRPL_EOD!AO33+BRPL_EOD!AP33</f>
        <v>120</v>
      </c>
      <c r="J33">
        <f>BYPL_EOD!AO33+BYPL_EOD!AP33</f>
        <v>35</v>
      </c>
      <c r="K33">
        <f>MES_EOD!AO33+MES_EOD!AP33</f>
        <v>0</v>
      </c>
      <c r="L33">
        <f>NDMC_EOD!AO33+NDMC_EOD!AP33</f>
        <v>15</v>
      </c>
      <c r="M33">
        <f>TPDDL_EOD!AO33+TPDDL_EOD!AP33</f>
        <v>0</v>
      </c>
      <c r="N33">
        <f t="shared" si="0"/>
        <v>170</v>
      </c>
      <c r="O33" s="154">
        <f t="shared" si="1"/>
        <v>0</v>
      </c>
      <c r="P33">
        <v>120</v>
      </c>
      <c r="Q33">
        <v>35</v>
      </c>
      <c r="R33">
        <v>0</v>
      </c>
      <c r="S33">
        <v>15</v>
      </c>
      <c r="T33">
        <v>0</v>
      </c>
      <c r="U33" s="156">
        <f t="shared" si="2"/>
        <v>170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1040</v>
      </c>
      <c r="C34">
        <f>BAWANA!G34</f>
        <v>0</v>
      </c>
      <c r="D34">
        <f>BAWANA!AP34</f>
        <v>175</v>
      </c>
      <c r="E34">
        <f>BAWANA!AQ34</f>
        <v>0</v>
      </c>
      <c r="F34">
        <f t="shared" si="4"/>
        <v>832</v>
      </c>
      <c r="G34">
        <f t="shared" si="5"/>
        <v>175</v>
      </c>
      <c r="H34" s="154"/>
      <c r="I34">
        <f>BRPL_EOD!AO34+BRPL_EOD!AP34</f>
        <v>120</v>
      </c>
      <c r="J34">
        <f>BYPL_EOD!AO34+BYPL_EOD!AP34</f>
        <v>40</v>
      </c>
      <c r="K34">
        <f>MES_EOD!AO34+MES_EOD!AP34</f>
        <v>0</v>
      </c>
      <c r="L34">
        <f>NDMC_EOD!AO34+NDMC_EOD!AP34</f>
        <v>15</v>
      </c>
      <c r="M34">
        <f>TPDDL_EOD!AO34+TPDDL_EOD!AP34</f>
        <v>0</v>
      </c>
      <c r="N34">
        <f t="shared" si="0"/>
        <v>175</v>
      </c>
      <c r="O34" s="154">
        <f t="shared" si="1"/>
        <v>0</v>
      </c>
      <c r="P34">
        <v>120</v>
      </c>
      <c r="Q34">
        <v>40</v>
      </c>
      <c r="R34">
        <v>0</v>
      </c>
      <c r="S34">
        <v>15</v>
      </c>
      <c r="T34">
        <v>0</v>
      </c>
      <c r="U34" s="156">
        <f t="shared" si="2"/>
        <v>175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1040</v>
      </c>
      <c r="C35">
        <f>BAWANA!G35</f>
        <v>0</v>
      </c>
      <c r="D35">
        <f>BAWANA!AP35</f>
        <v>185</v>
      </c>
      <c r="E35">
        <f>BAWANA!AQ35</f>
        <v>0</v>
      </c>
      <c r="F35">
        <f t="shared" si="4"/>
        <v>832</v>
      </c>
      <c r="G35">
        <f t="shared" si="5"/>
        <v>185</v>
      </c>
      <c r="H35" s="154"/>
      <c r="I35">
        <f>BRPL_EOD!AO35+BRPL_EOD!AP35</f>
        <v>120</v>
      </c>
      <c r="J35">
        <f>BYPL_EOD!AO35+BYPL_EOD!AP35</f>
        <v>50</v>
      </c>
      <c r="K35">
        <f>MES_EOD!AO35+MES_EOD!AP35</f>
        <v>0</v>
      </c>
      <c r="L35">
        <f>NDMC_EOD!AO35+NDMC_EOD!AP35</f>
        <v>15</v>
      </c>
      <c r="M35">
        <f>TPDDL_EOD!AO35+TPDDL_EOD!AP35</f>
        <v>0</v>
      </c>
      <c r="N35">
        <f t="shared" si="0"/>
        <v>185</v>
      </c>
      <c r="O35" s="154">
        <f t="shared" si="1"/>
        <v>0</v>
      </c>
      <c r="P35">
        <v>120</v>
      </c>
      <c r="Q35">
        <v>50</v>
      </c>
      <c r="R35">
        <v>0</v>
      </c>
      <c r="S35">
        <v>15</v>
      </c>
      <c r="T35">
        <v>0</v>
      </c>
      <c r="U35" s="156">
        <f t="shared" si="2"/>
        <v>185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1040</v>
      </c>
      <c r="C36">
        <f>BAWANA!G36</f>
        <v>0</v>
      </c>
      <c r="D36">
        <f>BAWANA!AP36</f>
        <v>190</v>
      </c>
      <c r="E36">
        <f>BAWANA!AQ36</f>
        <v>0</v>
      </c>
      <c r="F36">
        <f t="shared" si="4"/>
        <v>832</v>
      </c>
      <c r="G36">
        <f t="shared" si="5"/>
        <v>190</v>
      </c>
      <c r="H36" s="154"/>
      <c r="I36">
        <f>BRPL_EOD!AO36+BRPL_EOD!AP36</f>
        <v>120</v>
      </c>
      <c r="J36">
        <f>BYPL_EOD!AO36+BYPL_EOD!AP36</f>
        <v>55</v>
      </c>
      <c r="K36">
        <f>MES_EOD!AO36+MES_EOD!AP36</f>
        <v>0</v>
      </c>
      <c r="L36">
        <f>NDMC_EOD!AO36+NDMC_EOD!AP36</f>
        <v>15</v>
      </c>
      <c r="M36">
        <f>TPDDL_EOD!AO36+TPDDL_EOD!AP36</f>
        <v>0</v>
      </c>
      <c r="N36">
        <f t="shared" si="0"/>
        <v>190</v>
      </c>
      <c r="O36" s="154">
        <f t="shared" si="1"/>
        <v>0</v>
      </c>
      <c r="P36">
        <v>120</v>
      </c>
      <c r="Q36">
        <v>55</v>
      </c>
      <c r="R36">
        <v>0</v>
      </c>
      <c r="S36">
        <v>15</v>
      </c>
      <c r="T36">
        <v>0</v>
      </c>
      <c r="U36" s="156">
        <f t="shared" si="2"/>
        <v>190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1040</v>
      </c>
      <c r="C37">
        <f>BAWANA!G37</f>
        <v>0</v>
      </c>
      <c r="D37">
        <f>BAWANA!AP37</f>
        <v>180</v>
      </c>
      <c r="E37">
        <f>BAWANA!AQ37</f>
        <v>0</v>
      </c>
      <c r="F37">
        <f t="shared" si="4"/>
        <v>832</v>
      </c>
      <c r="G37">
        <f t="shared" si="5"/>
        <v>180</v>
      </c>
      <c r="H37" s="154"/>
      <c r="I37">
        <f>BRPL_EOD!AO37+BRPL_EOD!AP37</f>
        <v>120</v>
      </c>
      <c r="J37">
        <f>BYPL_EOD!AO37+BYPL_EOD!AP37</f>
        <v>45</v>
      </c>
      <c r="K37">
        <f>MES_EOD!AO37+MES_EOD!AP37</f>
        <v>0</v>
      </c>
      <c r="L37">
        <f>NDMC_EOD!AO37+NDMC_EOD!AP37</f>
        <v>15</v>
      </c>
      <c r="M37">
        <f>TPDDL_EOD!AO37+TPDDL_EOD!AP37</f>
        <v>0</v>
      </c>
      <c r="N37">
        <f t="shared" si="0"/>
        <v>180</v>
      </c>
      <c r="O37" s="154">
        <f t="shared" si="1"/>
        <v>0</v>
      </c>
      <c r="P37">
        <v>120</v>
      </c>
      <c r="Q37">
        <v>45</v>
      </c>
      <c r="R37">
        <v>0</v>
      </c>
      <c r="S37">
        <v>15</v>
      </c>
      <c r="T37">
        <v>0</v>
      </c>
      <c r="U37" s="156">
        <f t="shared" si="2"/>
        <v>180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1040</v>
      </c>
      <c r="C38">
        <f>BAWANA!G38</f>
        <v>0</v>
      </c>
      <c r="D38">
        <f>BAWANA!AP38</f>
        <v>180</v>
      </c>
      <c r="E38">
        <f>BAWANA!AQ38</f>
        <v>0</v>
      </c>
      <c r="F38">
        <f t="shared" si="4"/>
        <v>832</v>
      </c>
      <c r="G38">
        <f t="shared" si="5"/>
        <v>180</v>
      </c>
      <c r="H38" s="154"/>
      <c r="I38">
        <f>BRPL_EOD!AO38+BRPL_EOD!AP38</f>
        <v>120</v>
      </c>
      <c r="J38">
        <f>BYPL_EOD!AO38+BYPL_EOD!AP38</f>
        <v>45</v>
      </c>
      <c r="K38">
        <f>MES_EOD!AO38+MES_EOD!AP38</f>
        <v>0</v>
      </c>
      <c r="L38">
        <f>NDMC_EOD!AO38+NDMC_EOD!AP38</f>
        <v>15</v>
      </c>
      <c r="M38">
        <f>TPDDL_EOD!AO38+TPDDL_EOD!AP38</f>
        <v>0</v>
      </c>
      <c r="N38">
        <f t="shared" si="0"/>
        <v>180</v>
      </c>
      <c r="O38" s="154">
        <f t="shared" si="1"/>
        <v>0</v>
      </c>
      <c r="P38">
        <v>120</v>
      </c>
      <c r="Q38">
        <v>45</v>
      </c>
      <c r="R38">
        <v>0</v>
      </c>
      <c r="S38">
        <v>15</v>
      </c>
      <c r="T38">
        <v>0</v>
      </c>
      <c r="U38" s="156">
        <f t="shared" si="2"/>
        <v>180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1040</v>
      </c>
      <c r="C39">
        <f>BAWANA!G39</f>
        <v>0</v>
      </c>
      <c r="D39">
        <f>BAWANA!AP39</f>
        <v>145.12</v>
      </c>
      <c r="E39">
        <f>BAWANA!AQ39</f>
        <v>0</v>
      </c>
      <c r="F39">
        <f t="shared" si="4"/>
        <v>832</v>
      </c>
      <c r="G39">
        <f t="shared" si="5"/>
        <v>145.12</v>
      </c>
      <c r="H39" s="154"/>
      <c r="I39">
        <f>BRPL_EOD!AO39+BRPL_EOD!AP39</f>
        <v>125.3</v>
      </c>
      <c r="J39">
        <f>BYPL_EOD!AO39+BYPL_EOD!AP39</f>
        <v>4.3899999999999997</v>
      </c>
      <c r="K39">
        <f>MES_EOD!AO39+MES_EOD!AP39</f>
        <v>0.44</v>
      </c>
      <c r="L39">
        <f>NDMC_EOD!AO39+NDMC_EOD!AP39</f>
        <v>15</v>
      </c>
      <c r="M39">
        <f>TPDDL_EOD!AO39+TPDDL_EOD!AP39</f>
        <v>0</v>
      </c>
      <c r="N39">
        <f t="shared" si="0"/>
        <v>145.13</v>
      </c>
      <c r="O39" s="154">
        <f t="shared" si="1"/>
        <v>-9.9999999999909051E-3</v>
      </c>
      <c r="P39">
        <v>125.29136636119341</v>
      </c>
      <c r="Q39">
        <v>4.3896975125749327</v>
      </c>
      <c r="R39">
        <v>0.43996968235375183</v>
      </c>
      <c r="S39">
        <v>14.998966443877903</v>
      </c>
      <c r="T39">
        <v>0</v>
      </c>
      <c r="U39" s="156">
        <f t="shared" si="2"/>
        <v>145.12</v>
      </c>
      <c r="V39" s="154">
        <f t="shared" si="3"/>
        <v>0</v>
      </c>
      <c r="Y39">
        <f>BAWANA!BA39+BAWANA!BB39</f>
        <v>2.44</v>
      </c>
      <c r="Z39">
        <f>BAWANA!BH39+BAWANA!BI39</f>
        <v>2.44</v>
      </c>
      <c r="AA39">
        <f>BAWANA!AB39+BAWANA!AC39</f>
        <v>2.44</v>
      </c>
      <c r="AB39">
        <f>BAWANA!AI39+BAWANA!AJ39</f>
        <v>2.44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1040</v>
      </c>
      <c r="C40">
        <f>BAWANA!G40</f>
        <v>0</v>
      </c>
      <c r="D40">
        <f>BAWANA!AP40</f>
        <v>145.12</v>
      </c>
      <c r="E40">
        <f>BAWANA!AQ40</f>
        <v>0</v>
      </c>
      <c r="F40">
        <f t="shared" si="4"/>
        <v>832</v>
      </c>
      <c r="G40">
        <f t="shared" si="5"/>
        <v>145.12</v>
      </c>
      <c r="H40" s="154"/>
      <c r="I40">
        <f>BRPL_EOD!AO40+BRPL_EOD!AP40</f>
        <v>125.3</v>
      </c>
      <c r="J40">
        <f>BYPL_EOD!AO40+BYPL_EOD!AP40</f>
        <v>4.3899999999999997</v>
      </c>
      <c r="K40">
        <f>MES_EOD!AO40+MES_EOD!AP40</f>
        <v>0.44</v>
      </c>
      <c r="L40">
        <f>NDMC_EOD!AO40+NDMC_EOD!AP40</f>
        <v>15</v>
      </c>
      <c r="M40">
        <f>TPDDL_EOD!AO40+TPDDL_EOD!AP40</f>
        <v>0</v>
      </c>
      <c r="N40">
        <f t="shared" si="0"/>
        <v>145.13</v>
      </c>
      <c r="O40" s="154">
        <f t="shared" si="1"/>
        <v>-9.9999999999909051E-3</v>
      </c>
      <c r="P40">
        <v>125.29136636119341</v>
      </c>
      <c r="Q40">
        <v>4.3896975125749327</v>
      </c>
      <c r="R40">
        <v>0.43996968235375183</v>
      </c>
      <c r="S40">
        <v>14.998966443877903</v>
      </c>
      <c r="T40">
        <v>0</v>
      </c>
      <c r="U40" s="156">
        <f t="shared" si="2"/>
        <v>145.12</v>
      </c>
      <c r="V40" s="154">
        <f t="shared" si="3"/>
        <v>0</v>
      </c>
      <c r="Y40">
        <f>BAWANA!BA40+BAWANA!BB40</f>
        <v>2.44</v>
      </c>
      <c r="Z40">
        <f>BAWANA!BH40+BAWANA!BI40</f>
        <v>2.44</v>
      </c>
      <c r="AA40">
        <f>BAWANA!AB40+BAWANA!AC40</f>
        <v>2.44</v>
      </c>
      <c r="AB40">
        <f>BAWANA!AI40+BAWANA!AJ40</f>
        <v>2.44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1040</v>
      </c>
      <c r="C41">
        <f>BAWANA!G41</f>
        <v>0</v>
      </c>
      <c r="D41">
        <f>BAWANA!AP41</f>
        <v>225</v>
      </c>
      <c r="E41">
        <f>BAWANA!AQ41</f>
        <v>0</v>
      </c>
      <c r="F41">
        <f t="shared" si="4"/>
        <v>832</v>
      </c>
      <c r="G41">
        <f t="shared" si="5"/>
        <v>225</v>
      </c>
      <c r="H41" s="154"/>
      <c r="I41">
        <f>BRPL_EOD!AO41+BRPL_EOD!AP41</f>
        <v>210</v>
      </c>
      <c r="J41">
        <f>BYPL_EOD!AO41+BYPL_EOD!AP41</f>
        <v>0</v>
      </c>
      <c r="K41">
        <f>MES_EOD!AO41+MES_EOD!AP41</f>
        <v>0</v>
      </c>
      <c r="L41">
        <f>NDMC_EOD!AO41+NDMC_EOD!AP41</f>
        <v>15</v>
      </c>
      <c r="M41">
        <f>TPDDL_EOD!AO41+TPDDL_EOD!AP41</f>
        <v>0</v>
      </c>
      <c r="N41">
        <f t="shared" si="0"/>
        <v>225</v>
      </c>
      <c r="O41" s="154">
        <f t="shared" si="1"/>
        <v>0</v>
      </c>
      <c r="P41">
        <v>210</v>
      </c>
      <c r="Q41">
        <v>0</v>
      </c>
      <c r="R41">
        <v>0</v>
      </c>
      <c r="S41">
        <v>15</v>
      </c>
      <c r="T41">
        <v>0</v>
      </c>
      <c r="U41" s="156">
        <f t="shared" si="2"/>
        <v>225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1040</v>
      </c>
      <c r="C42">
        <f>BAWANA!G42</f>
        <v>0</v>
      </c>
      <c r="D42">
        <f>BAWANA!AP42</f>
        <v>275</v>
      </c>
      <c r="E42">
        <f>BAWANA!AQ42</f>
        <v>0</v>
      </c>
      <c r="F42">
        <f t="shared" si="4"/>
        <v>832</v>
      </c>
      <c r="G42">
        <f t="shared" si="5"/>
        <v>275</v>
      </c>
      <c r="H42" s="154"/>
      <c r="I42">
        <f>BRPL_EOD!AO42+BRPL_EOD!AP42</f>
        <v>260</v>
      </c>
      <c r="J42">
        <f>BYPL_EOD!AO42+BYPL_EOD!AP42</f>
        <v>0</v>
      </c>
      <c r="K42">
        <f>MES_EOD!AO42+MES_EOD!AP42</f>
        <v>0</v>
      </c>
      <c r="L42">
        <f>NDMC_EOD!AO42+NDMC_EOD!AP42</f>
        <v>15</v>
      </c>
      <c r="M42">
        <f>TPDDL_EOD!AO42+TPDDL_EOD!AP42</f>
        <v>0</v>
      </c>
      <c r="N42">
        <f t="shared" si="0"/>
        <v>275</v>
      </c>
      <c r="O42" s="154">
        <f t="shared" si="1"/>
        <v>0</v>
      </c>
      <c r="P42">
        <v>260</v>
      </c>
      <c r="Q42">
        <v>0</v>
      </c>
      <c r="R42">
        <v>0</v>
      </c>
      <c r="S42">
        <v>15</v>
      </c>
      <c r="T42">
        <v>0</v>
      </c>
      <c r="U42" s="156">
        <f t="shared" si="2"/>
        <v>275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1040</v>
      </c>
      <c r="C43">
        <f>BAWANA!G43</f>
        <v>0</v>
      </c>
      <c r="D43">
        <f>BAWANA!AP43</f>
        <v>275</v>
      </c>
      <c r="E43">
        <f>BAWANA!AQ43</f>
        <v>0</v>
      </c>
      <c r="F43">
        <f t="shared" si="4"/>
        <v>832</v>
      </c>
      <c r="G43">
        <f t="shared" si="5"/>
        <v>275</v>
      </c>
      <c r="H43" s="154"/>
      <c r="I43">
        <f>BRPL_EOD!AO43+BRPL_EOD!AP43</f>
        <v>260</v>
      </c>
      <c r="J43">
        <f>BYPL_EOD!AO43+BYPL_EOD!AP43</f>
        <v>0</v>
      </c>
      <c r="K43">
        <f>MES_EOD!AO43+MES_EOD!AP43</f>
        <v>0</v>
      </c>
      <c r="L43">
        <f>NDMC_EOD!AO43+NDMC_EOD!AP43</f>
        <v>15</v>
      </c>
      <c r="M43">
        <f>TPDDL_EOD!AO43+TPDDL_EOD!AP43</f>
        <v>0</v>
      </c>
      <c r="N43">
        <f t="shared" si="0"/>
        <v>275</v>
      </c>
      <c r="O43" s="154">
        <f t="shared" si="1"/>
        <v>0</v>
      </c>
      <c r="P43">
        <v>260</v>
      </c>
      <c r="Q43">
        <v>0</v>
      </c>
      <c r="R43">
        <v>0</v>
      </c>
      <c r="S43">
        <v>15</v>
      </c>
      <c r="T43">
        <v>0</v>
      </c>
      <c r="U43" s="156">
        <f t="shared" si="2"/>
        <v>275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1040</v>
      </c>
      <c r="C44">
        <f>BAWANA!G44</f>
        <v>0</v>
      </c>
      <c r="D44">
        <f>BAWANA!AP44</f>
        <v>275</v>
      </c>
      <c r="E44">
        <f>BAWANA!AQ44</f>
        <v>0</v>
      </c>
      <c r="F44">
        <f t="shared" si="4"/>
        <v>832</v>
      </c>
      <c r="G44">
        <f t="shared" si="5"/>
        <v>275</v>
      </c>
      <c r="H44" s="154"/>
      <c r="I44">
        <f>BRPL_EOD!AO44+BRPL_EOD!AP44</f>
        <v>260</v>
      </c>
      <c r="J44">
        <f>BYPL_EOD!AO44+BYPL_EOD!AP44</f>
        <v>0</v>
      </c>
      <c r="K44">
        <f>MES_EOD!AO44+MES_EOD!AP44</f>
        <v>0</v>
      </c>
      <c r="L44">
        <f>NDMC_EOD!AO44+NDMC_EOD!AP44</f>
        <v>15</v>
      </c>
      <c r="M44">
        <f>TPDDL_EOD!AO44+TPDDL_EOD!AP44</f>
        <v>0</v>
      </c>
      <c r="N44">
        <f t="shared" si="0"/>
        <v>275</v>
      </c>
      <c r="O44" s="154">
        <f t="shared" si="1"/>
        <v>0</v>
      </c>
      <c r="P44">
        <v>260</v>
      </c>
      <c r="Q44">
        <v>0</v>
      </c>
      <c r="R44">
        <v>0</v>
      </c>
      <c r="S44">
        <v>15</v>
      </c>
      <c r="T44">
        <v>0</v>
      </c>
      <c r="U44" s="156">
        <f t="shared" si="2"/>
        <v>275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1040</v>
      </c>
      <c r="C45">
        <f>BAWANA!G45</f>
        <v>0</v>
      </c>
      <c r="D45">
        <f>BAWANA!AP45</f>
        <v>275</v>
      </c>
      <c r="E45">
        <f>BAWANA!AQ45</f>
        <v>0</v>
      </c>
      <c r="F45">
        <f t="shared" si="4"/>
        <v>832</v>
      </c>
      <c r="G45">
        <f t="shared" si="5"/>
        <v>275</v>
      </c>
      <c r="H45" s="154"/>
      <c r="I45">
        <f>BRPL_EOD!AO45+BRPL_EOD!AP45</f>
        <v>260</v>
      </c>
      <c r="J45">
        <f>BYPL_EOD!AO45+BYPL_EOD!AP45</f>
        <v>0</v>
      </c>
      <c r="K45">
        <f>MES_EOD!AO45+MES_EOD!AP45</f>
        <v>0</v>
      </c>
      <c r="L45">
        <f>NDMC_EOD!AO45+NDMC_EOD!AP45</f>
        <v>15</v>
      </c>
      <c r="M45">
        <f>TPDDL_EOD!AO45+TPDDL_EOD!AP45</f>
        <v>0</v>
      </c>
      <c r="N45">
        <f t="shared" si="0"/>
        <v>275</v>
      </c>
      <c r="O45" s="154">
        <f t="shared" si="1"/>
        <v>0</v>
      </c>
      <c r="P45">
        <v>260</v>
      </c>
      <c r="Q45">
        <v>0</v>
      </c>
      <c r="R45">
        <v>0</v>
      </c>
      <c r="S45">
        <v>15</v>
      </c>
      <c r="T45">
        <v>0</v>
      </c>
      <c r="U45" s="156">
        <f t="shared" si="2"/>
        <v>275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1040</v>
      </c>
      <c r="C46">
        <f>BAWANA!G46</f>
        <v>0</v>
      </c>
      <c r="D46">
        <f>BAWANA!AP46</f>
        <v>275</v>
      </c>
      <c r="E46">
        <f>BAWANA!AQ46</f>
        <v>0</v>
      </c>
      <c r="F46">
        <f t="shared" si="4"/>
        <v>832</v>
      </c>
      <c r="G46">
        <f t="shared" si="5"/>
        <v>275</v>
      </c>
      <c r="H46" s="154"/>
      <c r="I46">
        <f>BRPL_EOD!AO46+BRPL_EOD!AP46</f>
        <v>260</v>
      </c>
      <c r="J46">
        <f>BYPL_EOD!AO46+BYPL_EOD!AP46</f>
        <v>0</v>
      </c>
      <c r="K46">
        <f>MES_EOD!AO46+MES_EOD!AP46</f>
        <v>0</v>
      </c>
      <c r="L46">
        <f>NDMC_EOD!AO46+NDMC_EOD!AP46</f>
        <v>15</v>
      </c>
      <c r="M46">
        <f>TPDDL_EOD!AO46+TPDDL_EOD!AP46</f>
        <v>0</v>
      </c>
      <c r="N46">
        <f t="shared" si="0"/>
        <v>275</v>
      </c>
      <c r="O46" s="154">
        <f t="shared" si="1"/>
        <v>0</v>
      </c>
      <c r="P46">
        <v>260</v>
      </c>
      <c r="Q46">
        <v>0</v>
      </c>
      <c r="R46">
        <v>0</v>
      </c>
      <c r="S46">
        <v>15</v>
      </c>
      <c r="T46">
        <v>0</v>
      </c>
      <c r="U46" s="156">
        <f t="shared" si="2"/>
        <v>275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1040</v>
      </c>
      <c r="C47">
        <f>BAWANA!G47</f>
        <v>0</v>
      </c>
      <c r="D47">
        <f>BAWANA!AP47</f>
        <v>300</v>
      </c>
      <c r="E47">
        <f>BAWANA!AQ47</f>
        <v>0</v>
      </c>
      <c r="F47">
        <f t="shared" si="4"/>
        <v>832</v>
      </c>
      <c r="G47">
        <f t="shared" si="5"/>
        <v>300</v>
      </c>
      <c r="H47" s="154"/>
      <c r="I47">
        <f>BRPL_EOD!AO47+BRPL_EOD!AP47</f>
        <v>260</v>
      </c>
      <c r="J47">
        <f>BYPL_EOD!AO47+BYPL_EOD!AP47</f>
        <v>25</v>
      </c>
      <c r="K47">
        <f>MES_EOD!AO47+MES_EOD!AP47</f>
        <v>0</v>
      </c>
      <c r="L47">
        <f>NDMC_EOD!AO47+NDMC_EOD!AP47</f>
        <v>15</v>
      </c>
      <c r="M47">
        <f>TPDDL_EOD!AO47+TPDDL_EOD!AP47</f>
        <v>0</v>
      </c>
      <c r="N47">
        <f t="shared" si="0"/>
        <v>300</v>
      </c>
      <c r="O47" s="154">
        <f t="shared" si="1"/>
        <v>0</v>
      </c>
      <c r="P47">
        <v>260</v>
      </c>
      <c r="Q47">
        <v>25</v>
      </c>
      <c r="R47">
        <v>0</v>
      </c>
      <c r="S47">
        <v>15</v>
      </c>
      <c r="T47">
        <v>0</v>
      </c>
      <c r="U47" s="156">
        <f t="shared" si="2"/>
        <v>300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1040</v>
      </c>
      <c r="C48">
        <f>BAWANA!G48</f>
        <v>0</v>
      </c>
      <c r="D48">
        <f>BAWANA!AP48</f>
        <v>210</v>
      </c>
      <c r="E48">
        <f>BAWANA!AQ48</f>
        <v>0</v>
      </c>
      <c r="F48">
        <f t="shared" si="4"/>
        <v>832</v>
      </c>
      <c r="G48">
        <f t="shared" si="5"/>
        <v>210</v>
      </c>
      <c r="H48" s="154"/>
      <c r="I48">
        <f>BRPL_EOD!AO48+BRPL_EOD!AP48</f>
        <v>170</v>
      </c>
      <c r="J48">
        <f>BYPL_EOD!AO48+BYPL_EOD!AP48</f>
        <v>25</v>
      </c>
      <c r="K48">
        <f>MES_EOD!AO48+MES_EOD!AP48</f>
        <v>0</v>
      </c>
      <c r="L48">
        <f>NDMC_EOD!AO48+NDMC_EOD!AP48</f>
        <v>15</v>
      </c>
      <c r="M48">
        <f>TPDDL_EOD!AO48+TPDDL_EOD!AP48</f>
        <v>0</v>
      </c>
      <c r="N48">
        <f t="shared" si="0"/>
        <v>210</v>
      </c>
      <c r="O48" s="154">
        <f t="shared" si="1"/>
        <v>0</v>
      </c>
      <c r="P48">
        <v>170</v>
      </c>
      <c r="Q48">
        <v>25</v>
      </c>
      <c r="R48">
        <v>0</v>
      </c>
      <c r="S48">
        <v>15</v>
      </c>
      <c r="T48">
        <v>0</v>
      </c>
      <c r="U48" s="156">
        <f t="shared" si="2"/>
        <v>210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1040</v>
      </c>
      <c r="C49">
        <f>BAWANA!G49</f>
        <v>0</v>
      </c>
      <c r="D49">
        <f>BAWANA!AP49</f>
        <v>160</v>
      </c>
      <c r="E49">
        <f>BAWANA!AQ49</f>
        <v>0</v>
      </c>
      <c r="F49">
        <f t="shared" si="4"/>
        <v>832</v>
      </c>
      <c r="G49">
        <f t="shared" si="5"/>
        <v>160</v>
      </c>
      <c r="H49" s="154"/>
      <c r="I49">
        <f>BRPL_EOD!AO49+BRPL_EOD!AP49</f>
        <v>120</v>
      </c>
      <c r="J49">
        <f>BYPL_EOD!AO49+BYPL_EOD!AP49</f>
        <v>25</v>
      </c>
      <c r="K49">
        <f>MES_EOD!AO49+MES_EOD!AP49</f>
        <v>0</v>
      </c>
      <c r="L49">
        <f>NDMC_EOD!AO49+NDMC_EOD!AP49</f>
        <v>15</v>
      </c>
      <c r="M49">
        <f>TPDDL_EOD!AO49+TPDDL_EOD!AP49</f>
        <v>0</v>
      </c>
      <c r="N49">
        <f t="shared" si="0"/>
        <v>160</v>
      </c>
      <c r="O49" s="154">
        <f t="shared" si="1"/>
        <v>0</v>
      </c>
      <c r="P49">
        <v>120</v>
      </c>
      <c r="Q49">
        <v>25</v>
      </c>
      <c r="R49">
        <v>0</v>
      </c>
      <c r="S49">
        <v>15</v>
      </c>
      <c r="T49">
        <v>0</v>
      </c>
      <c r="U49" s="156">
        <f t="shared" si="2"/>
        <v>160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1040</v>
      </c>
      <c r="C50">
        <f>BAWANA!G50</f>
        <v>0</v>
      </c>
      <c r="D50">
        <f>BAWANA!AP50</f>
        <v>160</v>
      </c>
      <c r="E50">
        <f>BAWANA!AQ50</f>
        <v>0</v>
      </c>
      <c r="F50">
        <f t="shared" si="4"/>
        <v>832</v>
      </c>
      <c r="G50">
        <f t="shared" si="5"/>
        <v>160</v>
      </c>
      <c r="H50" s="154"/>
      <c r="I50">
        <f>BRPL_EOD!AO50+BRPL_EOD!AP50</f>
        <v>120</v>
      </c>
      <c r="J50">
        <f>BYPL_EOD!AO50+BYPL_EOD!AP50</f>
        <v>25</v>
      </c>
      <c r="K50">
        <f>MES_EOD!AO50+MES_EOD!AP50</f>
        <v>0</v>
      </c>
      <c r="L50">
        <f>NDMC_EOD!AO50+NDMC_EOD!AP50</f>
        <v>15</v>
      </c>
      <c r="M50">
        <f>TPDDL_EOD!AO50+TPDDL_EOD!AP50</f>
        <v>0</v>
      </c>
      <c r="N50">
        <f t="shared" si="0"/>
        <v>160</v>
      </c>
      <c r="O50" s="154">
        <f t="shared" si="1"/>
        <v>0</v>
      </c>
      <c r="P50">
        <v>120</v>
      </c>
      <c r="Q50">
        <v>25</v>
      </c>
      <c r="R50">
        <v>0</v>
      </c>
      <c r="S50">
        <v>15</v>
      </c>
      <c r="T50">
        <v>0</v>
      </c>
      <c r="U50" s="156">
        <f t="shared" si="2"/>
        <v>160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1020</v>
      </c>
      <c r="C51">
        <f>BAWANA!G51</f>
        <v>0</v>
      </c>
      <c r="D51">
        <f>BAWANA!AP51</f>
        <v>155</v>
      </c>
      <c r="E51">
        <f>BAWANA!AQ51</f>
        <v>0</v>
      </c>
      <c r="F51">
        <f t="shared" si="4"/>
        <v>816</v>
      </c>
      <c r="G51">
        <f t="shared" si="5"/>
        <v>155</v>
      </c>
      <c r="H51" s="154"/>
      <c r="I51">
        <f>BRPL_EOD!AO51+BRPL_EOD!AP51</f>
        <v>115</v>
      </c>
      <c r="J51">
        <f>BYPL_EOD!AO51+BYPL_EOD!AP51</f>
        <v>25</v>
      </c>
      <c r="K51">
        <f>MES_EOD!AO51+MES_EOD!AP51</f>
        <v>0</v>
      </c>
      <c r="L51">
        <f>NDMC_EOD!AO51+NDMC_EOD!AP51</f>
        <v>15</v>
      </c>
      <c r="M51">
        <f>TPDDL_EOD!AO51+TPDDL_EOD!AP51</f>
        <v>0</v>
      </c>
      <c r="N51">
        <f t="shared" si="0"/>
        <v>155</v>
      </c>
      <c r="O51" s="154">
        <f t="shared" si="1"/>
        <v>0</v>
      </c>
      <c r="P51">
        <v>115</v>
      </c>
      <c r="Q51">
        <v>25</v>
      </c>
      <c r="R51">
        <v>0</v>
      </c>
      <c r="S51">
        <v>15</v>
      </c>
      <c r="T51">
        <v>0</v>
      </c>
      <c r="U51" s="156">
        <f t="shared" si="2"/>
        <v>155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1020</v>
      </c>
      <c r="C52">
        <f>BAWANA!G52</f>
        <v>0</v>
      </c>
      <c r="D52">
        <f>BAWANA!AP52</f>
        <v>155</v>
      </c>
      <c r="E52">
        <f>BAWANA!AQ52</f>
        <v>0</v>
      </c>
      <c r="F52">
        <f t="shared" si="4"/>
        <v>816</v>
      </c>
      <c r="G52">
        <f t="shared" si="5"/>
        <v>155</v>
      </c>
      <c r="H52" s="154"/>
      <c r="I52">
        <f>BRPL_EOD!AO52+BRPL_EOD!AP52</f>
        <v>115</v>
      </c>
      <c r="J52">
        <f>BYPL_EOD!AO52+BYPL_EOD!AP52</f>
        <v>25</v>
      </c>
      <c r="K52">
        <f>MES_EOD!AO52+MES_EOD!AP52</f>
        <v>0</v>
      </c>
      <c r="L52">
        <f>NDMC_EOD!AO52+NDMC_EOD!AP52</f>
        <v>15</v>
      </c>
      <c r="M52">
        <f>TPDDL_EOD!AO52+TPDDL_EOD!AP52</f>
        <v>0</v>
      </c>
      <c r="N52">
        <f t="shared" si="0"/>
        <v>155</v>
      </c>
      <c r="O52" s="154">
        <f t="shared" si="1"/>
        <v>0</v>
      </c>
      <c r="P52">
        <v>115</v>
      </c>
      <c r="Q52">
        <v>25</v>
      </c>
      <c r="R52">
        <v>0</v>
      </c>
      <c r="S52">
        <v>15</v>
      </c>
      <c r="T52">
        <v>0</v>
      </c>
      <c r="U52" s="156">
        <f t="shared" si="2"/>
        <v>155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1020</v>
      </c>
      <c r="C53">
        <f>BAWANA!G53</f>
        <v>0</v>
      </c>
      <c r="D53">
        <f>BAWANA!AP53</f>
        <v>155</v>
      </c>
      <c r="E53">
        <f>BAWANA!AQ53</f>
        <v>0</v>
      </c>
      <c r="F53">
        <f t="shared" si="4"/>
        <v>816</v>
      </c>
      <c r="G53">
        <f t="shared" si="5"/>
        <v>155</v>
      </c>
      <c r="H53" s="154"/>
      <c r="I53">
        <f>BRPL_EOD!AO53+BRPL_EOD!AP53</f>
        <v>115</v>
      </c>
      <c r="J53">
        <f>BYPL_EOD!AO53+BYPL_EOD!AP53</f>
        <v>25</v>
      </c>
      <c r="K53">
        <f>MES_EOD!AO53+MES_EOD!AP53</f>
        <v>0</v>
      </c>
      <c r="L53">
        <f>NDMC_EOD!AO53+NDMC_EOD!AP53</f>
        <v>15</v>
      </c>
      <c r="M53">
        <f>TPDDL_EOD!AO53+TPDDL_EOD!AP53</f>
        <v>0</v>
      </c>
      <c r="N53">
        <f t="shared" si="0"/>
        <v>155</v>
      </c>
      <c r="O53" s="154">
        <f t="shared" si="1"/>
        <v>0</v>
      </c>
      <c r="P53">
        <v>115</v>
      </c>
      <c r="Q53">
        <v>25</v>
      </c>
      <c r="R53">
        <v>0</v>
      </c>
      <c r="S53">
        <v>15</v>
      </c>
      <c r="T53">
        <v>0</v>
      </c>
      <c r="U53" s="156">
        <f t="shared" si="2"/>
        <v>155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1020</v>
      </c>
      <c r="C54">
        <f>BAWANA!G54</f>
        <v>0</v>
      </c>
      <c r="D54">
        <f>BAWANA!AP54</f>
        <v>155</v>
      </c>
      <c r="E54">
        <f>BAWANA!AQ54</f>
        <v>0</v>
      </c>
      <c r="F54">
        <f t="shared" si="4"/>
        <v>816</v>
      </c>
      <c r="G54">
        <f t="shared" si="5"/>
        <v>155</v>
      </c>
      <c r="H54" s="154"/>
      <c r="I54">
        <f>BRPL_EOD!AO54+BRPL_EOD!AP54</f>
        <v>115</v>
      </c>
      <c r="J54">
        <f>BYPL_EOD!AO54+BYPL_EOD!AP54</f>
        <v>25</v>
      </c>
      <c r="K54">
        <f>MES_EOD!AO54+MES_EOD!AP54</f>
        <v>0</v>
      </c>
      <c r="L54">
        <f>NDMC_EOD!AO54+NDMC_EOD!AP54</f>
        <v>15</v>
      </c>
      <c r="M54">
        <f>TPDDL_EOD!AO54+TPDDL_EOD!AP54</f>
        <v>0</v>
      </c>
      <c r="N54">
        <f t="shared" si="0"/>
        <v>155</v>
      </c>
      <c r="O54" s="154">
        <f t="shared" si="1"/>
        <v>0</v>
      </c>
      <c r="P54">
        <v>115</v>
      </c>
      <c r="Q54">
        <v>25</v>
      </c>
      <c r="R54">
        <v>0</v>
      </c>
      <c r="S54">
        <v>15</v>
      </c>
      <c r="T54">
        <v>0</v>
      </c>
      <c r="U54" s="156">
        <f t="shared" si="2"/>
        <v>155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1020</v>
      </c>
      <c r="C55">
        <f>BAWANA!G55</f>
        <v>0</v>
      </c>
      <c r="D55">
        <f>BAWANA!AP55</f>
        <v>147.69999999999999</v>
      </c>
      <c r="E55">
        <f>BAWANA!AQ55</f>
        <v>0</v>
      </c>
      <c r="F55">
        <f t="shared" si="4"/>
        <v>816</v>
      </c>
      <c r="G55">
        <f t="shared" si="5"/>
        <v>147.69999999999999</v>
      </c>
      <c r="H55" s="154"/>
      <c r="I55">
        <f>BRPL_EOD!AO55+BRPL_EOD!AP55</f>
        <v>107.5</v>
      </c>
      <c r="J55">
        <f>BYPL_EOD!AO55+BYPL_EOD!AP55</f>
        <v>25</v>
      </c>
      <c r="K55">
        <f>MES_EOD!AO55+MES_EOD!AP55</f>
        <v>0.21</v>
      </c>
      <c r="L55">
        <f>NDMC_EOD!AO55+NDMC_EOD!AP55</f>
        <v>15</v>
      </c>
      <c r="M55">
        <f>TPDDL_EOD!AO55+TPDDL_EOD!AP55</f>
        <v>0</v>
      </c>
      <c r="N55">
        <f t="shared" si="0"/>
        <v>147.71</v>
      </c>
      <c r="O55" s="154">
        <f t="shared" si="1"/>
        <v>-1.0000000000019327E-2</v>
      </c>
      <c r="P55">
        <v>107.49272222598333</v>
      </c>
      <c r="Q55">
        <v>24.998307494414728</v>
      </c>
      <c r="R55">
        <v>0.20998578295308371</v>
      </c>
      <c r="S55">
        <v>14.998984496648838</v>
      </c>
      <c r="T55">
        <v>0</v>
      </c>
      <c r="U55" s="156">
        <f t="shared" si="2"/>
        <v>147.69999999999996</v>
      </c>
      <c r="V55" s="154">
        <f t="shared" si="3"/>
        <v>0</v>
      </c>
      <c r="Y55">
        <f>BAWANA!BA55+BAWANA!BB55</f>
        <v>1.1499999999999999</v>
      </c>
      <c r="Z55">
        <f>BAWANA!BH55+BAWANA!BI55</f>
        <v>1.1499999999999999</v>
      </c>
      <c r="AA55">
        <f>BAWANA!AB55+BAWANA!AC55</f>
        <v>1.1499999999999999</v>
      </c>
      <c r="AB55">
        <f>BAWANA!AI55+BAWANA!AJ55</f>
        <v>1.1499999999999999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1020</v>
      </c>
      <c r="C56">
        <f>BAWANA!G56</f>
        <v>0</v>
      </c>
      <c r="D56">
        <f>BAWANA!AP56</f>
        <v>147.69999999999999</v>
      </c>
      <c r="E56">
        <f>BAWANA!AQ56</f>
        <v>0</v>
      </c>
      <c r="F56">
        <f t="shared" si="4"/>
        <v>816</v>
      </c>
      <c r="G56">
        <f t="shared" si="5"/>
        <v>147.69999999999999</v>
      </c>
      <c r="H56" s="154"/>
      <c r="I56">
        <f>BRPL_EOD!AO56+BRPL_EOD!AP56</f>
        <v>107.5</v>
      </c>
      <c r="J56">
        <f>BYPL_EOD!AO56+BYPL_EOD!AP56</f>
        <v>25</v>
      </c>
      <c r="K56">
        <f>MES_EOD!AO56+MES_EOD!AP56</f>
        <v>0.21</v>
      </c>
      <c r="L56">
        <f>NDMC_EOD!AO56+NDMC_EOD!AP56</f>
        <v>15</v>
      </c>
      <c r="M56">
        <f>TPDDL_EOD!AO56+TPDDL_EOD!AP56</f>
        <v>0</v>
      </c>
      <c r="N56">
        <f t="shared" si="0"/>
        <v>147.71</v>
      </c>
      <c r="O56" s="154">
        <f t="shared" si="1"/>
        <v>-1.0000000000019327E-2</v>
      </c>
      <c r="P56">
        <v>107.49272222598333</v>
      </c>
      <c r="Q56">
        <v>24.998307494414728</v>
      </c>
      <c r="R56">
        <v>0.20998578295308371</v>
      </c>
      <c r="S56">
        <v>14.998984496648838</v>
      </c>
      <c r="T56">
        <v>0</v>
      </c>
      <c r="U56" s="156">
        <f t="shared" si="2"/>
        <v>147.69999999999996</v>
      </c>
      <c r="V56" s="154">
        <f t="shared" si="3"/>
        <v>0</v>
      </c>
      <c r="Y56">
        <f>BAWANA!BA56+BAWANA!BB56</f>
        <v>1.1499999999999999</v>
      </c>
      <c r="Z56">
        <f>BAWANA!BH56+BAWANA!BI56</f>
        <v>1.1499999999999999</v>
      </c>
      <c r="AA56">
        <f>BAWANA!AB56+BAWANA!AC56</f>
        <v>1.1499999999999999</v>
      </c>
      <c r="AB56">
        <f>BAWANA!AI56+BAWANA!AJ56</f>
        <v>1.1499999999999999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1020</v>
      </c>
      <c r="C57">
        <f>BAWANA!G57</f>
        <v>0</v>
      </c>
      <c r="D57">
        <f>BAWANA!AP57</f>
        <v>147.69999999999999</v>
      </c>
      <c r="E57">
        <f>BAWANA!AQ57</f>
        <v>0</v>
      </c>
      <c r="F57">
        <f t="shared" si="4"/>
        <v>816</v>
      </c>
      <c r="G57">
        <f t="shared" si="5"/>
        <v>147.69999999999999</v>
      </c>
      <c r="H57" s="154"/>
      <c r="I57">
        <f>BRPL_EOD!AO57+BRPL_EOD!AP57</f>
        <v>107.5</v>
      </c>
      <c r="J57">
        <f>BYPL_EOD!AO57+BYPL_EOD!AP57</f>
        <v>25</v>
      </c>
      <c r="K57">
        <f>MES_EOD!AO57+MES_EOD!AP57</f>
        <v>0.21</v>
      </c>
      <c r="L57">
        <f>NDMC_EOD!AO57+NDMC_EOD!AP57</f>
        <v>15</v>
      </c>
      <c r="M57">
        <f>TPDDL_EOD!AO57+TPDDL_EOD!AP57</f>
        <v>0</v>
      </c>
      <c r="N57">
        <f t="shared" si="0"/>
        <v>147.71</v>
      </c>
      <c r="O57" s="154">
        <f t="shared" si="1"/>
        <v>-1.0000000000019327E-2</v>
      </c>
      <c r="P57">
        <v>107.49272222598333</v>
      </c>
      <c r="Q57">
        <v>24.998307494414728</v>
      </c>
      <c r="R57">
        <v>0.20998578295308371</v>
      </c>
      <c r="S57">
        <v>14.998984496648838</v>
      </c>
      <c r="T57">
        <v>0</v>
      </c>
      <c r="U57" s="156">
        <f t="shared" si="2"/>
        <v>147.69999999999996</v>
      </c>
      <c r="V57" s="154">
        <f t="shared" si="3"/>
        <v>0</v>
      </c>
      <c r="Y57">
        <f>BAWANA!BA57+BAWANA!BB57</f>
        <v>1.1499999999999999</v>
      </c>
      <c r="Z57">
        <f>BAWANA!BH57+BAWANA!BI57</f>
        <v>1.1499999999999999</v>
      </c>
      <c r="AA57">
        <f>BAWANA!AB57+BAWANA!AC57</f>
        <v>1.1499999999999999</v>
      </c>
      <c r="AB57">
        <f>BAWANA!AI57+BAWANA!AJ57</f>
        <v>1.1499999999999999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1020</v>
      </c>
      <c r="C58">
        <f>BAWANA!G58</f>
        <v>0</v>
      </c>
      <c r="D58">
        <f>BAWANA!AP58</f>
        <v>147.69999999999999</v>
      </c>
      <c r="E58">
        <f>BAWANA!AQ58</f>
        <v>0</v>
      </c>
      <c r="F58">
        <f t="shared" si="4"/>
        <v>816</v>
      </c>
      <c r="G58">
        <f t="shared" si="5"/>
        <v>147.69999999999999</v>
      </c>
      <c r="H58" s="154"/>
      <c r="I58">
        <f>BRPL_EOD!AO58+BRPL_EOD!AP58</f>
        <v>107.5</v>
      </c>
      <c r="J58">
        <f>BYPL_EOD!AO58+BYPL_EOD!AP58</f>
        <v>25</v>
      </c>
      <c r="K58">
        <f>MES_EOD!AO58+MES_EOD!AP58</f>
        <v>0.21</v>
      </c>
      <c r="L58">
        <f>NDMC_EOD!AO58+NDMC_EOD!AP58</f>
        <v>15</v>
      </c>
      <c r="M58">
        <f>TPDDL_EOD!AO58+TPDDL_EOD!AP58</f>
        <v>0</v>
      </c>
      <c r="N58">
        <f t="shared" si="0"/>
        <v>147.71</v>
      </c>
      <c r="O58" s="154">
        <f t="shared" si="1"/>
        <v>-1.0000000000019327E-2</v>
      </c>
      <c r="P58">
        <v>107.49272222598333</v>
      </c>
      <c r="Q58">
        <v>24.998307494414728</v>
      </c>
      <c r="R58">
        <v>0.20998578295308371</v>
      </c>
      <c r="S58">
        <v>14.998984496648838</v>
      </c>
      <c r="T58">
        <v>0</v>
      </c>
      <c r="U58" s="156">
        <f t="shared" si="2"/>
        <v>147.69999999999996</v>
      </c>
      <c r="V58" s="154">
        <f t="shared" si="3"/>
        <v>0</v>
      </c>
      <c r="Y58">
        <f>BAWANA!BA58+BAWANA!BB58</f>
        <v>1.1499999999999999</v>
      </c>
      <c r="Z58">
        <f>BAWANA!BH58+BAWANA!BI58</f>
        <v>1.1499999999999999</v>
      </c>
      <c r="AA58">
        <f>BAWANA!AB58+BAWANA!AC58</f>
        <v>1.1499999999999999</v>
      </c>
      <c r="AB58">
        <f>BAWANA!AI58+BAWANA!AJ58</f>
        <v>1.1499999999999999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1020</v>
      </c>
      <c r="C59">
        <f>BAWANA!G59</f>
        <v>0</v>
      </c>
      <c r="D59">
        <f>BAWANA!AP59</f>
        <v>147.69999999999999</v>
      </c>
      <c r="E59">
        <f>BAWANA!AQ59</f>
        <v>0</v>
      </c>
      <c r="F59">
        <f t="shared" si="4"/>
        <v>816</v>
      </c>
      <c r="G59">
        <f t="shared" si="5"/>
        <v>147.69999999999999</v>
      </c>
      <c r="H59" s="154"/>
      <c r="I59">
        <f>BRPL_EOD!AO59+BRPL_EOD!AP59</f>
        <v>107.5</v>
      </c>
      <c r="J59">
        <f>BYPL_EOD!AO59+BYPL_EOD!AP59</f>
        <v>25</v>
      </c>
      <c r="K59">
        <f>MES_EOD!AO59+MES_EOD!AP59</f>
        <v>0.21</v>
      </c>
      <c r="L59">
        <f>NDMC_EOD!AO59+NDMC_EOD!AP59</f>
        <v>15</v>
      </c>
      <c r="M59">
        <f>TPDDL_EOD!AO59+TPDDL_EOD!AP59</f>
        <v>0</v>
      </c>
      <c r="N59">
        <f t="shared" si="0"/>
        <v>147.71</v>
      </c>
      <c r="O59" s="154">
        <f t="shared" si="1"/>
        <v>-1.0000000000019327E-2</v>
      </c>
      <c r="P59">
        <v>107.49272222598333</v>
      </c>
      <c r="Q59">
        <v>24.998307494414728</v>
      </c>
      <c r="R59">
        <v>0.20998578295308371</v>
      </c>
      <c r="S59">
        <v>14.998984496648838</v>
      </c>
      <c r="T59">
        <v>0</v>
      </c>
      <c r="U59" s="156">
        <f t="shared" si="2"/>
        <v>147.69999999999996</v>
      </c>
      <c r="V59" s="154">
        <f t="shared" si="3"/>
        <v>0</v>
      </c>
      <c r="Y59">
        <f>BAWANA!BA59+BAWANA!BB59</f>
        <v>1.1499999999999999</v>
      </c>
      <c r="Z59">
        <f>BAWANA!BH59+BAWANA!BI59</f>
        <v>1.1499999999999999</v>
      </c>
      <c r="AA59">
        <f>BAWANA!AB59+BAWANA!AC59</f>
        <v>1.1499999999999999</v>
      </c>
      <c r="AB59">
        <f>BAWANA!AI59+BAWANA!AJ59</f>
        <v>1.1499999999999999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1020</v>
      </c>
      <c r="C60">
        <f>BAWANA!G60</f>
        <v>0</v>
      </c>
      <c r="D60">
        <f>BAWANA!AP60</f>
        <v>147.69999999999999</v>
      </c>
      <c r="E60">
        <f>BAWANA!AQ60</f>
        <v>0</v>
      </c>
      <c r="F60">
        <f t="shared" si="4"/>
        <v>816</v>
      </c>
      <c r="G60">
        <f t="shared" si="5"/>
        <v>147.69999999999999</v>
      </c>
      <c r="H60" s="154"/>
      <c r="I60">
        <f>BRPL_EOD!AO60+BRPL_EOD!AP60</f>
        <v>107.5</v>
      </c>
      <c r="J60">
        <f>BYPL_EOD!AO60+BYPL_EOD!AP60</f>
        <v>25</v>
      </c>
      <c r="K60">
        <f>MES_EOD!AO60+MES_EOD!AP60</f>
        <v>0.21</v>
      </c>
      <c r="L60">
        <f>NDMC_EOD!AO60+NDMC_EOD!AP60</f>
        <v>15</v>
      </c>
      <c r="M60">
        <f>TPDDL_EOD!AO60+TPDDL_EOD!AP60</f>
        <v>0</v>
      </c>
      <c r="N60">
        <f t="shared" si="0"/>
        <v>147.71</v>
      </c>
      <c r="O60" s="154">
        <f t="shared" si="1"/>
        <v>-1.0000000000019327E-2</v>
      </c>
      <c r="P60">
        <v>107.49272222598333</v>
      </c>
      <c r="Q60">
        <v>24.998307494414728</v>
      </c>
      <c r="R60">
        <v>0.20998578295308371</v>
      </c>
      <c r="S60">
        <v>14.998984496648838</v>
      </c>
      <c r="T60">
        <v>0</v>
      </c>
      <c r="U60" s="156">
        <f t="shared" si="2"/>
        <v>147.69999999999996</v>
      </c>
      <c r="V60" s="154">
        <f t="shared" si="3"/>
        <v>0</v>
      </c>
      <c r="Y60">
        <f>BAWANA!BA60+BAWANA!BB60</f>
        <v>1.1499999999999999</v>
      </c>
      <c r="Z60">
        <f>BAWANA!BH60+BAWANA!BI60</f>
        <v>1.1499999999999999</v>
      </c>
      <c r="AA60">
        <f>BAWANA!AB60+BAWANA!AC60</f>
        <v>1.1499999999999999</v>
      </c>
      <c r="AB60">
        <f>BAWANA!AI60+BAWANA!AJ60</f>
        <v>1.1499999999999999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1020</v>
      </c>
      <c r="C61">
        <f>BAWANA!G61</f>
        <v>0</v>
      </c>
      <c r="D61">
        <f>BAWANA!AP61</f>
        <v>147.69999999999999</v>
      </c>
      <c r="E61">
        <f>BAWANA!AQ61</f>
        <v>0</v>
      </c>
      <c r="F61">
        <f t="shared" si="4"/>
        <v>816</v>
      </c>
      <c r="G61">
        <f t="shared" si="5"/>
        <v>147.69999999999999</v>
      </c>
      <c r="H61" s="154"/>
      <c r="I61">
        <f>BRPL_EOD!AO61+BRPL_EOD!AP61</f>
        <v>107.5</v>
      </c>
      <c r="J61">
        <f>BYPL_EOD!AO61+BYPL_EOD!AP61</f>
        <v>25</v>
      </c>
      <c r="K61">
        <f>MES_EOD!AO61+MES_EOD!AP61</f>
        <v>0.21</v>
      </c>
      <c r="L61">
        <f>NDMC_EOD!AO61+NDMC_EOD!AP61</f>
        <v>15</v>
      </c>
      <c r="M61">
        <f>TPDDL_EOD!AO61+TPDDL_EOD!AP61</f>
        <v>0</v>
      </c>
      <c r="N61">
        <f t="shared" si="0"/>
        <v>147.71</v>
      </c>
      <c r="O61" s="154">
        <f t="shared" si="1"/>
        <v>-1.0000000000019327E-2</v>
      </c>
      <c r="P61">
        <v>107.49272222598333</v>
      </c>
      <c r="Q61">
        <v>24.998307494414728</v>
      </c>
      <c r="R61">
        <v>0.20998578295308371</v>
      </c>
      <c r="S61">
        <v>14.998984496648838</v>
      </c>
      <c r="T61">
        <v>0</v>
      </c>
      <c r="U61" s="156">
        <f t="shared" si="2"/>
        <v>147.69999999999996</v>
      </c>
      <c r="V61" s="154">
        <f t="shared" si="3"/>
        <v>0</v>
      </c>
      <c r="Y61">
        <f>BAWANA!BA61+BAWANA!BB61</f>
        <v>1.1499999999999999</v>
      </c>
      <c r="Z61">
        <f>BAWANA!BH61+BAWANA!BI61</f>
        <v>1.1499999999999999</v>
      </c>
      <c r="AA61">
        <f>BAWANA!AB61+BAWANA!AC61</f>
        <v>1.1499999999999999</v>
      </c>
      <c r="AB61">
        <f>BAWANA!AI61+BAWANA!AJ61</f>
        <v>1.1499999999999999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1020</v>
      </c>
      <c r="C62">
        <f>BAWANA!G62</f>
        <v>0</v>
      </c>
      <c r="D62">
        <f>BAWANA!AP62</f>
        <v>147.69999999999999</v>
      </c>
      <c r="E62">
        <f>BAWANA!AQ62</f>
        <v>0</v>
      </c>
      <c r="F62">
        <f t="shared" si="4"/>
        <v>816</v>
      </c>
      <c r="G62">
        <f t="shared" si="5"/>
        <v>147.69999999999999</v>
      </c>
      <c r="H62" s="154"/>
      <c r="I62">
        <f>BRPL_EOD!AO62+BRPL_EOD!AP62</f>
        <v>107.5</v>
      </c>
      <c r="J62">
        <f>BYPL_EOD!AO62+BYPL_EOD!AP62</f>
        <v>25</v>
      </c>
      <c r="K62">
        <f>MES_EOD!AO62+MES_EOD!AP62</f>
        <v>0.21</v>
      </c>
      <c r="L62">
        <f>NDMC_EOD!AO62+NDMC_EOD!AP62</f>
        <v>15</v>
      </c>
      <c r="M62">
        <f>TPDDL_EOD!AO62+TPDDL_EOD!AP62</f>
        <v>0</v>
      </c>
      <c r="N62">
        <f t="shared" si="0"/>
        <v>147.71</v>
      </c>
      <c r="O62" s="154">
        <f t="shared" si="1"/>
        <v>-1.0000000000019327E-2</v>
      </c>
      <c r="P62">
        <v>107.49272222598333</v>
      </c>
      <c r="Q62">
        <v>24.998307494414728</v>
      </c>
      <c r="R62">
        <v>0.20998578295308371</v>
      </c>
      <c r="S62">
        <v>14.998984496648838</v>
      </c>
      <c r="T62">
        <v>0</v>
      </c>
      <c r="U62" s="156">
        <f t="shared" si="2"/>
        <v>147.69999999999996</v>
      </c>
      <c r="V62" s="154">
        <f t="shared" si="3"/>
        <v>0</v>
      </c>
      <c r="Y62">
        <f>BAWANA!BA62+BAWANA!BB62</f>
        <v>1.1499999999999999</v>
      </c>
      <c r="Z62">
        <f>BAWANA!BH62+BAWANA!BI62</f>
        <v>1.1499999999999999</v>
      </c>
      <c r="AA62">
        <f>BAWANA!AB62+BAWANA!AC62</f>
        <v>1.1499999999999999</v>
      </c>
      <c r="AB62">
        <f>BAWANA!AI62+BAWANA!AJ62</f>
        <v>1.1499999999999999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1020</v>
      </c>
      <c r="C63">
        <f>BAWANA!G63</f>
        <v>0</v>
      </c>
      <c r="D63">
        <f>BAWANA!AP63</f>
        <v>147.69999999999999</v>
      </c>
      <c r="E63">
        <f>BAWANA!AQ63</f>
        <v>0</v>
      </c>
      <c r="F63">
        <f t="shared" si="4"/>
        <v>816</v>
      </c>
      <c r="G63">
        <f t="shared" si="5"/>
        <v>147.69999999999999</v>
      </c>
      <c r="H63" s="154"/>
      <c r="I63">
        <f>BRPL_EOD!AO63+BRPL_EOD!AP63</f>
        <v>107.5</v>
      </c>
      <c r="J63">
        <f>BYPL_EOD!AO63+BYPL_EOD!AP63</f>
        <v>25</v>
      </c>
      <c r="K63">
        <f>MES_EOD!AO63+MES_EOD!AP63</f>
        <v>0.21</v>
      </c>
      <c r="L63">
        <f>NDMC_EOD!AO63+NDMC_EOD!AP63</f>
        <v>15</v>
      </c>
      <c r="M63">
        <f>TPDDL_EOD!AO63+TPDDL_EOD!AP63</f>
        <v>0</v>
      </c>
      <c r="N63">
        <f t="shared" si="0"/>
        <v>147.71</v>
      </c>
      <c r="O63" s="154">
        <f t="shared" si="1"/>
        <v>-1.0000000000019327E-2</v>
      </c>
      <c r="P63">
        <v>107.49272222598333</v>
      </c>
      <c r="Q63">
        <v>24.998307494414728</v>
      </c>
      <c r="R63">
        <v>0.20998578295308371</v>
      </c>
      <c r="S63">
        <v>14.998984496648838</v>
      </c>
      <c r="T63">
        <v>0</v>
      </c>
      <c r="U63" s="156">
        <f t="shared" si="2"/>
        <v>147.69999999999996</v>
      </c>
      <c r="V63" s="154">
        <f t="shared" si="3"/>
        <v>0</v>
      </c>
      <c r="Y63">
        <f>BAWANA!BA63+BAWANA!BB63</f>
        <v>1.1499999999999999</v>
      </c>
      <c r="Z63">
        <f>BAWANA!BH63+BAWANA!BI63</f>
        <v>1.1499999999999999</v>
      </c>
      <c r="AA63">
        <f>BAWANA!AB63+BAWANA!AC63</f>
        <v>1.1499999999999999</v>
      </c>
      <c r="AB63">
        <f>BAWANA!AI63+BAWANA!AJ63</f>
        <v>1.1499999999999999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1020</v>
      </c>
      <c r="C64">
        <f>BAWANA!G64</f>
        <v>0</v>
      </c>
      <c r="D64">
        <f>BAWANA!AP64</f>
        <v>147.69999999999999</v>
      </c>
      <c r="E64">
        <f>BAWANA!AQ64</f>
        <v>0</v>
      </c>
      <c r="F64">
        <f t="shared" si="4"/>
        <v>816</v>
      </c>
      <c r="G64">
        <f t="shared" si="5"/>
        <v>147.69999999999999</v>
      </c>
      <c r="H64" s="154"/>
      <c r="I64">
        <f>BRPL_EOD!AO64+BRPL_EOD!AP64</f>
        <v>107.5</v>
      </c>
      <c r="J64">
        <f>BYPL_EOD!AO64+BYPL_EOD!AP64</f>
        <v>25</v>
      </c>
      <c r="K64">
        <f>MES_EOD!AO64+MES_EOD!AP64</f>
        <v>0.21</v>
      </c>
      <c r="L64">
        <f>NDMC_EOD!AO64+NDMC_EOD!AP64</f>
        <v>15</v>
      </c>
      <c r="M64">
        <f>TPDDL_EOD!AO64+TPDDL_EOD!AP64</f>
        <v>0</v>
      </c>
      <c r="N64">
        <f t="shared" si="0"/>
        <v>147.71</v>
      </c>
      <c r="O64" s="154">
        <f t="shared" si="1"/>
        <v>-1.0000000000019327E-2</v>
      </c>
      <c r="P64">
        <v>107.49272222598333</v>
      </c>
      <c r="Q64">
        <v>24.998307494414728</v>
      </c>
      <c r="R64">
        <v>0.20998578295308371</v>
      </c>
      <c r="S64">
        <v>14.998984496648838</v>
      </c>
      <c r="T64">
        <v>0</v>
      </c>
      <c r="U64" s="156">
        <f t="shared" si="2"/>
        <v>147.69999999999996</v>
      </c>
      <c r="V64" s="154">
        <f t="shared" si="3"/>
        <v>0</v>
      </c>
      <c r="Y64">
        <f>BAWANA!BA64+BAWANA!BB64</f>
        <v>1.1499999999999999</v>
      </c>
      <c r="Z64">
        <f>BAWANA!BH64+BAWANA!BI64</f>
        <v>1.1499999999999999</v>
      </c>
      <c r="AA64">
        <f>BAWANA!AB64+BAWANA!AC64</f>
        <v>1.1499999999999999</v>
      </c>
      <c r="AB64">
        <f>BAWANA!AI64+BAWANA!AJ64</f>
        <v>1.1499999999999999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1020</v>
      </c>
      <c r="C65">
        <f>BAWANA!G65</f>
        <v>0</v>
      </c>
      <c r="D65">
        <f>BAWANA!AP65</f>
        <v>147.69999999999999</v>
      </c>
      <c r="E65">
        <f>BAWANA!AQ65</f>
        <v>0</v>
      </c>
      <c r="F65">
        <f t="shared" si="4"/>
        <v>816</v>
      </c>
      <c r="G65">
        <f t="shared" si="5"/>
        <v>147.69999999999999</v>
      </c>
      <c r="H65" s="154"/>
      <c r="I65">
        <f>BRPL_EOD!AO65+BRPL_EOD!AP65</f>
        <v>107.5</v>
      </c>
      <c r="J65">
        <f>BYPL_EOD!AO65+BYPL_EOD!AP65</f>
        <v>25</v>
      </c>
      <c r="K65">
        <f>MES_EOD!AO65+MES_EOD!AP65</f>
        <v>0.21</v>
      </c>
      <c r="L65">
        <f>NDMC_EOD!AO65+NDMC_EOD!AP65</f>
        <v>15</v>
      </c>
      <c r="M65">
        <f>TPDDL_EOD!AO65+TPDDL_EOD!AP65</f>
        <v>0</v>
      </c>
      <c r="N65">
        <f t="shared" si="0"/>
        <v>147.71</v>
      </c>
      <c r="O65" s="154">
        <f t="shared" si="1"/>
        <v>-1.0000000000019327E-2</v>
      </c>
      <c r="P65">
        <v>107.49272222598333</v>
      </c>
      <c r="Q65">
        <v>24.998307494414728</v>
      </c>
      <c r="R65">
        <v>0.20998578295308371</v>
      </c>
      <c r="S65">
        <v>14.998984496648838</v>
      </c>
      <c r="T65">
        <v>0</v>
      </c>
      <c r="U65" s="156">
        <f t="shared" si="2"/>
        <v>147.69999999999996</v>
      </c>
      <c r="V65" s="154">
        <f t="shared" si="3"/>
        <v>0</v>
      </c>
      <c r="Y65">
        <f>BAWANA!BA65+BAWANA!BB65</f>
        <v>1.1499999999999999</v>
      </c>
      <c r="Z65">
        <f>BAWANA!BH65+BAWANA!BI65</f>
        <v>1.1499999999999999</v>
      </c>
      <c r="AA65">
        <f>BAWANA!AB65+BAWANA!AC65</f>
        <v>1.1499999999999999</v>
      </c>
      <c r="AB65">
        <f>BAWANA!AI65+BAWANA!AJ65</f>
        <v>1.1499999999999999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1020</v>
      </c>
      <c r="C66">
        <f>BAWANA!G66</f>
        <v>0</v>
      </c>
      <c r="D66">
        <f>BAWANA!AP66</f>
        <v>147.69999999999999</v>
      </c>
      <c r="E66">
        <f>BAWANA!AQ66</f>
        <v>0</v>
      </c>
      <c r="F66">
        <f t="shared" si="4"/>
        <v>816</v>
      </c>
      <c r="G66">
        <f t="shared" si="5"/>
        <v>147.69999999999999</v>
      </c>
      <c r="H66" s="154"/>
      <c r="I66">
        <f>BRPL_EOD!AO66+BRPL_EOD!AP66</f>
        <v>107.5</v>
      </c>
      <c r="J66">
        <f>BYPL_EOD!AO66+BYPL_EOD!AP66</f>
        <v>25</v>
      </c>
      <c r="K66">
        <f>MES_EOD!AO66+MES_EOD!AP66</f>
        <v>0.21</v>
      </c>
      <c r="L66">
        <f>NDMC_EOD!AO66+NDMC_EOD!AP66</f>
        <v>15</v>
      </c>
      <c r="M66">
        <f>TPDDL_EOD!AO66+TPDDL_EOD!AP66</f>
        <v>0</v>
      </c>
      <c r="N66">
        <f t="shared" si="0"/>
        <v>147.71</v>
      </c>
      <c r="O66" s="154">
        <f t="shared" si="1"/>
        <v>-1.0000000000019327E-2</v>
      </c>
      <c r="P66">
        <v>107.49272222598333</v>
      </c>
      <c r="Q66">
        <v>24.998307494414728</v>
      </c>
      <c r="R66">
        <v>0.20998578295308371</v>
      </c>
      <c r="S66">
        <v>14.998984496648838</v>
      </c>
      <c r="T66">
        <v>0</v>
      </c>
      <c r="U66" s="156">
        <f t="shared" si="2"/>
        <v>147.69999999999996</v>
      </c>
      <c r="V66" s="154">
        <f t="shared" si="3"/>
        <v>0</v>
      </c>
      <c r="Y66">
        <f>BAWANA!BA66+BAWANA!BB66</f>
        <v>1.1499999999999999</v>
      </c>
      <c r="Z66">
        <f>BAWANA!BH66+BAWANA!BI66</f>
        <v>1.1499999999999999</v>
      </c>
      <c r="AA66">
        <f>BAWANA!AB66+BAWANA!AC66</f>
        <v>1.1499999999999999</v>
      </c>
      <c r="AB66">
        <f>BAWANA!AI66+BAWANA!AJ66</f>
        <v>1.1499999999999999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1020</v>
      </c>
      <c r="C67">
        <f>BAWANA!G67</f>
        <v>0</v>
      </c>
      <c r="D67">
        <f>BAWANA!AP67</f>
        <v>147.69999999999999</v>
      </c>
      <c r="E67">
        <f>BAWANA!AQ67</f>
        <v>0</v>
      </c>
      <c r="F67">
        <f t="shared" si="4"/>
        <v>816</v>
      </c>
      <c r="G67">
        <f t="shared" si="5"/>
        <v>147.69999999999999</v>
      </c>
      <c r="H67" s="154"/>
      <c r="I67">
        <f>BRPL_EOD!AO67+BRPL_EOD!AP67</f>
        <v>107.5</v>
      </c>
      <c r="J67">
        <f>BYPL_EOD!AO67+BYPL_EOD!AP67</f>
        <v>25</v>
      </c>
      <c r="K67">
        <f>MES_EOD!AO67+MES_EOD!AP67</f>
        <v>0.21</v>
      </c>
      <c r="L67">
        <f>NDMC_EOD!AO67+NDMC_EOD!AP67</f>
        <v>15</v>
      </c>
      <c r="M67">
        <f>TPDDL_EOD!AO67+TPDDL_EOD!AP67</f>
        <v>0</v>
      </c>
      <c r="N67">
        <f t="shared" ref="N67:N98" si="7">SUM(I67:M67)</f>
        <v>147.71</v>
      </c>
      <c r="O67" s="154">
        <f t="shared" ref="O67:O98" si="8">G67-N67</f>
        <v>-1.0000000000019327E-2</v>
      </c>
      <c r="P67">
        <v>107.49272222598333</v>
      </c>
      <c r="Q67">
        <v>24.998307494414728</v>
      </c>
      <c r="R67">
        <v>0.20998578295308371</v>
      </c>
      <c r="S67">
        <v>14.998984496648838</v>
      </c>
      <c r="T67">
        <v>0</v>
      </c>
      <c r="U67" s="156">
        <f t="shared" ref="U67:U98" si="9">SUM(P67:T67)</f>
        <v>147.69999999999996</v>
      </c>
      <c r="V67" s="154">
        <f t="shared" ref="V67:V99" si="10">G67-U67</f>
        <v>0</v>
      </c>
      <c r="Y67">
        <f>BAWANA!BA67+BAWANA!BB67</f>
        <v>1.1499999999999999</v>
      </c>
      <c r="Z67">
        <f>BAWANA!BH67+BAWANA!BI67</f>
        <v>1.1499999999999999</v>
      </c>
      <c r="AA67">
        <f>BAWANA!AB67+BAWANA!AC67</f>
        <v>1.1499999999999999</v>
      </c>
      <c r="AB67">
        <f>BAWANA!AI67+BAWANA!AJ67</f>
        <v>1.1499999999999999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1020</v>
      </c>
      <c r="C68">
        <f>BAWANA!G68</f>
        <v>0</v>
      </c>
      <c r="D68">
        <f>BAWANA!AP68</f>
        <v>147.69999999999999</v>
      </c>
      <c r="E68">
        <f>BAWANA!AQ68</f>
        <v>0</v>
      </c>
      <c r="F68">
        <f t="shared" ref="F68:F98" si="11">(B68+C68)*0.8</f>
        <v>816</v>
      </c>
      <c r="G68">
        <f t="shared" ref="G68:G98" si="12">(D68+E68)</f>
        <v>147.69999999999999</v>
      </c>
      <c r="H68" s="154"/>
      <c r="I68">
        <f>BRPL_EOD!AO68+BRPL_EOD!AP68</f>
        <v>107.5</v>
      </c>
      <c r="J68">
        <f>BYPL_EOD!AO68+BYPL_EOD!AP68</f>
        <v>25</v>
      </c>
      <c r="K68">
        <f>MES_EOD!AO68+MES_EOD!AP68</f>
        <v>0.21</v>
      </c>
      <c r="L68">
        <f>NDMC_EOD!AO68+NDMC_EOD!AP68</f>
        <v>15</v>
      </c>
      <c r="M68">
        <f>TPDDL_EOD!AO68+TPDDL_EOD!AP68</f>
        <v>0</v>
      </c>
      <c r="N68">
        <f t="shared" si="7"/>
        <v>147.71</v>
      </c>
      <c r="O68" s="154">
        <f t="shared" si="8"/>
        <v>-1.0000000000019327E-2</v>
      </c>
      <c r="P68">
        <v>107.49272222598333</v>
      </c>
      <c r="Q68">
        <v>24.998307494414728</v>
      </c>
      <c r="R68">
        <v>0.20998578295308371</v>
      </c>
      <c r="S68">
        <v>14.998984496648838</v>
      </c>
      <c r="T68">
        <v>0</v>
      </c>
      <c r="U68" s="156">
        <f t="shared" si="9"/>
        <v>147.69999999999996</v>
      </c>
      <c r="V68" s="154">
        <f t="shared" si="10"/>
        <v>0</v>
      </c>
      <c r="Y68">
        <f>BAWANA!BA68+BAWANA!BB68</f>
        <v>1.1499999999999999</v>
      </c>
      <c r="Z68">
        <f>BAWANA!BH68+BAWANA!BI68</f>
        <v>1.1499999999999999</v>
      </c>
      <c r="AA68">
        <f>BAWANA!AB68+BAWANA!AC68</f>
        <v>1.1499999999999999</v>
      </c>
      <c r="AB68">
        <f>BAWANA!AI68+BAWANA!AJ68</f>
        <v>1.1499999999999999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1020</v>
      </c>
      <c r="C69">
        <f>BAWANA!G69</f>
        <v>0</v>
      </c>
      <c r="D69">
        <f>BAWANA!AP69</f>
        <v>147.69999999999999</v>
      </c>
      <c r="E69">
        <f>BAWANA!AQ69</f>
        <v>0</v>
      </c>
      <c r="F69">
        <f t="shared" si="11"/>
        <v>816</v>
      </c>
      <c r="G69">
        <f t="shared" si="12"/>
        <v>147.69999999999999</v>
      </c>
      <c r="H69" s="154"/>
      <c r="I69">
        <f>BRPL_EOD!AO69+BRPL_EOD!AP69</f>
        <v>107.5</v>
      </c>
      <c r="J69">
        <f>BYPL_EOD!AO69+BYPL_EOD!AP69</f>
        <v>25</v>
      </c>
      <c r="K69">
        <f>MES_EOD!AO69+MES_EOD!AP69</f>
        <v>0.21</v>
      </c>
      <c r="L69">
        <f>NDMC_EOD!AO69+NDMC_EOD!AP69</f>
        <v>15</v>
      </c>
      <c r="M69">
        <f>TPDDL_EOD!AO69+TPDDL_EOD!AP69</f>
        <v>0</v>
      </c>
      <c r="N69">
        <f t="shared" si="7"/>
        <v>147.71</v>
      </c>
      <c r="O69" s="154">
        <f t="shared" si="8"/>
        <v>-1.0000000000019327E-2</v>
      </c>
      <c r="P69">
        <v>107.49272222598333</v>
      </c>
      <c r="Q69">
        <v>24.998307494414728</v>
      </c>
      <c r="R69">
        <v>0.20998578295308371</v>
      </c>
      <c r="S69">
        <v>14.998984496648838</v>
      </c>
      <c r="T69">
        <v>0</v>
      </c>
      <c r="U69" s="156">
        <f t="shared" si="9"/>
        <v>147.69999999999996</v>
      </c>
      <c r="V69" s="154">
        <f t="shared" si="10"/>
        <v>0</v>
      </c>
      <c r="Y69">
        <f>BAWANA!BA69+BAWANA!BB69</f>
        <v>1.1499999999999999</v>
      </c>
      <c r="Z69">
        <f>BAWANA!BH69+BAWANA!BI69</f>
        <v>1.1499999999999999</v>
      </c>
      <c r="AA69">
        <f>BAWANA!AB69+BAWANA!AC69</f>
        <v>1.1499999999999999</v>
      </c>
      <c r="AB69">
        <f>BAWANA!AI69+BAWANA!AJ69</f>
        <v>1.1499999999999999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1020</v>
      </c>
      <c r="C70">
        <f>BAWANA!G70</f>
        <v>0</v>
      </c>
      <c r="D70">
        <f>BAWANA!AP70</f>
        <v>147.69999999999999</v>
      </c>
      <c r="E70">
        <f>BAWANA!AQ70</f>
        <v>0</v>
      </c>
      <c r="F70">
        <f t="shared" si="11"/>
        <v>816</v>
      </c>
      <c r="G70">
        <f t="shared" si="12"/>
        <v>147.69999999999999</v>
      </c>
      <c r="H70" s="154"/>
      <c r="I70">
        <f>BRPL_EOD!AO70+BRPL_EOD!AP70</f>
        <v>107.5</v>
      </c>
      <c r="J70">
        <f>BYPL_EOD!AO70+BYPL_EOD!AP70</f>
        <v>25</v>
      </c>
      <c r="K70">
        <f>MES_EOD!AO70+MES_EOD!AP70</f>
        <v>0.21</v>
      </c>
      <c r="L70">
        <f>NDMC_EOD!AO70+NDMC_EOD!AP70</f>
        <v>15</v>
      </c>
      <c r="M70">
        <f>TPDDL_EOD!AO70+TPDDL_EOD!AP70</f>
        <v>0</v>
      </c>
      <c r="N70">
        <f t="shared" si="7"/>
        <v>147.71</v>
      </c>
      <c r="O70" s="154">
        <f t="shared" si="8"/>
        <v>-1.0000000000019327E-2</v>
      </c>
      <c r="P70">
        <v>107.49272222598333</v>
      </c>
      <c r="Q70">
        <v>24.998307494414728</v>
      </c>
      <c r="R70">
        <v>0.20998578295308371</v>
      </c>
      <c r="S70">
        <v>14.998984496648838</v>
      </c>
      <c r="T70">
        <v>0</v>
      </c>
      <c r="U70" s="156">
        <f t="shared" si="9"/>
        <v>147.69999999999996</v>
      </c>
      <c r="V70" s="154">
        <f t="shared" si="10"/>
        <v>0</v>
      </c>
      <c r="Y70">
        <f>BAWANA!BA70+BAWANA!BB70</f>
        <v>1.1499999999999999</v>
      </c>
      <c r="Z70">
        <f>BAWANA!BH70+BAWANA!BI70</f>
        <v>1.1499999999999999</v>
      </c>
      <c r="AA70">
        <f>BAWANA!AB70+BAWANA!AC70</f>
        <v>1.1499999999999999</v>
      </c>
      <c r="AB70">
        <f>BAWANA!AI70+BAWANA!AJ70</f>
        <v>1.1499999999999999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1020</v>
      </c>
      <c r="C71">
        <f>BAWANA!G71</f>
        <v>0</v>
      </c>
      <c r="D71">
        <f>BAWANA!AP71</f>
        <v>147.69999999999999</v>
      </c>
      <c r="E71">
        <f>BAWANA!AQ71</f>
        <v>0</v>
      </c>
      <c r="F71">
        <f t="shared" si="11"/>
        <v>816</v>
      </c>
      <c r="G71">
        <f t="shared" si="12"/>
        <v>147.69999999999999</v>
      </c>
      <c r="H71" s="154"/>
      <c r="I71">
        <f>BRPL_EOD!AO71+BRPL_EOD!AP71</f>
        <v>107.5</v>
      </c>
      <c r="J71">
        <f>BYPL_EOD!AO71+BYPL_EOD!AP71</f>
        <v>25</v>
      </c>
      <c r="K71">
        <f>MES_EOD!AO71+MES_EOD!AP71</f>
        <v>0.21</v>
      </c>
      <c r="L71">
        <f>NDMC_EOD!AO71+NDMC_EOD!AP71</f>
        <v>15</v>
      </c>
      <c r="M71">
        <f>TPDDL_EOD!AO71+TPDDL_EOD!AP71</f>
        <v>0</v>
      </c>
      <c r="N71">
        <f t="shared" si="7"/>
        <v>147.71</v>
      </c>
      <c r="O71" s="154">
        <f t="shared" si="8"/>
        <v>-1.0000000000019327E-2</v>
      </c>
      <c r="P71">
        <v>107.49272222598333</v>
      </c>
      <c r="Q71">
        <v>24.998307494414728</v>
      </c>
      <c r="R71">
        <v>0.20998578295308371</v>
      </c>
      <c r="S71">
        <v>14.998984496648838</v>
      </c>
      <c r="T71">
        <v>0</v>
      </c>
      <c r="U71" s="156">
        <f t="shared" si="9"/>
        <v>147.69999999999996</v>
      </c>
      <c r="V71" s="154">
        <f t="shared" si="10"/>
        <v>0</v>
      </c>
      <c r="Y71">
        <f>BAWANA!BA71+BAWANA!BB71</f>
        <v>1.1499999999999999</v>
      </c>
      <c r="Z71">
        <f>BAWANA!BH71+BAWANA!BI71</f>
        <v>1.1499999999999999</v>
      </c>
      <c r="AA71">
        <f>BAWANA!AB71+BAWANA!AC71</f>
        <v>1.1499999999999999</v>
      </c>
      <c r="AB71">
        <f>BAWANA!AI71+BAWANA!AJ71</f>
        <v>1.1499999999999999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1020</v>
      </c>
      <c r="C72">
        <f>BAWANA!G72</f>
        <v>0</v>
      </c>
      <c r="D72">
        <f>BAWANA!AP72</f>
        <v>147.69999999999999</v>
      </c>
      <c r="E72">
        <f>BAWANA!AQ72</f>
        <v>0</v>
      </c>
      <c r="F72">
        <f t="shared" si="11"/>
        <v>816</v>
      </c>
      <c r="G72">
        <f t="shared" si="12"/>
        <v>147.69999999999999</v>
      </c>
      <c r="H72" s="154"/>
      <c r="I72">
        <f>BRPL_EOD!AO72+BRPL_EOD!AP72</f>
        <v>107.5</v>
      </c>
      <c r="J72">
        <f>BYPL_EOD!AO72+BYPL_EOD!AP72</f>
        <v>25</v>
      </c>
      <c r="K72">
        <f>MES_EOD!AO72+MES_EOD!AP72</f>
        <v>0.21</v>
      </c>
      <c r="L72">
        <f>NDMC_EOD!AO72+NDMC_EOD!AP72</f>
        <v>15</v>
      </c>
      <c r="M72">
        <f>TPDDL_EOD!AO72+TPDDL_EOD!AP72</f>
        <v>0</v>
      </c>
      <c r="N72">
        <f t="shared" si="7"/>
        <v>147.71</v>
      </c>
      <c r="O72" s="154">
        <f t="shared" si="8"/>
        <v>-1.0000000000019327E-2</v>
      </c>
      <c r="P72">
        <v>107.49272222598333</v>
      </c>
      <c r="Q72">
        <v>24.998307494414728</v>
      </c>
      <c r="R72">
        <v>0.20998578295308371</v>
      </c>
      <c r="S72">
        <v>14.998984496648838</v>
      </c>
      <c r="T72">
        <v>0</v>
      </c>
      <c r="U72" s="156">
        <f t="shared" si="9"/>
        <v>147.69999999999996</v>
      </c>
      <c r="V72" s="154">
        <f t="shared" si="10"/>
        <v>0</v>
      </c>
      <c r="Y72">
        <f>BAWANA!BA72+BAWANA!BB72</f>
        <v>1.1499999999999999</v>
      </c>
      <c r="Z72">
        <f>BAWANA!BH72+BAWANA!BI72</f>
        <v>1.1499999999999999</v>
      </c>
      <c r="AA72">
        <f>BAWANA!AB72+BAWANA!AC72</f>
        <v>1.1499999999999999</v>
      </c>
      <c r="AB72">
        <f>BAWANA!AI72+BAWANA!AJ72</f>
        <v>1.1499999999999999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1020</v>
      </c>
      <c r="C73">
        <f>BAWANA!G73</f>
        <v>0</v>
      </c>
      <c r="D73">
        <f>BAWANA!AP73</f>
        <v>142.13999999999999</v>
      </c>
      <c r="E73">
        <f>BAWANA!AQ73</f>
        <v>0</v>
      </c>
      <c r="F73">
        <f t="shared" si="11"/>
        <v>816</v>
      </c>
      <c r="G73">
        <f t="shared" si="12"/>
        <v>142.13999999999999</v>
      </c>
      <c r="H73" s="154"/>
      <c r="I73">
        <f>BRPL_EOD!AO73+BRPL_EOD!AP73</f>
        <v>113.55</v>
      </c>
      <c r="J73">
        <f>BYPL_EOD!AO73+BYPL_EOD!AP73</f>
        <v>25</v>
      </c>
      <c r="K73">
        <f>MES_EOD!AO73+MES_EOD!AP73</f>
        <v>0.72</v>
      </c>
      <c r="L73">
        <f>NDMC_EOD!AO73+NDMC_EOD!AP73</f>
        <v>2.87</v>
      </c>
      <c r="M73">
        <f>TPDDL_EOD!AO73+TPDDL_EOD!AP73</f>
        <v>0</v>
      </c>
      <c r="N73">
        <f t="shared" si="7"/>
        <v>142.14000000000001</v>
      </c>
      <c r="O73" s="154">
        <f t="shared" si="8"/>
        <v>0</v>
      </c>
      <c r="P73">
        <v>113.54999999999997</v>
      </c>
      <c r="Q73">
        <v>24.999999999999996</v>
      </c>
      <c r="R73">
        <v>0.71999999999999986</v>
      </c>
      <c r="S73">
        <v>2.8699999999999997</v>
      </c>
      <c r="T73">
        <v>0</v>
      </c>
      <c r="U73" s="156">
        <f t="shared" si="9"/>
        <v>142.13999999999996</v>
      </c>
      <c r="V73" s="154">
        <f t="shared" si="10"/>
        <v>0</v>
      </c>
      <c r="Y73">
        <f>BAWANA!BA73+BAWANA!BB73</f>
        <v>3.93</v>
      </c>
      <c r="Z73">
        <f>BAWANA!BH73+BAWANA!BI73</f>
        <v>3.93</v>
      </c>
      <c r="AA73">
        <f>BAWANA!AB73+BAWANA!AC73</f>
        <v>3.93</v>
      </c>
      <c r="AB73">
        <f>BAWANA!AI73+BAWANA!AJ73</f>
        <v>3.93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1020</v>
      </c>
      <c r="C74">
        <f>BAWANA!G74</f>
        <v>0</v>
      </c>
      <c r="D74">
        <f>BAWANA!AP74</f>
        <v>142.13999999999999</v>
      </c>
      <c r="E74">
        <f>BAWANA!AQ74</f>
        <v>0</v>
      </c>
      <c r="F74">
        <f t="shared" si="11"/>
        <v>816</v>
      </c>
      <c r="G74">
        <f t="shared" si="12"/>
        <v>142.13999999999999</v>
      </c>
      <c r="H74" s="154"/>
      <c r="I74">
        <f>BRPL_EOD!AO74+BRPL_EOD!AP74</f>
        <v>113.55</v>
      </c>
      <c r="J74">
        <f>BYPL_EOD!AO74+BYPL_EOD!AP74</f>
        <v>25</v>
      </c>
      <c r="K74">
        <f>MES_EOD!AO74+MES_EOD!AP74</f>
        <v>0.72</v>
      </c>
      <c r="L74">
        <f>NDMC_EOD!AO74+NDMC_EOD!AP74</f>
        <v>2.87</v>
      </c>
      <c r="M74">
        <f>TPDDL_EOD!AO74+TPDDL_EOD!AP74</f>
        <v>0</v>
      </c>
      <c r="N74">
        <f t="shared" si="7"/>
        <v>142.14000000000001</v>
      </c>
      <c r="O74" s="154">
        <f t="shared" si="8"/>
        <v>0</v>
      </c>
      <c r="P74">
        <v>113.54999999999997</v>
      </c>
      <c r="Q74">
        <v>24.999999999999996</v>
      </c>
      <c r="R74">
        <v>0.71999999999999986</v>
      </c>
      <c r="S74">
        <v>2.8699999999999997</v>
      </c>
      <c r="T74">
        <v>0</v>
      </c>
      <c r="U74" s="156">
        <f t="shared" si="9"/>
        <v>142.13999999999996</v>
      </c>
      <c r="V74" s="154">
        <f t="shared" si="10"/>
        <v>0</v>
      </c>
      <c r="Y74">
        <f>BAWANA!BA74+BAWANA!BB74</f>
        <v>3.93</v>
      </c>
      <c r="Z74">
        <f>BAWANA!BH74+BAWANA!BI74</f>
        <v>3.93</v>
      </c>
      <c r="AA74">
        <f>BAWANA!AB74+BAWANA!AC74</f>
        <v>3.93</v>
      </c>
      <c r="AB74">
        <f>BAWANA!AI74+BAWANA!AJ74</f>
        <v>3.93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1040</v>
      </c>
      <c r="C75">
        <f>BAWANA!G75</f>
        <v>0</v>
      </c>
      <c r="D75">
        <f>BAWANA!AP75</f>
        <v>142.13999999999999</v>
      </c>
      <c r="E75">
        <f>BAWANA!AQ75</f>
        <v>0</v>
      </c>
      <c r="F75">
        <f t="shared" si="11"/>
        <v>832</v>
      </c>
      <c r="G75">
        <f t="shared" si="12"/>
        <v>142.13999999999999</v>
      </c>
      <c r="H75" s="154"/>
      <c r="I75">
        <f>BRPL_EOD!AO75+BRPL_EOD!AP75</f>
        <v>113.55</v>
      </c>
      <c r="J75">
        <f>BYPL_EOD!AO75+BYPL_EOD!AP75</f>
        <v>25</v>
      </c>
      <c r="K75">
        <f>MES_EOD!AO75+MES_EOD!AP75</f>
        <v>0.72</v>
      </c>
      <c r="L75">
        <f>NDMC_EOD!AO75+NDMC_EOD!AP75</f>
        <v>2.87</v>
      </c>
      <c r="M75">
        <f>TPDDL_EOD!AO75+TPDDL_EOD!AP75</f>
        <v>0</v>
      </c>
      <c r="N75">
        <f t="shared" si="7"/>
        <v>142.14000000000001</v>
      </c>
      <c r="O75" s="154">
        <f t="shared" si="8"/>
        <v>0</v>
      </c>
      <c r="P75">
        <v>113.54999999999997</v>
      </c>
      <c r="Q75">
        <v>24.999999999999996</v>
      </c>
      <c r="R75">
        <v>0.71999999999999986</v>
      </c>
      <c r="S75">
        <v>2.8699999999999997</v>
      </c>
      <c r="T75">
        <v>0</v>
      </c>
      <c r="U75" s="156">
        <f t="shared" si="9"/>
        <v>142.13999999999996</v>
      </c>
      <c r="V75" s="154">
        <f t="shared" si="10"/>
        <v>0</v>
      </c>
      <c r="Y75">
        <f>BAWANA!BA75+BAWANA!BB75</f>
        <v>3.93</v>
      </c>
      <c r="Z75">
        <f>BAWANA!BH75+BAWANA!BI75</f>
        <v>3.93</v>
      </c>
      <c r="AA75">
        <f>BAWANA!AB75+BAWANA!AC75</f>
        <v>3.93</v>
      </c>
      <c r="AB75">
        <f>BAWANA!AI75+BAWANA!AJ75</f>
        <v>3.93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1040</v>
      </c>
      <c r="C76">
        <f>BAWANA!G76</f>
        <v>0</v>
      </c>
      <c r="D76">
        <f>BAWANA!AP76</f>
        <v>142.13999999999999</v>
      </c>
      <c r="E76">
        <f>BAWANA!AQ76</f>
        <v>0</v>
      </c>
      <c r="F76">
        <f t="shared" si="11"/>
        <v>832</v>
      </c>
      <c r="G76">
        <f t="shared" si="12"/>
        <v>142.13999999999999</v>
      </c>
      <c r="H76" s="154"/>
      <c r="I76">
        <f>BRPL_EOD!AO76+BRPL_EOD!AP76</f>
        <v>113.55</v>
      </c>
      <c r="J76">
        <f>BYPL_EOD!AO76+BYPL_EOD!AP76</f>
        <v>25</v>
      </c>
      <c r="K76">
        <f>MES_EOD!AO76+MES_EOD!AP76</f>
        <v>0.72</v>
      </c>
      <c r="L76">
        <f>NDMC_EOD!AO76+NDMC_EOD!AP76</f>
        <v>2.87</v>
      </c>
      <c r="M76">
        <f>TPDDL_EOD!AO76+TPDDL_EOD!AP76</f>
        <v>0</v>
      </c>
      <c r="N76">
        <f t="shared" si="7"/>
        <v>142.14000000000001</v>
      </c>
      <c r="O76" s="154">
        <f t="shared" si="8"/>
        <v>0</v>
      </c>
      <c r="P76">
        <v>113.54999999999997</v>
      </c>
      <c r="Q76">
        <v>24.999999999999996</v>
      </c>
      <c r="R76">
        <v>0.71999999999999986</v>
      </c>
      <c r="S76">
        <v>2.8699999999999997</v>
      </c>
      <c r="T76">
        <v>0</v>
      </c>
      <c r="U76" s="156">
        <f t="shared" si="9"/>
        <v>142.13999999999996</v>
      </c>
      <c r="V76" s="154">
        <f t="shared" si="10"/>
        <v>0</v>
      </c>
      <c r="Y76">
        <f>BAWANA!BA76+BAWANA!BB76</f>
        <v>3.93</v>
      </c>
      <c r="Z76">
        <f>BAWANA!BH76+BAWANA!BI76</f>
        <v>3.93</v>
      </c>
      <c r="AA76">
        <f>BAWANA!AB76+BAWANA!AC76</f>
        <v>3.93</v>
      </c>
      <c r="AB76">
        <f>BAWANA!AI76+BAWANA!AJ76</f>
        <v>3.93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1040</v>
      </c>
      <c r="C77">
        <f>BAWANA!G77</f>
        <v>0</v>
      </c>
      <c r="D77">
        <f>BAWANA!AP77</f>
        <v>142.13999999999999</v>
      </c>
      <c r="E77">
        <f>BAWANA!AQ77</f>
        <v>0</v>
      </c>
      <c r="F77">
        <f t="shared" si="11"/>
        <v>832</v>
      </c>
      <c r="G77">
        <f t="shared" si="12"/>
        <v>142.13999999999999</v>
      </c>
      <c r="H77" s="154"/>
      <c r="I77">
        <f>BRPL_EOD!AO77+BRPL_EOD!AP77</f>
        <v>113.55</v>
      </c>
      <c r="J77">
        <f>BYPL_EOD!AO77+BYPL_EOD!AP77</f>
        <v>25</v>
      </c>
      <c r="K77">
        <f>MES_EOD!AO77+MES_EOD!AP77</f>
        <v>0.72</v>
      </c>
      <c r="L77">
        <f>NDMC_EOD!AO77+NDMC_EOD!AP77</f>
        <v>2.87</v>
      </c>
      <c r="M77">
        <f>TPDDL_EOD!AO77+TPDDL_EOD!AP77</f>
        <v>0</v>
      </c>
      <c r="N77">
        <f t="shared" si="7"/>
        <v>142.14000000000001</v>
      </c>
      <c r="O77" s="154">
        <f t="shared" si="8"/>
        <v>0</v>
      </c>
      <c r="P77">
        <v>113.54999999999997</v>
      </c>
      <c r="Q77">
        <v>24.999999999999996</v>
      </c>
      <c r="R77">
        <v>0.71999999999999986</v>
      </c>
      <c r="S77">
        <v>2.8699999999999997</v>
      </c>
      <c r="T77">
        <v>0</v>
      </c>
      <c r="U77" s="156">
        <f t="shared" si="9"/>
        <v>142.13999999999996</v>
      </c>
      <c r="V77" s="154">
        <f t="shared" si="10"/>
        <v>0</v>
      </c>
      <c r="Y77">
        <f>BAWANA!BA77+BAWANA!BB77</f>
        <v>3.93</v>
      </c>
      <c r="Z77">
        <f>BAWANA!BH77+BAWANA!BI77</f>
        <v>3.93</v>
      </c>
      <c r="AA77">
        <f>BAWANA!AB77+BAWANA!AC77</f>
        <v>3.93</v>
      </c>
      <c r="AB77">
        <f>BAWANA!AI77+BAWANA!AJ77</f>
        <v>3.93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1040</v>
      </c>
      <c r="C78">
        <f>BAWANA!G78</f>
        <v>0</v>
      </c>
      <c r="D78">
        <f>BAWANA!AP78</f>
        <v>142.13999999999999</v>
      </c>
      <c r="E78">
        <f>BAWANA!AQ78</f>
        <v>0</v>
      </c>
      <c r="F78">
        <f t="shared" si="11"/>
        <v>832</v>
      </c>
      <c r="G78">
        <f t="shared" si="12"/>
        <v>142.13999999999999</v>
      </c>
      <c r="H78" s="154"/>
      <c r="I78">
        <f>BRPL_EOD!AO78+BRPL_EOD!AP78</f>
        <v>113.55</v>
      </c>
      <c r="J78">
        <f>BYPL_EOD!AO78+BYPL_EOD!AP78</f>
        <v>25</v>
      </c>
      <c r="K78">
        <f>MES_EOD!AO78+MES_EOD!AP78</f>
        <v>0.72</v>
      </c>
      <c r="L78">
        <f>NDMC_EOD!AO78+NDMC_EOD!AP78</f>
        <v>2.87</v>
      </c>
      <c r="M78">
        <f>TPDDL_EOD!AO78+TPDDL_EOD!AP78</f>
        <v>0</v>
      </c>
      <c r="N78">
        <f t="shared" si="7"/>
        <v>142.14000000000001</v>
      </c>
      <c r="O78" s="154">
        <f t="shared" si="8"/>
        <v>0</v>
      </c>
      <c r="P78">
        <v>113.54999999999997</v>
      </c>
      <c r="Q78">
        <v>24.999999999999996</v>
      </c>
      <c r="R78">
        <v>0.71999999999999986</v>
      </c>
      <c r="S78">
        <v>2.8699999999999997</v>
      </c>
      <c r="T78">
        <v>0</v>
      </c>
      <c r="U78" s="156">
        <f t="shared" si="9"/>
        <v>142.13999999999996</v>
      </c>
      <c r="V78" s="154">
        <f t="shared" si="10"/>
        <v>0</v>
      </c>
      <c r="Y78">
        <f>BAWANA!BA78+BAWANA!BB78</f>
        <v>3.93</v>
      </c>
      <c r="Z78">
        <f>BAWANA!BH78+BAWANA!BI78</f>
        <v>3.93</v>
      </c>
      <c r="AA78">
        <f>BAWANA!AB78+BAWANA!AC78</f>
        <v>3.93</v>
      </c>
      <c r="AB78">
        <f>BAWANA!AI78+BAWANA!AJ78</f>
        <v>3.93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1040</v>
      </c>
      <c r="C79">
        <f>BAWANA!G79</f>
        <v>0</v>
      </c>
      <c r="D79">
        <f>BAWANA!AP79</f>
        <v>142.13999999999999</v>
      </c>
      <c r="E79">
        <f>BAWANA!AQ79</f>
        <v>0</v>
      </c>
      <c r="F79">
        <f t="shared" si="11"/>
        <v>832</v>
      </c>
      <c r="G79">
        <f t="shared" si="12"/>
        <v>142.13999999999999</v>
      </c>
      <c r="H79" s="154"/>
      <c r="I79">
        <f>BRPL_EOD!AO79+BRPL_EOD!AP79</f>
        <v>113.55</v>
      </c>
      <c r="J79">
        <f>BYPL_EOD!AO79+BYPL_EOD!AP79</f>
        <v>25</v>
      </c>
      <c r="K79">
        <f>MES_EOD!AO79+MES_EOD!AP79</f>
        <v>0.72</v>
      </c>
      <c r="L79">
        <f>NDMC_EOD!AO79+NDMC_EOD!AP79</f>
        <v>2.87</v>
      </c>
      <c r="M79">
        <f>TPDDL_EOD!AO79+TPDDL_EOD!AP79</f>
        <v>0</v>
      </c>
      <c r="N79">
        <f t="shared" si="7"/>
        <v>142.14000000000001</v>
      </c>
      <c r="O79" s="154">
        <f t="shared" si="8"/>
        <v>0</v>
      </c>
      <c r="P79">
        <v>113.54999999999997</v>
      </c>
      <c r="Q79">
        <v>24.999999999999996</v>
      </c>
      <c r="R79">
        <v>0.71999999999999986</v>
      </c>
      <c r="S79">
        <v>2.8699999999999997</v>
      </c>
      <c r="T79">
        <v>0</v>
      </c>
      <c r="U79" s="156">
        <f t="shared" si="9"/>
        <v>142.13999999999996</v>
      </c>
      <c r="V79" s="154">
        <f t="shared" si="10"/>
        <v>0</v>
      </c>
      <c r="Y79">
        <f>BAWANA!BA79+BAWANA!BB79</f>
        <v>3.93</v>
      </c>
      <c r="Z79">
        <f>BAWANA!BH79+BAWANA!BI79</f>
        <v>3.93</v>
      </c>
      <c r="AA79">
        <f>BAWANA!AB79+BAWANA!AC79</f>
        <v>3.93</v>
      </c>
      <c r="AB79">
        <f>BAWANA!AI79+BAWANA!AJ79</f>
        <v>3.93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1040</v>
      </c>
      <c r="C80">
        <f>BAWANA!G80</f>
        <v>0</v>
      </c>
      <c r="D80">
        <f>BAWANA!AP80</f>
        <v>142.13999999999999</v>
      </c>
      <c r="E80">
        <f>BAWANA!AQ80</f>
        <v>0</v>
      </c>
      <c r="F80">
        <f t="shared" si="11"/>
        <v>832</v>
      </c>
      <c r="G80">
        <f t="shared" si="12"/>
        <v>142.13999999999999</v>
      </c>
      <c r="H80" s="154"/>
      <c r="I80">
        <f>BRPL_EOD!AO80+BRPL_EOD!AP80</f>
        <v>113.55</v>
      </c>
      <c r="J80">
        <f>BYPL_EOD!AO80+BYPL_EOD!AP80</f>
        <v>25</v>
      </c>
      <c r="K80">
        <f>MES_EOD!AO80+MES_EOD!AP80</f>
        <v>0.72</v>
      </c>
      <c r="L80">
        <f>NDMC_EOD!AO80+NDMC_EOD!AP80</f>
        <v>2.87</v>
      </c>
      <c r="M80">
        <f>TPDDL_EOD!AO80+TPDDL_EOD!AP80</f>
        <v>0</v>
      </c>
      <c r="N80">
        <f t="shared" si="7"/>
        <v>142.14000000000001</v>
      </c>
      <c r="O80" s="154">
        <f t="shared" si="8"/>
        <v>0</v>
      </c>
      <c r="P80">
        <v>113.54999999999997</v>
      </c>
      <c r="Q80">
        <v>24.999999999999996</v>
      </c>
      <c r="R80">
        <v>0.71999999999999986</v>
      </c>
      <c r="S80">
        <v>2.8699999999999997</v>
      </c>
      <c r="T80">
        <v>0</v>
      </c>
      <c r="U80" s="156">
        <f t="shared" si="9"/>
        <v>142.13999999999996</v>
      </c>
      <c r="V80" s="154">
        <f t="shared" si="10"/>
        <v>0</v>
      </c>
      <c r="Y80">
        <f>BAWANA!BA80+BAWANA!BB80</f>
        <v>3.93</v>
      </c>
      <c r="Z80">
        <f>BAWANA!BH80+BAWANA!BI80</f>
        <v>3.93</v>
      </c>
      <c r="AA80">
        <f>BAWANA!AB80+BAWANA!AC80</f>
        <v>3.93</v>
      </c>
      <c r="AB80">
        <f>BAWANA!AI80+BAWANA!AJ80</f>
        <v>3.93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1040</v>
      </c>
      <c r="C81">
        <f>BAWANA!G81</f>
        <v>0</v>
      </c>
      <c r="D81">
        <f>BAWANA!AP81</f>
        <v>142.13999999999999</v>
      </c>
      <c r="E81">
        <f>BAWANA!AQ81</f>
        <v>0</v>
      </c>
      <c r="F81">
        <f t="shared" si="11"/>
        <v>832</v>
      </c>
      <c r="G81">
        <f t="shared" si="12"/>
        <v>142.13999999999999</v>
      </c>
      <c r="H81" s="154"/>
      <c r="I81">
        <f>BRPL_EOD!AO81+BRPL_EOD!AP81</f>
        <v>113.55</v>
      </c>
      <c r="J81">
        <f>BYPL_EOD!AO81+BYPL_EOD!AP81</f>
        <v>25</v>
      </c>
      <c r="K81">
        <f>MES_EOD!AO81+MES_EOD!AP81</f>
        <v>0.72</v>
      </c>
      <c r="L81">
        <f>NDMC_EOD!AO81+NDMC_EOD!AP81</f>
        <v>2.87</v>
      </c>
      <c r="M81">
        <f>TPDDL_EOD!AO81+TPDDL_EOD!AP81</f>
        <v>0</v>
      </c>
      <c r="N81">
        <f t="shared" si="7"/>
        <v>142.14000000000001</v>
      </c>
      <c r="O81" s="154">
        <f t="shared" si="8"/>
        <v>0</v>
      </c>
      <c r="P81">
        <v>113.54999999999997</v>
      </c>
      <c r="Q81">
        <v>24.999999999999996</v>
      </c>
      <c r="R81">
        <v>0.71999999999999986</v>
      </c>
      <c r="S81">
        <v>2.8699999999999997</v>
      </c>
      <c r="T81">
        <v>0</v>
      </c>
      <c r="U81" s="156">
        <f t="shared" si="9"/>
        <v>142.13999999999996</v>
      </c>
      <c r="V81" s="154">
        <f t="shared" si="10"/>
        <v>0</v>
      </c>
      <c r="Y81">
        <f>BAWANA!BA81+BAWANA!BB81</f>
        <v>3.93</v>
      </c>
      <c r="Z81">
        <f>BAWANA!BH81+BAWANA!BI81</f>
        <v>3.93</v>
      </c>
      <c r="AA81">
        <f>BAWANA!AB81+BAWANA!AC81</f>
        <v>3.93</v>
      </c>
      <c r="AB81">
        <f>BAWANA!AI81+BAWANA!AJ81</f>
        <v>3.93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1040</v>
      </c>
      <c r="C82">
        <f>BAWANA!G82</f>
        <v>0</v>
      </c>
      <c r="D82">
        <f>BAWANA!AP82</f>
        <v>142.13999999999999</v>
      </c>
      <c r="E82">
        <f>BAWANA!AQ82</f>
        <v>0</v>
      </c>
      <c r="F82">
        <f t="shared" si="11"/>
        <v>832</v>
      </c>
      <c r="G82">
        <f t="shared" si="12"/>
        <v>142.13999999999999</v>
      </c>
      <c r="H82" s="154"/>
      <c r="I82">
        <f>BRPL_EOD!AO82+BRPL_EOD!AP82</f>
        <v>113.55</v>
      </c>
      <c r="J82">
        <f>BYPL_EOD!AO82+BYPL_EOD!AP82</f>
        <v>25</v>
      </c>
      <c r="K82">
        <f>MES_EOD!AO82+MES_EOD!AP82</f>
        <v>0.72</v>
      </c>
      <c r="L82">
        <f>NDMC_EOD!AO82+NDMC_EOD!AP82</f>
        <v>2.87</v>
      </c>
      <c r="M82">
        <f>TPDDL_EOD!AO82+TPDDL_EOD!AP82</f>
        <v>0</v>
      </c>
      <c r="N82">
        <f t="shared" si="7"/>
        <v>142.14000000000001</v>
      </c>
      <c r="O82" s="154">
        <f t="shared" si="8"/>
        <v>0</v>
      </c>
      <c r="P82">
        <v>113.54999999999997</v>
      </c>
      <c r="Q82">
        <v>24.999999999999996</v>
      </c>
      <c r="R82">
        <v>0.71999999999999986</v>
      </c>
      <c r="S82">
        <v>2.8699999999999997</v>
      </c>
      <c r="T82">
        <v>0</v>
      </c>
      <c r="U82" s="156">
        <f t="shared" si="9"/>
        <v>142.13999999999996</v>
      </c>
      <c r="V82" s="154">
        <f t="shared" si="10"/>
        <v>0</v>
      </c>
      <c r="Y82">
        <f>BAWANA!BA82+BAWANA!BB82</f>
        <v>3.93</v>
      </c>
      <c r="Z82">
        <f>BAWANA!BH82+BAWANA!BI82</f>
        <v>3.93</v>
      </c>
      <c r="AA82">
        <f>BAWANA!AB82+BAWANA!AC82</f>
        <v>3.93</v>
      </c>
      <c r="AB82">
        <f>BAWANA!AI82+BAWANA!AJ82</f>
        <v>3.93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1040</v>
      </c>
      <c r="C83">
        <f>BAWANA!G83</f>
        <v>0</v>
      </c>
      <c r="D83">
        <f>BAWANA!AP83</f>
        <v>142.13999999999999</v>
      </c>
      <c r="E83">
        <f>BAWANA!AQ83</f>
        <v>0</v>
      </c>
      <c r="F83">
        <f t="shared" si="11"/>
        <v>832</v>
      </c>
      <c r="G83">
        <f t="shared" si="12"/>
        <v>142.13999999999999</v>
      </c>
      <c r="H83" s="154"/>
      <c r="I83">
        <f>BRPL_EOD!AO83+BRPL_EOD!AP83</f>
        <v>113.55</v>
      </c>
      <c r="J83">
        <f>BYPL_EOD!AO83+BYPL_EOD!AP83</f>
        <v>25</v>
      </c>
      <c r="K83">
        <f>MES_EOD!AO83+MES_EOD!AP83</f>
        <v>0.72</v>
      </c>
      <c r="L83">
        <f>NDMC_EOD!AO83+NDMC_EOD!AP83</f>
        <v>2.87</v>
      </c>
      <c r="M83">
        <f>TPDDL_EOD!AO83+TPDDL_EOD!AP83</f>
        <v>0</v>
      </c>
      <c r="N83">
        <f t="shared" si="7"/>
        <v>142.14000000000001</v>
      </c>
      <c r="O83" s="154">
        <f t="shared" si="8"/>
        <v>0</v>
      </c>
      <c r="P83">
        <v>113.54999999999997</v>
      </c>
      <c r="Q83">
        <v>24.999999999999996</v>
      </c>
      <c r="R83">
        <v>0.71999999999999986</v>
      </c>
      <c r="S83">
        <v>2.8699999999999997</v>
      </c>
      <c r="T83">
        <v>0</v>
      </c>
      <c r="U83" s="156">
        <f t="shared" si="9"/>
        <v>142.13999999999996</v>
      </c>
      <c r="V83" s="154">
        <f t="shared" si="10"/>
        <v>0</v>
      </c>
      <c r="Y83">
        <f>BAWANA!BA83+BAWANA!BB83</f>
        <v>3.93</v>
      </c>
      <c r="Z83">
        <f>BAWANA!BH83+BAWANA!BI83</f>
        <v>3.93</v>
      </c>
      <c r="AA83">
        <f>BAWANA!AB83+BAWANA!AC83</f>
        <v>3.93</v>
      </c>
      <c r="AB83">
        <f>BAWANA!AI83+BAWANA!AJ83</f>
        <v>3.93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1040</v>
      </c>
      <c r="C84">
        <f>BAWANA!G84</f>
        <v>0</v>
      </c>
      <c r="D84">
        <f>BAWANA!AP84</f>
        <v>142.13999999999999</v>
      </c>
      <c r="E84">
        <f>BAWANA!AQ84</f>
        <v>0</v>
      </c>
      <c r="F84">
        <f t="shared" si="11"/>
        <v>832</v>
      </c>
      <c r="G84">
        <f t="shared" si="12"/>
        <v>142.13999999999999</v>
      </c>
      <c r="H84" s="154"/>
      <c r="I84">
        <f>BRPL_EOD!AO84+BRPL_EOD!AP84</f>
        <v>113.55</v>
      </c>
      <c r="J84">
        <f>BYPL_EOD!AO84+BYPL_EOD!AP84</f>
        <v>25</v>
      </c>
      <c r="K84">
        <f>MES_EOD!AO84+MES_EOD!AP84</f>
        <v>0.72</v>
      </c>
      <c r="L84">
        <f>NDMC_EOD!AO84+NDMC_EOD!AP84</f>
        <v>2.87</v>
      </c>
      <c r="M84">
        <f>TPDDL_EOD!AO84+TPDDL_EOD!AP84</f>
        <v>0</v>
      </c>
      <c r="N84">
        <f t="shared" si="7"/>
        <v>142.14000000000001</v>
      </c>
      <c r="O84" s="154">
        <f t="shared" si="8"/>
        <v>0</v>
      </c>
      <c r="P84">
        <v>113.54999999999997</v>
      </c>
      <c r="Q84">
        <v>24.999999999999996</v>
      </c>
      <c r="R84">
        <v>0.71999999999999986</v>
      </c>
      <c r="S84">
        <v>2.8699999999999997</v>
      </c>
      <c r="T84">
        <v>0</v>
      </c>
      <c r="U84" s="156">
        <f t="shared" si="9"/>
        <v>142.13999999999996</v>
      </c>
      <c r="V84" s="154">
        <f t="shared" si="10"/>
        <v>0</v>
      </c>
      <c r="Y84">
        <f>BAWANA!BA84+BAWANA!BB84</f>
        <v>3.93</v>
      </c>
      <c r="Z84">
        <f>BAWANA!BH84+BAWANA!BI84</f>
        <v>3.93</v>
      </c>
      <c r="AA84">
        <f>BAWANA!AB84+BAWANA!AC84</f>
        <v>3.93</v>
      </c>
      <c r="AB84">
        <f>BAWANA!AI84+BAWANA!AJ84</f>
        <v>3.93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1040</v>
      </c>
      <c r="C85">
        <f>BAWANA!G85</f>
        <v>0</v>
      </c>
      <c r="D85">
        <f>BAWANA!AP85</f>
        <v>156</v>
      </c>
      <c r="E85">
        <f>BAWANA!AQ85</f>
        <v>0</v>
      </c>
      <c r="F85">
        <f t="shared" si="11"/>
        <v>832</v>
      </c>
      <c r="G85">
        <f t="shared" si="12"/>
        <v>156</v>
      </c>
      <c r="H85" s="154"/>
      <c r="I85">
        <f>BRPL_EOD!AO85+BRPL_EOD!AP85</f>
        <v>105</v>
      </c>
      <c r="J85">
        <f>BYPL_EOD!AO85+BYPL_EOD!AP85</f>
        <v>36</v>
      </c>
      <c r="K85">
        <f>MES_EOD!AO85+MES_EOD!AP85</f>
        <v>0</v>
      </c>
      <c r="L85">
        <f>NDMC_EOD!AO85+NDMC_EOD!AP85</f>
        <v>15</v>
      </c>
      <c r="M85">
        <f>TPDDL_EOD!AO85+TPDDL_EOD!AP85</f>
        <v>0</v>
      </c>
      <c r="N85">
        <f t="shared" si="7"/>
        <v>156</v>
      </c>
      <c r="O85" s="154">
        <f t="shared" si="8"/>
        <v>0</v>
      </c>
      <c r="P85">
        <v>105</v>
      </c>
      <c r="Q85">
        <v>36</v>
      </c>
      <c r="R85">
        <v>0</v>
      </c>
      <c r="S85">
        <v>15</v>
      </c>
      <c r="T85">
        <v>0</v>
      </c>
      <c r="U85" s="156">
        <f t="shared" si="9"/>
        <v>156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1040</v>
      </c>
      <c r="C86">
        <f>BAWANA!G86</f>
        <v>0</v>
      </c>
      <c r="D86">
        <f>BAWANA!AP86</f>
        <v>156</v>
      </c>
      <c r="E86">
        <f>BAWANA!AQ86</f>
        <v>0</v>
      </c>
      <c r="F86">
        <f t="shared" si="11"/>
        <v>832</v>
      </c>
      <c r="G86">
        <f t="shared" si="12"/>
        <v>156</v>
      </c>
      <c r="H86" s="154"/>
      <c r="I86">
        <f>BRPL_EOD!AO86+BRPL_EOD!AP86</f>
        <v>105</v>
      </c>
      <c r="J86">
        <f>BYPL_EOD!AO86+BYPL_EOD!AP86</f>
        <v>36</v>
      </c>
      <c r="K86">
        <f>MES_EOD!AO86+MES_EOD!AP86</f>
        <v>0</v>
      </c>
      <c r="L86">
        <f>NDMC_EOD!AO86+NDMC_EOD!AP86</f>
        <v>15</v>
      </c>
      <c r="M86">
        <f>TPDDL_EOD!AO86+TPDDL_EOD!AP86</f>
        <v>0</v>
      </c>
      <c r="N86">
        <f t="shared" si="7"/>
        <v>156</v>
      </c>
      <c r="O86" s="154">
        <f t="shared" si="8"/>
        <v>0</v>
      </c>
      <c r="P86">
        <v>105</v>
      </c>
      <c r="Q86">
        <v>36</v>
      </c>
      <c r="R86">
        <v>0</v>
      </c>
      <c r="S86">
        <v>15</v>
      </c>
      <c r="T86">
        <v>0</v>
      </c>
      <c r="U86" s="156">
        <f t="shared" si="9"/>
        <v>156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1040</v>
      </c>
      <c r="C87">
        <f>BAWANA!G87</f>
        <v>0</v>
      </c>
      <c r="D87">
        <f>BAWANA!AP87</f>
        <v>156</v>
      </c>
      <c r="E87">
        <f>BAWANA!AQ87</f>
        <v>0</v>
      </c>
      <c r="F87">
        <f t="shared" si="11"/>
        <v>832</v>
      </c>
      <c r="G87">
        <f t="shared" si="12"/>
        <v>156</v>
      </c>
      <c r="H87" s="154"/>
      <c r="I87">
        <f>BRPL_EOD!AO87+BRPL_EOD!AP87</f>
        <v>105</v>
      </c>
      <c r="J87">
        <f>BYPL_EOD!AO87+BYPL_EOD!AP87</f>
        <v>36</v>
      </c>
      <c r="K87">
        <f>MES_EOD!AO87+MES_EOD!AP87</f>
        <v>0</v>
      </c>
      <c r="L87">
        <f>NDMC_EOD!AO87+NDMC_EOD!AP87</f>
        <v>15</v>
      </c>
      <c r="M87">
        <f>TPDDL_EOD!AO87+TPDDL_EOD!AP87</f>
        <v>0</v>
      </c>
      <c r="N87">
        <f t="shared" si="7"/>
        <v>156</v>
      </c>
      <c r="O87" s="154">
        <f t="shared" si="8"/>
        <v>0</v>
      </c>
      <c r="P87">
        <v>105</v>
      </c>
      <c r="Q87">
        <v>36</v>
      </c>
      <c r="R87">
        <v>0</v>
      </c>
      <c r="S87">
        <v>15</v>
      </c>
      <c r="T87">
        <v>0</v>
      </c>
      <c r="U87" s="156">
        <f t="shared" si="9"/>
        <v>156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1040</v>
      </c>
      <c r="C88">
        <f>BAWANA!G88</f>
        <v>0</v>
      </c>
      <c r="D88">
        <f>BAWANA!AP88</f>
        <v>156</v>
      </c>
      <c r="E88">
        <f>BAWANA!AQ88</f>
        <v>0</v>
      </c>
      <c r="F88">
        <f t="shared" si="11"/>
        <v>832</v>
      </c>
      <c r="G88">
        <f t="shared" si="12"/>
        <v>156</v>
      </c>
      <c r="H88" s="154"/>
      <c r="I88">
        <f>BRPL_EOD!AO88+BRPL_EOD!AP88</f>
        <v>105</v>
      </c>
      <c r="J88">
        <f>BYPL_EOD!AO88+BYPL_EOD!AP88</f>
        <v>36</v>
      </c>
      <c r="K88">
        <f>MES_EOD!AO88+MES_EOD!AP88</f>
        <v>0</v>
      </c>
      <c r="L88">
        <f>NDMC_EOD!AO88+NDMC_EOD!AP88</f>
        <v>15</v>
      </c>
      <c r="M88">
        <f>TPDDL_EOD!AO88+TPDDL_EOD!AP88</f>
        <v>0</v>
      </c>
      <c r="N88">
        <f t="shared" si="7"/>
        <v>156</v>
      </c>
      <c r="O88" s="154">
        <f t="shared" si="8"/>
        <v>0</v>
      </c>
      <c r="P88">
        <v>105</v>
      </c>
      <c r="Q88">
        <v>36</v>
      </c>
      <c r="R88">
        <v>0</v>
      </c>
      <c r="S88">
        <v>15</v>
      </c>
      <c r="T88">
        <v>0</v>
      </c>
      <c r="U88" s="156">
        <f t="shared" si="9"/>
        <v>156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1040</v>
      </c>
      <c r="C89">
        <f>BAWANA!G89</f>
        <v>0</v>
      </c>
      <c r="D89">
        <f>BAWANA!AP89</f>
        <v>150</v>
      </c>
      <c r="E89">
        <f>BAWANA!AQ89</f>
        <v>0</v>
      </c>
      <c r="F89">
        <f t="shared" si="11"/>
        <v>832</v>
      </c>
      <c r="G89">
        <f t="shared" si="12"/>
        <v>150</v>
      </c>
      <c r="H89" s="154"/>
      <c r="I89">
        <f>BRPL_EOD!AO89+BRPL_EOD!AP89</f>
        <v>99</v>
      </c>
      <c r="J89">
        <f>BYPL_EOD!AO89+BYPL_EOD!AP89</f>
        <v>36</v>
      </c>
      <c r="K89">
        <f>MES_EOD!AO89+MES_EOD!AP89</f>
        <v>0</v>
      </c>
      <c r="L89">
        <f>NDMC_EOD!AO89+NDMC_EOD!AP89</f>
        <v>15</v>
      </c>
      <c r="M89">
        <f>TPDDL_EOD!AO89+TPDDL_EOD!AP89</f>
        <v>0</v>
      </c>
      <c r="N89">
        <f t="shared" si="7"/>
        <v>150</v>
      </c>
      <c r="O89" s="154">
        <f t="shared" si="8"/>
        <v>0</v>
      </c>
      <c r="P89">
        <v>99</v>
      </c>
      <c r="Q89">
        <v>36</v>
      </c>
      <c r="R89">
        <v>0</v>
      </c>
      <c r="S89">
        <v>15</v>
      </c>
      <c r="T89">
        <v>0</v>
      </c>
      <c r="U89" s="156">
        <f t="shared" si="9"/>
        <v>150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1040</v>
      </c>
      <c r="C90">
        <f>BAWANA!G90</f>
        <v>0</v>
      </c>
      <c r="D90">
        <f>BAWANA!AP90</f>
        <v>150</v>
      </c>
      <c r="E90">
        <f>BAWANA!AQ90</f>
        <v>0</v>
      </c>
      <c r="F90">
        <f t="shared" si="11"/>
        <v>832</v>
      </c>
      <c r="G90">
        <f t="shared" si="12"/>
        <v>150</v>
      </c>
      <c r="H90" s="154"/>
      <c r="I90">
        <f>BRPL_EOD!AO90+BRPL_EOD!AP90</f>
        <v>99</v>
      </c>
      <c r="J90">
        <f>BYPL_EOD!AO90+BYPL_EOD!AP90</f>
        <v>36</v>
      </c>
      <c r="K90">
        <f>MES_EOD!AO90+MES_EOD!AP90</f>
        <v>0</v>
      </c>
      <c r="L90">
        <f>NDMC_EOD!AO90+NDMC_EOD!AP90</f>
        <v>15</v>
      </c>
      <c r="M90">
        <f>TPDDL_EOD!AO90+TPDDL_EOD!AP90</f>
        <v>0</v>
      </c>
      <c r="N90">
        <f t="shared" si="7"/>
        <v>150</v>
      </c>
      <c r="O90" s="154">
        <f t="shared" si="8"/>
        <v>0</v>
      </c>
      <c r="P90">
        <v>99</v>
      </c>
      <c r="Q90">
        <v>36</v>
      </c>
      <c r="R90">
        <v>0</v>
      </c>
      <c r="S90">
        <v>15</v>
      </c>
      <c r="T90">
        <v>0</v>
      </c>
      <c r="U90" s="156">
        <f t="shared" si="9"/>
        <v>150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1040</v>
      </c>
      <c r="C91">
        <f>BAWANA!G91</f>
        <v>0</v>
      </c>
      <c r="D91">
        <f>BAWANA!AP91</f>
        <v>150</v>
      </c>
      <c r="E91">
        <f>BAWANA!AQ91</f>
        <v>0</v>
      </c>
      <c r="F91">
        <f t="shared" si="11"/>
        <v>832</v>
      </c>
      <c r="G91">
        <f t="shared" si="12"/>
        <v>150</v>
      </c>
      <c r="H91" s="154"/>
      <c r="I91">
        <f>BRPL_EOD!AO91+BRPL_EOD!AP91</f>
        <v>99</v>
      </c>
      <c r="J91">
        <f>BYPL_EOD!AO91+BYPL_EOD!AP91</f>
        <v>36</v>
      </c>
      <c r="K91">
        <f>MES_EOD!AO91+MES_EOD!AP91</f>
        <v>0</v>
      </c>
      <c r="L91">
        <f>NDMC_EOD!AO91+NDMC_EOD!AP91</f>
        <v>15</v>
      </c>
      <c r="M91">
        <f>TPDDL_EOD!AO91+TPDDL_EOD!AP91</f>
        <v>0</v>
      </c>
      <c r="N91">
        <f t="shared" si="7"/>
        <v>150</v>
      </c>
      <c r="O91" s="154">
        <f t="shared" si="8"/>
        <v>0</v>
      </c>
      <c r="P91">
        <v>99</v>
      </c>
      <c r="Q91">
        <v>36</v>
      </c>
      <c r="R91">
        <v>0</v>
      </c>
      <c r="S91">
        <v>15</v>
      </c>
      <c r="T91">
        <v>0</v>
      </c>
      <c r="U91" s="156">
        <f t="shared" si="9"/>
        <v>150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1040</v>
      </c>
      <c r="C92">
        <f>BAWANA!G92</f>
        <v>0</v>
      </c>
      <c r="D92">
        <f>BAWANA!AP92</f>
        <v>150</v>
      </c>
      <c r="E92">
        <f>BAWANA!AQ92</f>
        <v>0</v>
      </c>
      <c r="F92">
        <f t="shared" si="11"/>
        <v>832</v>
      </c>
      <c r="G92">
        <f t="shared" si="12"/>
        <v>150</v>
      </c>
      <c r="H92" s="154"/>
      <c r="I92">
        <f>BRPL_EOD!AO92+BRPL_EOD!AP92</f>
        <v>99</v>
      </c>
      <c r="J92">
        <f>BYPL_EOD!AO92+BYPL_EOD!AP92</f>
        <v>36</v>
      </c>
      <c r="K92">
        <f>MES_EOD!AO92+MES_EOD!AP92</f>
        <v>0</v>
      </c>
      <c r="L92">
        <f>NDMC_EOD!AO92+NDMC_EOD!AP92</f>
        <v>15</v>
      </c>
      <c r="M92">
        <f>TPDDL_EOD!AO92+TPDDL_EOD!AP92</f>
        <v>0</v>
      </c>
      <c r="N92">
        <f t="shared" si="7"/>
        <v>150</v>
      </c>
      <c r="O92" s="154">
        <f t="shared" si="8"/>
        <v>0</v>
      </c>
      <c r="P92">
        <v>99</v>
      </c>
      <c r="Q92">
        <v>36</v>
      </c>
      <c r="R92">
        <v>0</v>
      </c>
      <c r="S92">
        <v>15</v>
      </c>
      <c r="T92">
        <v>0</v>
      </c>
      <c r="U92" s="156">
        <f t="shared" si="9"/>
        <v>150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1040</v>
      </c>
      <c r="C93">
        <f>BAWANA!G93</f>
        <v>0</v>
      </c>
      <c r="D93">
        <f>BAWANA!AP93</f>
        <v>150</v>
      </c>
      <c r="E93">
        <f>BAWANA!AQ93</f>
        <v>0</v>
      </c>
      <c r="F93">
        <f t="shared" si="11"/>
        <v>832</v>
      </c>
      <c r="G93">
        <f t="shared" si="12"/>
        <v>150</v>
      </c>
      <c r="H93" s="154"/>
      <c r="I93">
        <f>BRPL_EOD!AO93+BRPL_EOD!AP93</f>
        <v>99</v>
      </c>
      <c r="J93">
        <f>BYPL_EOD!AO93+BYPL_EOD!AP93</f>
        <v>36</v>
      </c>
      <c r="K93">
        <f>MES_EOD!AO93+MES_EOD!AP93</f>
        <v>0</v>
      </c>
      <c r="L93">
        <f>NDMC_EOD!AO93+NDMC_EOD!AP93</f>
        <v>15</v>
      </c>
      <c r="M93">
        <f>TPDDL_EOD!AO93+TPDDL_EOD!AP93</f>
        <v>0</v>
      </c>
      <c r="N93">
        <f t="shared" si="7"/>
        <v>150</v>
      </c>
      <c r="O93" s="154">
        <f t="shared" si="8"/>
        <v>0</v>
      </c>
      <c r="P93">
        <v>99</v>
      </c>
      <c r="Q93">
        <v>36</v>
      </c>
      <c r="R93">
        <v>0</v>
      </c>
      <c r="S93">
        <v>15</v>
      </c>
      <c r="T93">
        <v>0</v>
      </c>
      <c r="U93" s="156">
        <f t="shared" si="9"/>
        <v>150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1040</v>
      </c>
      <c r="C94">
        <f>BAWANA!G94</f>
        <v>0</v>
      </c>
      <c r="D94">
        <f>BAWANA!AP94</f>
        <v>150</v>
      </c>
      <c r="E94">
        <f>BAWANA!AQ94</f>
        <v>0</v>
      </c>
      <c r="F94">
        <f t="shared" si="11"/>
        <v>832</v>
      </c>
      <c r="G94">
        <f t="shared" si="12"/>
        <v>150</v>
      </c>
      <c r="H94" s="154"/>
      <c r="I94">
        <f>BRPL_EOD!AO94+BRPL_EOD!AP94</f>
        <v>99</v>
      </c>
      <c r="J94">
        <f>BYPL_EOD!AO94+BYPL_EOD!AP94</f>
        <v>36</v>
      </c>
      <c r="K94">
        <f>MES_EOD!AO94+MES_EOD!AP94</f>
        <v>0</v>
      </c>
      <c r="L94">
        <f>NDMC_EOD!AO94+NDMC_EOD!AP94</f>
        <v>15</v>
      </c>
      <c r="M94">
        <f>TPDDL_EOD!AO94+TPDDL_EOD!AP94</f>
        <v>0</v>
      </c>
      <c r="N94">
        <f t="shared" si="7"/>
        <v>150</v>
      </c>
      <c r="O94" s="154">
        <f t="shared" si="8"/>
        <v>0</v>
      </c>
      <c r="P94">
        <v>99</v>
      </c>
      <c r="Q94">
        <v>36</v>
      </c>
      <c r="R94">
        <v>0</v>
      </c>
      <c r="S94">
        <v>15</v>
      </c>
      <c r="T94">
        <v>0</v>
      </c>
      <c r="U94" s="156">
        <f t="shared" si="9"/>
        <v>150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1040</v>
      </c>
      <c r="C95">
        <f>BAWANA!G95</f>
        <v>0</v>
      </c>
      <c r="D95">
        <f>BAWANA!AP95</f>
        <v>150</v>
      </c>
      <c r="E95">
        <f>BAWANA!AQ95</f>
        <v>0</v>
      </c>
      <c r="F95">
        <f t="shared" si="11"/>
        <v>832</v>
      </c>
      <c r="G95">
        <f t="shared" si="12"/>
        <v>150</v>
      </c>
      <c r="H95" s="154"/>
      <c r="I95">
        <f>BRPL_EOD!AO95+BRPL_EOD!AP95</f>
        <v>99</v>
      </c>
      <c r="J95">
        <f>BYPL_EOD!AO95+BYPL_EOD!AP95</f>
        <v>36</v>
      </c>
      <c r="K95">
        <f>MES_EOD!AO95+MES_EOD!AP95</f>
        <v>0</v>
      </c>
      <c r="L95">
        <f>NDMC_EOD!AO95+NDMC_EOD!AP95</f>
        <v>15</v>
      </c>
      <c r="M95">
        <f>TPDDL_EOD!AO95+TPDDL_EOD!AP95</f>
        <v>0</v>
      </c>
      <c r="N95">
        <f t="shared" si="7"/>
        <v>150</v>
      </c>
      <c r="O95" s="154">
        <f t="shared" si="8"/>
        <v>0</v>
      </c>
      <c r="P95">
        <v>99</v>
      </c>
      <c r="Q95">
        <v>36</v>
      </c>
      <c r="R95">
        <v>0</v>
      </c>
      <c r="S95">
        <v>15</v>
      </c>
      <c r="T95">
        <v>0</v>
      </c>
      <c r="U95" s="156">
        <f t="shared" si="9"/>
        <v>150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1040</v>
      </c>
      <c r="C96">
        <f>BAWANA!G96</f>
        <v>0</v>
      </c>
      <c r="D96">
        <f>BAWANA!AP96</f>
        <v>150</v>
      </c>
      <c r="E96">
        <f>BAWANA!AQ96</f>
        <v>0</v>
      </c>
      <c r="F96">
        <f t="shared" si="11"/>
        <v>832</v>
      </c>
      <c r="G96">
        <f t="shared" si="12"/>
        <v>150</v>
      </c>
      <c r="H96" s="154"/>
      <c r="I96">
        <f>BRPL_EOD!AO96+BRPL_EOD!AP96</f>
        <v>99</v>
      </c>
      <c r="J96">
        <f>BYPL_EOD!AO96+BYPL_EOD!AP96</f>
        <v>36</v>
      </c>
      <c r="K96">
        <f>MES_EOD!AO96+MES_EOD!AP96</f>
        <v>0</v>
      </c>
      <c r="L96">
        <f>NDMC_EOD!AO96+NDMC_EOD!AP96</f>
        <v>15</v>
      </c>
      <c r="M96">
        <f>TPDDL_EOD!AO96+TPDDL_EOD!AP96</f>
        <v>0</v>
      </c>
      <c r="N96">
        <f t="shared" si="7"/>
        <v>150</v>
      </c>
      <c r="O96" s="154">
        <f t="shared" si="8"/>
        <v>0</v>
      </c>
      <c r="P96">
        <v>99</v>
      </c>
      <c r="Q96">
        <v>36</v>
      </c>
      <c r="R96">
        <v>0</v>
      </c>
      <c r="S96">
        <v>15</v>
      </c>
      <c r="T96">
        <v>0</v>
      </c>
      <c r="U96" s="156">
        <f t="shared" si="9"/>
        <v>150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1040</v>
      </c>
      <c r="C97">
        <f>BAWANA!G97</f>
        <v>0</v>
      </c>
      <c r="D97">
        <f>BAWANA!AP97</f>
        <v>150</v>
      </c>
      <c r="E97">
        <f>BAWANA!AQ97</f>
        <v>0</v>
      </c>
      <c r="F97">
        <f t="shared" si="11"/>
        <v>832</v>
      </c>
      <c r="G97">
        <f t="shared" si="12"/>
        <v>150</v>
      </c>
      <c r="H97" s="154"/>
      <c r="I97">
        <f>BRPL_EOD!AO97+BRPL_EOD!AP97</f>
        <v>99</v>
      </c>
      <c r="J97">
        <f>BYPL_EOD!AO97+BYPL_EOD!AP97</f>
        <v>36</v>
      </c>
      <c r="K97">
        <f>MES_EOD!AO97+MES_EOD!AP97</f>
        <v>0</v>
      </c>
      <c r="L97">
        <f>NDMC_EOD!AO97+NDMC_EOD!AP97</f>
        <v>15</v>
      </c>
      <c r="M97">
        <f>TPDDL_EOD!AO97+TPDDL_EOD!AP97</f>
        <v>0</v>
      </c>
      <c r="N97">
        <f t="shared" si="7"/>
        <v>150</v>
      </c>
      <c r="O97" s="154">
        <f t="shared" si="8"/>
        <v>0</v>
      </c>
      <c r="P97">
        <v>99</v>
      </c>
      <c r="Q97">
        <v>36</v>
      </c>
      <c r="R97">
        <v>0</v>
      </c>
      <c r="S97">
        <v>15</v>
      </c>
      <c r="T97">
        <v>0</v>
      </c>
      <c r="U97" s="156">
        <f t="shared" si="9"/>
        <v>150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1040</v>
      </c>
      <c r="C98">
        <f>BAWANA!G98</f>
        <v>0</v>
      </c>
      <c r="D98">
        <f>BAWANA!AP98</f>
        <v>150</v>
      </c>
      <c r="E98">
        <f>BAWANA!AQ98</f>
        <v>0</v>
      </c>
      <c r="F98">
        <f t="shared" si="11"/>
        <v>832</v>
      </c>
      <c r="G98">
        <f t="shared" si="12"/>
        <v>150</v>
      </c>
      <c r="H98" s="154"/>
      <c r="I98">
        <f>BRPL_EOD!AO98+BRPL_EOD!AP98</f>
        <v>99</v>
      </c>
      <c r="J98">
        <f>BYPL_EOD!AO98+BYPL_EOD!AP98</f>
        <v>36</v>
      </c>
      <c r="K98">
        <f>MES_EOD!AO98+MES_EOD!AP98</f>
        <v>0</v>
      </c>
      <c r="L98">
        <f>NDMC_EOD!AO98+NDMC_EOD!AP98</f>
        <v>15</v>
      </c>
      <c r="M98">
        <f>TPDDL_EOD!AO98+TPDDL_EOD!AP98</f>
        <v>0</v>
      </c>
      <c r="N98">
        <f t="shared" si="7"/>
        <v>150</v>
      </c>
      <c r="O98" s="154">
        <f t="shared" si="8"/>
        <v>0</v>
      </c>
      <c r="P98">
        <v>99</v>
      </c>
      <c r="Q98">
        <v>36</v>
      </c>
      <c r="R98">
        <v>0</v>
      </c>
      <c r="S98">
        <v>15</v>
      </c>
      <c r="T98">
        <v>0</v>
      </c>
      <c r="U98" s="156">
        <f t="shared" si="9"/>
        <v>150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24.84</v>
      </c>
      <c r="C99" s="156">
        <f t="shared" ref="C99:U99" si="14">SUM(C3:C98)/4000</f>
        <v>0</v>
      </c>
      <c r="D99" s="156">
        <f t="shared" si="14"/>
        <v>3.802550000000001</v>
      </c>
      <c r="E99" s="156">
        <f t="shared" si="14"/>
        <v>0</v>
      </c>
      <c r="F99" s="156">
        <f t="shared" si="14"/>
        <v>19.872</v>
      </c>
      <c r="G99" s="156">
        <f t="shared" si="14"/>
        <v>3.802550000000001</v>
      </c>
      <c r="H99" s="156"/>
      <c r="I99" s="156">
        <f t="shared" si="14"/>
        <v>2.9934299999999983</v>
      </c>
      <c r="J99" s="156">
        <f t="shared" si="14"/>
        <v>0.47780999999999996</v>
      </c>
      <c r="K99" s="156">
        <f t="shared" si="14"/>
        <v>7.8100000000000001E-3</v>
      </c>
      <c r="L99" s="156">
        <f t="shared" si="14"/>
        <v>0.32360999999999968</v>
      </c>
      <c r="M99" s="156">
        <f t="shared" si="14"/>
        <v>0</v>
      </c>
      <c r="N99" s="156">
        <f t="shared" si="14"/>
        <v>3.802659999999995</v>
      </c>
      <c r="O99" s="156">
        <f t="shared" si="14"/>
        <v>-1.1000000000002785E-4</v>
      </c>
      <c r="P99" s="156">
        <f t="shared" si="14"/>
        <v>2.9933414151291498</v>
      </c>
      <c r="Q99" s="156">
        <f t="shared" si="14"/>
        <v>0.4778001835385543</v>
      </c>
      <c r="R99" s="156">
        <f t="shared" si="14"/>
        <v>7.8097150277112162E-3</v>
      </c>
      <c r="S99" s="156">
        <f t="shared" si="14"/>
        <v>0.32359868630458083</v>
      </c>
      <c r="T99" s="156">
        <f t="shared" si="14"/>
        <v>0</v>
      </c>
      <c r="U99" s="156">
        <f t="shared" si="14"/>
        <v>3.802550000000001</v>
      </c>
      <c r="V99" s="156">
        <f t="shared" si="10"/>
        <v>0</v>
      </c>
      <c r="Y99" s="156">
        <f t="shared" ref="Y99:AD99" si="15">SUM(Y3:Y98)/4000</f>
        <v>4.2975000000000027E-2</v>
      </c>
      <c r="Z99" s="156">
        <f t="shared" si="15"/>
        <v>4.2975000000000027E-2</v>
      </c>
      <c r="AA99" s="156">
        <f t="shared" si="15"/>
        <v>4.2975000000000027E-2</v>
      </c>
      <c r="AB99" s="156">
        <f t="shared" si="15"/>
        <v>4.2975000000000027E-2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I3" activePane="bottomRight" state="frozen"/>
      <selection sqref="A1:D35"/>
      <selection pane="topRight" sqref="A1:D35"/>
      <selection pane="bottomLeft" sqref="A1:D35"/>
      <selection pane="bottomRight" activeCell="CR3" sqref="CR3:CR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0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45">
      <c r="A2" s="220"/>
      <c r="B2" t="s">
        <v>533</v>
      </c>
      <c r="C2" t="s">
        <v>534</v>
      </c>
      <c r="D2" t="s">
        <v>535</v>
      </c>
      <c r="E2" t="s">
        <v>537</v>
      </c>
      <c r="F2" t="s">
        <v>538</v>
      </c>
      <c r="G2" t="s">
        <v>539</v>
      </c>
      <c r="H2" t="s">
        <v>545</v>
      </c>
      <c r="I2" t="s">
        <v>546</v>
      </c>
      <c r="J2" t="s">
        <v>547</v>
      </c>
      <c r="K2" t="s">
        <v>548</v>
      </c>
      <c r="L2" t="s">
        <v>551</v>
      </c>
      <c r="M2" t="s">
        <v>561</v>
      </c>
      <c r="N2" t="s">
        <v>562</v>
      </c>
      <c r="O2" t="s">
        <v>563</v>
      </c>
      <c r="P2" t="s">
        <v>566</v>
      </c>
      <c r="Q2" t="s">
        <v>571</v>
      </c>
      <c r="R2" t="s">
        <v>572</v>
      </c>
      <c r="S2" t="s">
        <v>573</v>
      </c>
      <c r="T2" t="s">
        <v>574</v>
      </c>
      <c r="U2" t="s">
        <v>507</v>
      </c>
      <c r="V2" t="s">
        <v>491</v>
      </c>
      <c r="W2" t="s">
        <v>494</v>
      </c>
      <c r="X2" t="s">
        <v>495</v>
      </c>
      <c r="Z2" t="s">
        <v>540</v>
      </c>
      <c r="AA2" t="s">
        <v>541</v>
      </c>
      <c r="AB2" t="s">
        <v>542</v>
      </c>
      <c r="AC2" t="s">
        <v>543</v>
      </c>
      <c r="AD2" t="s">
        <v>549</v>
      </c>
      <c r="AE2" t="s">
        <v>550</v>
      </c>
      <c r="AF2" t="s">
        <v>554</v>
      </c>
      <c r="AG2" t="s">
        <v>555</v>
      </c>
      <c r="AH2" t="s">
        <v>556</v>
      </c>
      <c r="AI2" t="s">
        <v>557</v>
      </c>
      <c r="AJ2" t="s">
        <v>559</v>
      </c>
      <c r="AK2" t="s">
        <v>560</v>
      </c>
      <c r="AL2" t="s">
        <v>564</v>
      </c>
      <c r="AM2" t="s">
        <v>565</v>
      </c>
      <c r="AN2" t="s">
        <v>567</v>
      </c>
      <c r="AO2" t="s">
        <v>509</v>
      </c>
      <c r="AP2" t="s">
        <v>568</v>
      </c>
      <c r="AQ2" t="s">
        <v>570</v>
      </c>
      <c r="AR2" t="s">
        <v>575</v>
      </c>
      <c r="AS2" s="208" t="s">
        <v>576</v>
      </c>
      <c r="AT2" s="208" t="s">
        <v>490</v>
      </c>
      <c r="AU2" s="169"/>
      <c r="AV2" s="208" t="s">
        <v>532</v>
      </c>
      <c r="AW2" s="208" t="s">
        <v>536</v>
      </c>
      <c r="AX2" s="208" t="s">
        <v>544</v>
      </c>
      <c r="AY2" s="169"/>
      <c r="AZ2" s="169"/>
      <c r="BA2" s="220"/>
      <c r="BO2" t="s">
        <v>492</v>
      </c>
      <c r="BP2" t="s">
        <v>493</v>
      </c>
      <c r="BR2" t="s">
        <v>552</v>
      </c>
      <c r="BS2" t="s">
        <v>496</v>
      </c>
      <c r="BT2" t="s">
        <v>553</v>
      </c>
      <c r="BW2" t="s">
        <v>497</v>
      </c>
      <c r="BY2" t="s">
        <v>498</v>
      </c>
      <c r="CB2" t="s">
        <v>499</v>
      </c>
      <c r="CC2" t="s">
        <v>500</v>
      </c>
      <c r="CD2" t="s">
        <v>501</v>
      </c>
      <c r="CE2" t="s">
        <v>502</v>
      </c>
      <c r="CF2" t="s">
        <v>503</v>
      </c>
      <c r="CG2" t="s">
        <v>504</v>
      </c>
      <c r="CH2" t="s">
        <v>558</v>
      </c>
      <c r="CI2" t="s">
        <v>505</v>
      </c>
      <c r="CJ2" t="s">
        <v>506</v>
      </c>
      <c r="CK2" t="s">
        <v>508</v>
      </c>
      <c r="CO2" t="s">
        <v>510</v>
      </c>
      <c r="CP2" t="s">
        <v>569</v>
      </c>
      <c r="CR2" t="s">
        <v>511</v>
      </c>
    </row>
    <row r="3" spans="1:114">
      <c r="A3" t="s">
        <v>45</v>
      </c>
      <c r="B3">
        <v>0</v>
      </c>
      <c r="C3">
        <v>46.689599999999999</v>
      </c>
      <c r="D3">
        <v>0</v>
      </c>
      <c r="E3">
        <v>0</v>
      </c>
      <c r="F3">
        <v>76.681799999999996</v>
      </c>
      <c r="G3">
        <v>0</v>
      </c>
      <c r="H3">
        <v>0</v>
      </c>
      <c r="I3">
        <v>100.584</v>
      </c>
      <c r="J3">
        <v>1.143</v>
      </c>
      <c r="K3">
        <v>687.84215500000005</v>
      </c>
      <c r="L3">
        <v>626.80499999999995</v>
      </c>
      <c r="M3">
        <v>92.92</v>
      </c>
      <c r="N3">
        <v>119.15625</v>
      </c>
      <c r="O3">
        <v>124.79062500000001</v>
      </c>
      <c r="P3">
        <v>127.262</v>
      </c>
      <c r="Q3">
        <v>21.938279999999999</v>
      </c>
      <c r="R3">
        <v>42.846803999999999</v>
      </c>
      <c r="S3">
        <v>26.620229999999999</v>
      </c>
      <c r="T3">
        <v>0.48</v>
      </c>
      <c r="U3">
        <v>279.18</v>
      </c>
      <c r="V3">
        <v>18.140333999999999</v>
      </c>
      <c r="W3">
        <v>44.917999999999999</v>
      </c>
      <c r="X3">
        <v>98.34375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9.1440000000000001</v>
      </c>
      <c r="AG3">
        <v>45.369599999999998</v>
      </c>
      <c r="AH3">
        <v>0</v>
      </c>
      <c r="AI3">
        <v>0</v>
      </c>
      <c r="AJ3">
        <v>0</v>
      </c>
      <c r="AK3">
        <v>54.572499999999998</v>
      </c>
      <c r="AL3">
        <v>2.5564</v>
      </c>
      <c r="AM3">
        <v>0</v>
      </c>
      <c r="AN3">
        <v>0.60729</v>
      </c>
      <c r="AO3">
        <v>0</v>
      </c>
      <c r="AP3">
        <v>1.1529</v>
      </c>
      <c r="AQ3">
        <v>0</v>
      </c>
      <c r="AR3">
        <v>27.6</v>
      </c>
      <c r="AS3">
        <v>16.680479999999999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32.995279999999994</v>
      </c>
      <c r="BA3">
        <f>SUM(B3:AZ3)</f>
        <v>2738.2678780000001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2.0099999999999998</v>
      </c>
      <c r="BP3">
        <v>2.19</v>
      </c>
      <c r="BQ3">
        <v>0</v>
      </c>
      <c r="BR3">
        <v>0</v>
      </c>
      <c r="BS3">
        <v>1.64</v>
      </c>
      <c r="BT3">
        <v>0</v>
      </c>
      <c r="BU3">
        <v>0</v>
      </c>
      <c r="BV3">
        <v>0</v>
      </c>
      <c r="BW3">
        <v>4.2</v>
      </c>
      <c r="BX3">
        <v>0</v>
      </c>
      <c r="BY3">
        <v>0.26</v>
      </c>
      <c r="BZ3">
        <v>0</v>
      </c>
      <c r="CA3">
        <v>0</v>
      </c>
      <c r="CB3">
        <v>1.97</v>
      </c>
      <c r="CC3">
        <v>1.33</v>
      </c>
      <c r="CD3">
        <v>0.82</v>
      </c>
      <c r="CE3">
        <v>0</v>
      </c>
      <c r="CF3">
        <v>0.17</v>
      </c>
      <c r="CG3">
        <v>3.77</v>
      </c>
      <c r="CH3">
        <v>0</v>
      </c>
      <c r="CI3">
        <v>5.34</v>
      </c>
      <c r="CJ3">
        <v>1.92</v>
      </c>
      <c r="CK3">
        <v>1.79</v>
      </c>
      <c r="CL3">
        <v>0</v>
      </c>
      <c r="CM3">
        <v>0</v>
      </c>
      <c r="CN3">
        <v>0</v>
      </c>
      <c r="CO3">
        <v>2.25</v>
      </c>
      <c r="CP3">
        <v>0.99528000000000005</v>
      </c>
      <c r="CQ3">
        <v>0</v>
      </c>
      <c r="CR3">
        <v>2.34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32.995279999999994</v>
      </c>
    </row>
    <row r="4" spans="1:114">
      <c r="A4" t="s">
        <v>46</v>
      </c>
      <c r="B4">
        <v>0</v>
      </c>
      <c r="C4">
        <v>46.689599999999999</v>
      </c>
      <c r="D4">
        <v>0</v>
      </c>
      <c r="E4">
        <v>0</v>
      </c>
      <c r="F4">
        <v>76.681799999999996</v>
      </c>
      <c r="G4">
        <v>0</v>
      </c>
      <c r="H4">
        <v>0</v>
      </c>
      <c r="I4">
        <v>100.584</v>
      </c>
      <c r="J4">
        <v>1.143</v>
      </c>
      <c r="K4">
        <v>687.84215500000005</v>
      </c>
      <c r="L4">
        <v>626.80499999999995</v>
      </c>
      <c r="M4">
        <v>92.92</v>
      </c>
      <c r="N4">
        <v>119.15625</v>
      </c>
      <c r="O4">
        <v>124.79062500000001</v>
      </c>
      <c r="P4">
        <v>127.262</v>
      </c>
      <c r="Q4">
        <v>21.938279999999999</v>
      </c>
      <c r="R4">
        <v>42.846803999999999</v>
      </c>
      <c r="S4">
        <v>26.620229999999999</v>
      </c>
      <c r="T4">
        <v>0.48</v>
      </c>
      <c r="U4">
        <v>279.18</v>
      </c>
      <c r="V4">
        <v>18.140333999999999</v>
      </c>
      <c r="W4">
        <v>44.917999999999999</v>
      </c>
      <c r="X4">
        <v>98.34375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9.1440000000000001</v>
      </c>
      <c r="AG4">
        <v>45.369599999999998</v>
      </c>
      <c r="AH4">
        <v>0</v>
      </c>
      <c r="AI4">
        <v>0</v>
      </c>
      <c r="AJ4">
        <v>0</v>
      </c>
      <c r="AK4">
        <v>54.572499999999998</v>
      </c>
      <c r="AL4">
        <v>2.5564</v>
      </c>
      <c r="AM4">
        <v>0</v>
      </c>
      <c r="AN4">
        <v>0.60729</v>
      </c>
      <c r="AO4">
        <v>0</v>
      </c>
      <c r="AP4">
        <v>5.6364000000000001</v>
      </c>
      <c r="AQ4">
        <v>0</v>
      </c>
      <c r="AR4">
        <v>27.6</v>
      </c>
      <c r="AS4">
        <v>16.680479999999999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32.995279999999994</v>
      </c>
      <c r="BA4">
        <f t="shared" ref="BA4:BA67" si="1">SUM(B4:AZ4)</f>
        <v>2742.7513779999999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2.0099999999999998</v>
      </c>
      <c r="BP4">
        <v>2.19</v>
      </c>
      <c r="BQ4">
        <v>0</v>
      </c>
      <c r="BR4">
        <v>0</v>
      </c>
      <c r="BS4">
        <v>1.64</v>
      </c>
      <c r="BT4">
        <v>0</v>
      </c>
      <c r="BU4">
        <v>0</v>
      </c>
      <c r="BV4">
        <v>0</v>
      </c>
      <c r="BW4">
        <v>4.2</v>
      </c>
      <c r="BX4">
        <v>0</v>
      </c>
      <c r="BY4">
        <v>0.26</v>
      </c>
      <c r="BZ4">
        <v>0</v>
      </c>
      <c r="CA4">
        <v>0</v>
      </c>
      <c r="CB4">
        <v>1.97</v>
      </c>
      <c r="CC4">
        <v>1.33</v>
      </c>
      <c r="CD4">
        <v>0.82</v>
      </c>
      <c r="CE4">
        <v>0</v>
      </c>
      <c r="CF4">
        <v>0.17</v>
      </c>
      <c r="CG4">
        <v>3.77</v>
      </c>
      <c r="CH4">
        <v>0</v>
      </c>
      <c r="CI4">
        <v>5.34</v>
      </c>
      <c r="CJ4">
        <v>1.92</v>
      </c>
      <c r="CK4">
        <v>1.79</v>
      </c>
      <c r="CL4">
        <v>0</v>
      </c>
      <c r="CM4">
        <v>0</v>
      </c>
      <c r="CN4">
        <v>0</v>
      </c>
      <c r="CO4">
        <v>2.25</v>
      </c>
      <c r="CP4">
        <v>0.99528000000000005</v>
      </c>
      <c r="CQ4">
        <v>0</v>
      </c>
      <c r="CR4">
        <v>2.34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32.995279999999994</v>
      </c>
    </row>
    <row r="5" spans="1:114">
      <c r="A5" t="s">
        <v>47</v>
      </c>
      <c r="B5">
        <v>0</v>
      </c>
      <c r="C5">
        <v>46.689599999999999</v>
      </c>
      <c r="D5">
        <v>0</v>
      </c>
      <c r="E5">
        <v>0</v>
      </c>
      <c r="F5">
        <v>76.681799999999996</v>
      </c>
      <c r="G5">
        <v>0</v>
      </c>
      <c r="H5">
        <v>0</v>
      </c>
      <c r="I5">
        <v>100.584</v>
      </c>
      <c r="J5">
        <v>1.143</v>
      </c>
      <c r="K5">
        <v>687.84215500000005</v>
      </c>
      <c r="L5">
        <v>626.80499999999995</v>
      </c>
      <c r="M5">
        <v>92.92</v>
      </c>
      <c r="N5">
        <v>119.15625</v>
      </c>
      <c r="O5">
        <v>124.79062500000001</v>
      </c>
      <c r="P5">
        <v>127.262</v>
      </c>
      <c r="Q5">
        <v>21.938279999999999</v>
      </c>
      <c r="R5">
        <v>42.846803999999999</v>
      </c>
      <c r="S5">
        <v>26.620229999999999</v>
      </c>
      <c r="T5">
        <v>0.48</v>
      </c>
      <c r="U5">
        <v>279.18</v>
      </c>
      <c r="V5">
        <v>18.140333999999999</v>
      </c>
      <c r="W5">
        <v>44.917999999999999</v>
      </c>
      <c r="X5">
        <v>98.34375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9.1440000000000001</v>
      </c>
      <c r="AG5">
        <v>45.369599999999998</v>
      </c>
      <c r="AH5">
        <v>0</v>
      </c>
      <c r="AI5">
        <v>0</v>
      </c>
      <c r="AJ5">
        <v>0</v>
      </c>
      <c r="AK5">
        <v>54.572499999999998</v>
      </c>
      <c r="AL5">
        <v>2.5564</v>
      </c>
      <c r="AM5">
        <v>0</v>
      </c>
      <c r="AN5">
        <v>0.60729</v>
      </c>
      <c r="AO5">
        <v>0</v>
      </c>
      <c r="AP5">
        <v>5.6364000000000001</v>
      </c>
      <c r="AQ5">
        <v>0</v>
      </c>
      <c r="AR5">
        <v>2.76</v>
      </c>
      <c r="AS5">
        <v>16.680479999999999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32.995279999999994</v>
      </c>
      <c r="BA5">
        <f t="shared" si="1"/>
        <v>2717.9113780000002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2.0099999999999998</v>
      </c>
      <c r="BP5">
        <v>2.19</v>
      </c>
      <c r="BQ5">
        <v>0</v>
      </c>
      <c r="BR5">
        <v>0</v>
      </c>
      <c r="BS5">
        <v>1.64</v>
      </c>
      <c r="BT5">
        <v>0</v>
      </c>
      <c r="BU5">
        <v>0</v>
      </c>
      <c r="BV5">
        <v>0</v>
      </c>
      <c r="BW5">
        <v>4.2</v>
      </c>
      <c r="BX5">
        <v>0</v>
      </c>
      <c r="BY5">
        <v>0.26</v>
      </c>
      <c r="BZ5">
        <v>0</v>
      </c>
      <c r="CA5">
        <v>0</v>
      </c>
      <c r="CB5">
        <v>1.97</v>
      </c>
      <c r="CC5">
        <v>1.33</v>
      </c>
      <c r="CD5">
        <v>0.82</v>
      </c>
      <c r="CE5">
        <v>0</v>
      </c>
      <c r="CF5">
        <v>0.17</v>
      </c>
      <c r="CG5">
        <v>3.77</v>
      </c>
      <c r="CH5">
        <v>0</v>
      </c>
      <c r="CI5">
        <v>5.34</v>
      </c>
      <c r="CJ5">
        <v>1.92</v>
      </c>
      <c r="CK5">
        <v>1.79</v>
      </c>
      <c r="CL5">
        <v>0</v>
      </c>
      <c r="CM5">
        <v>0</v>
      </c>
      <c r="CN5">
        <v>0</v>
      </c>
      <c r="CO5">
        <v>2.25</v>
      </c>
      <c r="CP5">
        <v>0.99528000000000005</v>
      </c>
      <c r="CQ5">
        <v>0</v>
      </c>
      <c r="CR5">
        <v>2.34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32.995279999999994</v>
      </c>
    </row>
    <row r="6" spans="1:114">
      <c r="A6" t="s">
        <v>48</v>
      </c>
      <c r="B6">
        <v>0</v>
      </c>
      <c r="C6">
        <v>46.689599999999999</v>
      </c>
      <c r="D6">
        <v>0</v>
      </c>
      <c r="E6">
        <v>0</v>
      </c>
      <c r="F6">
        <v>76.681799999999996</v>
      </c>
      <c r="G6">
        <v>0</v>
      </c>
      <c r="H6">
        <v>0</v>
      </c>
      <c r="I6">
        <v>100.584</v>
      </c>
      <c r="J6">
        <v>1.143</v>
      </c>
      <c r="K6">
        <v>687.84215500000005</v>
      </c>
      <c r="L6">
        <v>626.80499999999995</v>
      </c>
      <c r="M6">
        <v>92.92</v>
      </c>
      <c r="N6">
        <v>119.15625</v>
      </c>
      <c r="O6">
        <v>124.79062500000001</v>
      </c>
      <c r="P6">
        <v>127.262</v>
      </c>
      <c r="Q6">
        <v>21.938279999999999</v>
      </c>
      <c r="R6">
        <v>42.846803999999999</v>
      </c>
      <c r="S6">
        <v>26.620229999999999</v>
      </c>
      <c r="T6">
        <v>0.48</v>
      </c>
      <c r="U6">
        <v>279.18</v>
      </c>
      <c r="V6">
        <v>18.140333999999999</v>
      </c>
      <c r="W6">
        <v>44.917999999999999</v>
      </c>
      <c r="X6">
        <v>98.34375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9.1440000000000001</v>
      </c>
      <c r="AG6">
        <v>45.369599999999998</v>
      </c>
      <c r="AH6">
        <v>0</v>
      </c>
      <c r="AI6">
        <v>0</v>
      </c>
      <c r="AJ6">
        <v>0</v>
      </c>
      <c r="AK6">
        <v>54.572499999999998</v>
      </c>
      <c r="AL6">
        <v>2.5564</v>
      </c>
      <c r="AM6">
        <v>0</v>
      </c>
      <c r="AN6">
        <v>0.60729</v>
      </c>
      <c r="AO6">
        <v>0</v>
      </c>
      <c r="AP6">
        <v>5.6364000000000001</v>
      </c>
      <c r="AQ6">
        <v>0</v>
      </c>
      <c r="AR6">
        <v>2.76</v>
      </c>
      <c r="AS6">
        <v>16.680479999999999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32.995279999999994</v>
      </c>
      <c r="BA6">
        <f t="shared" si="1"/>
        <v>2717.9113780000002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2.0099999999999998</v>
      </c>
      <c r="BP6">
        <v>2.19</v>
      </c>
      <c r="BQ6">
        <v>0</v>
      </c>
      <c r="BR6">
        <v>0</v>
      </c>
      <c r="BS6">
        <v>1.64</v>
      </c>
      <c r="BT6">
        <v>0</v>
      </c>
      <c r="BU6">
        <v>0</v>
      </c>
      <c r="BV6">
        <v>0</v>
      </c>
      <c r="BW6">
        <v>4.2</v>
      </c>
      <c r="BX6">
        <v>0</v>
      </c>
      <c r="BY6">
        <v>0.26</v>
      </c>
      <c r="BZ6">
        <v>0</v>
      </c>
      <c r="CA6">
        <v>0</v>
      </c>
      <c r="CB6">
        <v>1.97</v>
      </c>
      <c r="CC6">
        <v>1.33</v>
      </c>
      <c r="CD6">
        <v>0.82</v>
      </c>
      <c r="CE6">
        <v>0</v>
      </c>
      <c r="CF6">
        <v>0.17</v>
      </c>
      <c r="CG6">
        <v>3.77</v>
      </c>
      <c r="CH6">
        <v>0</v>
      </c>
      <c r="CI6">
        <v>5.34</v>
      </c>
      <c r="CJ6">
        <v>1.92</v>
      </c>
      <c r="CK6">
        <v>1.79</v>
      </c>
      <c r="CL6">
        <v>0</v>
      </c>
      <c r="CM6">
        <v>0</v>
      </c>
      <c r="CN6">
        <v>0</v>
      </c>
      <c r="CO6">
        <v>2.25</v>
      </c>
      <c r="CP6">
        <v>0.99528000000000005</v>
      </c>
      <c r="CQ6">
        <v>0</v>
      </c>
      <c r="CR6">
        <v>2.34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32.995279999999994</v>
      </c>
    </row>
    <row r="7" spans="1:114">
      <c r="A7" t="s">
        <v>49</v>
      </c>
      <c r="B7">
        <v>0</v>
      </c>
      <c r="C7">
        <v>46.689599999999999</v>
      </c>
      <c r="D7">
        <v>0</v>
      </c>
      <c r="E7">
        <v>0</v>
      </c>
      <c r="F7">
        <v>76.681799999999996</v>
      </c>
      <c r="G7">
        <v>0</v>
      </c>
      <c r="H7">
        <v>0</v>
      </c>
      <c r="I7">
        <v>100.584</v>
      </c>
      <c r="J7">
        <v>1.143</v>
      </c>
      <c r="K7">
        <v>687.84215500000005</v>
      </c>
      <c r="L7">
        <v>626.80499999999995</v>
      </c>
      <c r="M7">
        <v>92.92</v>
      </c>
      <c r="N7">
        <v>119.15625</v>
      </c>
      <c r="O7">
        <v>124.79062500000001</v>
      </c>
      <c r="P7">
        <v>127.262</v>
      </c>
      <c r="Q7">
        <v>21.938279999999999</v>
      </c>
      <c r="R7">
        <v>42.846803999999999</v>
      </c>
      <c r="S7">
        <v>26.620229999999999</v>
      </c>
      <c r="T7">
        <v>0.48</v>
      </c>
      <c r="U7">
        <v>279.18</v>
      </c>
      <c r="V7">
        <v>18.140333999999999</v>
      </c>
      <c r="W7">
        <v>44.917999999999999</v>
      </c>
      <c r="X7">
        <v>98.34375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9.1440000000000001</v>
      </c>
      <c r="AG7">
        <v>45.369599999999998</v>
      </c>
      <c r="AH7">
        <v>0</v>
      </c>
      <c r="AI7">
        <v>0</v>
      </c>
      <c r="AJ7">
        <v>0</v>
      </c>
      <c r="AK7">
        <v>54.572499999999998</v>
      </c>
      <c r="AL7">
        <v>2.5564</v>
      </c>
      <c r="AM7">
        <v>0</v>
      </c>
      <c r="AN7">
        <v>0.60729</v>
      </c>
      <c r="AO7">
        <v>0</v>
      </c>
      <c r="AP7">
        <v>5.6364000000000001</v>
      </c>
      <c r="AQ7">
        <v>0</v>
      </c>
      <c r="AR7">
        <v>2.76</v>
      </c>
      <c r="AS7">
        <v>16.680479999999999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33.005279999999999</v>
      </c>
      <c r="BA7">
        <f t="shared" si="1"/>
        <v>2717.921378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2.0099999999999998</v>
      </c>
      <c r="BP7">
        <v>2.19</v>
      </c>
      <c r="BQ7">
        <v>0</v>
      </c>
      <c r="BR7">
        <v>0</v>
      </c>
      <c r="BS7">
        <v>1.64</v>
      </c>
      <c r="BT7">
        <v>0</v>
      </c>
      <c r="BU7">
        <v>0</v>
      </c>
      <c r="BV7">
        <v>0</v>
      </c>
      <c r="BW7">
        <v>4.2</v>
      </c>
      <c r="BX7">
        <v>0</v>
      </c>
      <c r="BY7">
        <v>0.26</v>
      </c>
      <c r="BZ7">
        <v>0</v>
      </c>
      <c r="CA7">
        <v>0</v>
      </c>
      <c r="CB7">
        <v>1.97</v>
      </c>
      <c r="CC7">
        <v>1.33</v>
      </c>
      <c r="CD7">
        <v>0.82</v>
      </c>
      <c r="CE7">
        <v>0</v>
      </c>
      <c r="CF7">
        <v>0.18</v>
      </c>
      <c r="CG7">
        <v>3.77</v>
      </c>
      <c r="CH7">
        <v>0</v>
      </c>
      <c r="CI7">
        <v>5.34</v>
      </c>
      <c r="CJ7">
        <v>1.92</v>
      </c>
      <c r="CK7">
        <v>1.79</v>
      </c>
      <c r="CL7">
        <v>0</v>
      </c>
      <c r="CM7">
        <v>0</v>
      </c>
      <c r="CN7">
        <v>0</v>
      </c>
      <c r="CO7">
        <v>2.25</v>
      </c>
      <c r="CP7">
        <v>0.99528000000000005</v>
      </c>
      <c r="CQ7">
        <v>0</v>
      </c>
      <c r="CR7">
        <v>2.34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33.005279999999999</v>
      </c>
    </row>
    <row r="8" spans="1:114">
      <c r="A8" t="s">
        <v>50</v>
      </c>
      <c r="B8">
        <v>0</v>
      </c>
      <c r="C8">
        <v>46.689599999999999</v>
      </c>
      <c r="D8">
        <v>0</v>
      </c>
      <c r="E8">
        <v>0</v>
      </c>
      <c r="F8">
        <v>76.681799999999996</v>
      </c>
      <c r="G8">
        <v>0</v>
      </c>
      <c r="H8">
        <v>0</v>
      </c>
      <c r="I8">
        <v>100.584</v>
      </c>
      <c r="J8">
        <v>1.143</v>
      </c>
      <c r="K8">
        <v>687.84215500000005</v>
      </c>
      <c r="L8">
        <v>626.80499999999995</v>
      </c>
      <c r="M8">
        <v>92.92</v>
      </c>
      <c r="N8">
        <v>119.15625</v>
      </c>
      <c r="O8">
        <v>124.79062500000001</v>
      </c>
      <c r="P8">
        <v>127.262</v>
      </c>
      <c r="Q8">
        <v>21.938279999999999</v>
      </c>
      <c r="R8">
        <v>42.846803999999999</v>
      </c>
      <c r="S8">
        <v>26.620229999999999</v>
      </c>
      <c r="T8">
        <v>0.48</v>
      </c>
      <c r="U8">
        <v>279.18</v>
      </c>
      <c r="V8">
        <v>18.140333999999999</v>
      </c>
      <c r="W8">
        <v>44.917999999999999</v>
      </c>
      <c r="X8">
        <v>98.34375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9.1440000000000001</v>
      </c>
      <c r="AG8">
        <v>45.369599999999998</v>
      </c>
      <c r="AH8">
        <v>0</v>
      </c>
      <c r="AI8">
        <v>0</v>
      </c>
      <c r="AJ8">
        <v>0</v>
      </c>
      <c r="AK8">
        <v>54.572499999999998</v>
      </c>
      <c r="AL8">
        <v>2.5564</v>
      </c>
      <c r="AM8">
        <v>0</v>
      </c>
      <c r="AN8">
        <v>0.60729</v>
      </c>
      <c r="AO8">
        <v>0</v>
      </c>
      <c r="AP8">
        <v>1.1529</v>
      </c>
      <c r="AQ8">
        <v>0</v>
      </c>
      <c r="AR8">
        <v>2.76</v>
      </c>
      <c r="AS8">
        <v>16.680479999999999</v>
      </c>
      <c r="AT8">
        <v>11.2476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33.005279999999999</v>
      </c>
      <c r="BA8">
        <f t="shared" si="1"/>
        <v>2713.4378780000002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2.0099999999999998</v>
      </c>
      <c r="BP8">
        <v>2.19</v>
      </c>
      <c r="BQ8">
        <v>0</v>
      </c>
      <c r="BR8">
        <v>0</v>
      </c>
      <c r="BS8">
        <v>1.64</v>
      </c>
      <c r="BT8">
        <v>0</v>
      </c>
      <c r="BU8">
        <v>0</v>
      </c>
      <c r="BV8">
        <v>0</v>
      </c>
      <c r="BW8">
        <v>4.2</v>
      </c>
      <c r="BX8">
        <v>0</v>
      </c>
      <c r="BY8">
        <v>0.26</v>
      </c>
      <c r="BZ8">
        <v>0</v>
      </c>
      <c r="CA8">
        <v>0</v>
      </c>
      <c r="CB8">
        <v>1.97</v>
      </c>
      <c r="CC8">
        <v>1.33</v>
      </c>
      <c r="CD8">
        <v>0.82</v>
      </c>
      <c r="CE8">
        <v>0</v>
      </c>
      <c r="CF8">
        <v>0.18</v>
      </c>
      <c r="CG8">
        <v>3.77</v>
      </c>
      <c r="CH8">
        <v>0</v>
      </c>
      <c r="CI8">
        <v>5.34</v>
      </c>
      <c r="CJ8">
        <v>1.92</v>
      </c>
      <c r="CK8">
        <v>1.79</v>
      </c>
      <c r="CL8">
        <v>0</v>
      </c>
      <c r="CM8">
        <v>0</v>
      </c>
      <c r="CN8">
        <v>0</v>
      </c>
      <c r="CO8">
        <v>2.25</v>
      </c>
      <c r="CP8">
        <v>0.99528000000000005</v>
      </c>
      <c r="CQ8">
        <v>0</v>
      </c>
      <c r="CR8">
        <v>2.34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33.005279999999999</v>
      </c>
    </row>
    <row r="9" spans="1:114">
      <c r="A9" t="s">
        <v>51</v>
      </c>
      <c r="B9">
        <v>0</v>
      </c>
      <c r="C9">
        <v>46.689599999999999</v>
      </c>
      <c r="D9">
        <v>0</v>
      </c>
      <c r="E9">
        <v>0</v>
      </c>
      <c r="F9">
        <v>76.681799999999996</v>
      </c>
      <c r="G9">
        <v>0</v>
      </c>
      <c r="H9">
        <v>0</v>
      </c>
      <c r="I9">
        <v>100.584</v>
      </c>
      <c r="J9">
        <v>1.143</v>
      </c>
      <c r="K9">
        <v>687.84215500000005</v>
      </c>
      <c r="L9">
        <v>626.80499999999995</v>
      </c>
      <c r="M9">
        <v>92.92</v>
      </c>
      <c r="N9">
        <v>119.15625</v>
      </c>
      <c r="O9">
        <v>124.79062500000001</v>
      </c>
      <c r="P9">
        <v>127.262</v>
      </c>
      <c r="Q9">
        <v>21.938279999999999</v>
      </c>
      <c r="R9">
        <v>42.846803999999999</v>
      </c>
      <c r="S9">
        <v>26.620229999999999</v>
      </c>
      <c r="T9">
        <v>0.48</v>
      </c>
      <c r="U9">
        <v>279.18</v>
      </c>
      <c r="V9">
        <v>18.140333999999999</v>
      </c>
      <c r="W9">
        <v>44.917999999999999</v>
      </c>
      <c r="X9">
        <v>98.34375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9.1440000000000001</v>
      </c>
      <c r="AG9">
        <v>45.369599999999998</v>
      </c>
      <c r="AH9">
        <v>0</v>
      </c>
      <c r="AI9">
        <v>0</v>
      </c>
      <c r="AJ9">
        <v>0</v>
      </c>
      <c r="AK9">
        <v>54.572499999999998</v>
      </c>
      <c r="AL9">
        <v>2.5564</v>
      </c>
      <c r="AM9">
        <v>0</v>
      </c>
      <c r="AN9">
        <v>0.60729</v>
      </c>
      <c r="AO9">
        <v>0</v>
      </c>
      <c r="AP9">
        <v>1.1529</v>
      </c>
      <c r="AQ9">
        <v>0</v>
      </c>
      <c r="AR9">
        <v>2.76</v>
      </c>
      <c r="AS9">
        <v>4.7081999999999997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33.045280000000005</v>
      </c>
      <c r="BA9">
        <f t="shared" si="1"/>
        <v>2701.5055980000002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2.0099999999999998</v>
      </c>
      <c r="BP9">
        <v>2.19</v>
      </c>
      <c r="BQ9">
        <v>0</v>
      </c>
      <c r="BR9">
        <v>0</v>
      </c>
      <c r="BS9">
        <v>1.64</v>
      </c>
      <c r="BT9">
        <v>0</v>
      </c>
      <c r="BU9">
        <v>0</v>
      </c>
      <c r="BV9">
        <v>0</v>
      </c>
      <c r="BW9">
        <v>4.2</v>
      </c>
      <c r="BX9">
        <v>0</v>
      </c>
      <c r="BY9">
        <v>0.26</v>
      </c>
      <c r="BZ9">
        <v>0</v>
      </c>
      <c r="CA9">
        <v>0</v>
      </c>
      <c r="CB9">
        <v>1.97</v>
      </c>
      <c r="CC9">
        <v>1.33</v>
      </c>
      <c r="CD9">
        <v>0.86</v>
      </c>
      <c r="CE9">
        <v>0</v>
      </c>
      <c r="CF9">
        <v>0.18</v>
      </c>
      <c r="CG9">
        <v>3.77</v>
      </c>
      <c r="CH9">
        <v>0</v>
      </c>
      <c r="CI9">
        <v>5.34</v>
      </c>
      <c r="CJ9">
        <v>1.92</v>
      </c>
      <c r="CK9">
        <v>1.79</v>
      </c>
      <c r="CL9">
        <v>0</v>
      </c>
      <c r="CM9">
        <v>0</v>
      </c>
      <c r="CN9">
        <v>0</v>
      </c>
      <c r="CO9">
        <v>2.25</v>
      </c>
      <c r="CP9">
        <v>0.99528000000000005</v>
      </c>
      <c r="CQ9">
        <v>0</v>
      </c>
      <c r="CR9">
        <v>2.34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33.045280000000005</v>
      </c>
    </row>
    <row r="10" spans="1:114">
      <c r="A10" t="s">
        <v>52</v>
      </c>
      <c r="B10">
        <v>0</v>
      </c>
      <c r="C10">
        <v>46.689599999999999</v>
      </c>
      <c r="D10">
        <v>0</v>
      </c>
      <c r="E10">
        <v>0</v>
      </c>
      <c r="F10">
        <v>76.681799999999996</v>
      </c>
      <c r="G10">
        <v>0</v>
      </c>
      <c r="H10">
        <v>0</v>
      </c>
      <c r="I10">
        <v>100.584</v>
      </c>
      <c r="J10">
        <v>1.143</v>
      </c>
      <c r="K10">
        <v>687.84215500000005</v>
      </c>
      <c r="L10">
        <v>626.80499999999995</v>
      </c>
      <c r="M10">
        <v>92.92</v>
      </c>
      <c r="N10">
        <v>119.15625</v>
      </c>
      <c r="O10">
        <v>124.79062500000001</v>
      </c>
      <c r="P10">
        <v>127.262</v>
      </c>
      <c r="Q10">
        <v>21.938279999999999</v>
      </c>
      <c r="R10">
        <v>42.846803999999999</v>
      </c>
      <c r="S10">
        <v>26.620229999999999</v>
      </c>
      <c r="T10">
        <v>0.48</v>
      </c>
      <c r="U10">
        <v>279.18</v>
      </c>
      <c r="V10">
        <v>18.140333999999999</v>
      </c>
      <c r="W10">
        <v>44.917999999999999</v>
      </c>
      <c r="X10">
        <v>98.34375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9.1440000000000001</v>
      </c>
      <c r="AG10">
        <v>45.369599999999998</v>
      </c>
      <c r="AH10">
        <v>0</v>
      </c>
      <c r="AI10">
        <v>0</v>
      </c>
      <c r="AJ10">
        <v>0</v>
      </c>
      <c r="AK10">
        <v>54.572499999999998</v>
      </c>
      <c r="AL10">
        <v>2.5564</v>
      </c>
      <c r="AM10">
        <v>0</v>
      </c>
      <c r="AN10">
        <v>0.60729</v>
      </c>
      <c r="AO10">
        <v>0</v>
      </c>
      <c r="AP10">
        <v>1.1529</v>
      </c>
      <c r="AQ10">
        <v>0</v>
      </c>
      <c r="AR10">
        <v>2.76</v>
      </c>
      <c r="AS10">
        <v>4.7081999999999997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33.045280000000005</v>
      </c>
      <c r="BA10">
        <f t="shared" si="1"/>
        <v>2701.5055980000002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2.0099999999999998</v>
      </c>
      <c r="BP10">
        <v>2.19</v>
      </c>
      <c r="BQ10">
        <v>0</v>
      </c>
      <c r="BR10">
        <v>0</v>
      </c>
      <c r="BS10">
        <v>1.64</v>
      </c>
      <c r="BT10">
        <v>0</v>
      </c>
      <c r="BU10">
        <v>0</v>
      </c>
      <c r="BV10">
        <v>0</v>
      </c>
      <c r="BW10">
        <v>4.2</v>
      </c>
      <c r="BX10">
        <v>0</v>
      </c>
      <c r="BY10">
        <v>0.26</v>
      </c>
      <c r="BZ10">
        <v>0</v>
      </c>
      <c r="CA10">
        <v>0</v>
      </c>
      <c r="CB10">
        <v>1.97</v>
      </c>
      <c r="CC10">
        <v>1.33</v>
      </c>
      <c r="CD10">
        <v>0.86</v>
      </c>
      <c r="CE10">
        <v>0</v>
      </c>
      <c r="CF10">
        <v>0.18</v>
      </c>
      <c r="CG10">
        <v>3.77</v>
      </c>
      <c r="CH10">
        <v>0</v>
      </c>
      <c r="CI10">
        <v>5.34</v>
      </c>
      <c r="CJ10">
        <v>1.92</v>
      </c>
      <c r="CK10">
        <v>1.79</v>
      </c>
      <c r="CL10">
        <v>0</v>
      </c>
      <c r="CM10">
        <v>0</v>
      </c>
      <c r="CN10">
        <v>0</v>
      </c>
      <c r="CO10">
        <v>2.25</v>
      </c>
      <c r="CP10">
        <v>0.99528000000000005</v>
      </c>
      <c r="CQ10">
        <v>0</v>
      </c>
      <c r="CR10">
        <v>2.34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33.045280000000005</v>
      </c>
    </row>
    <row r="11" spans="1:114">
      <c r="A11" t="s">
        <v>53</v>
      </c>
      <c r="B11">
        <v>0</v>
      </c>
      <c r="C11">
        <v>46.908799999999999</v>
      </c>
      <c r="D11">
        <v>0</v>
      </c>
      <c r="E11">
        <v>0</v>
      </c>
      <c r="F11">
        <v>76.681799999999996</v>
      </c>
      <c r="G11">
        <v>0</v>
      </c>
      <c r="H11">
        <v>0</v>
      </c>
      <c r="I11">
        <v>100.584</v>
      </c>
      <c r="J11">
        <v>1.143</v>
      </c>
      <c r="K11">
        <v>687.84215500000005</v>
      </c>
      <c r="L11">
        <v>626.80499999999995</v>
      </c>
      <c r="M11">
        <v>92.92</v>
      </c>
      <c r="N11">
        <v>119.15625</v>
      </c>
      <c r="O11">
        <v>124.79062500000001</v>
      </c>
      <c r="P11">
        <v>127.262</v>
      </c>
      <c r="Q11">
        <v>21.938279999999999</v>
      </c>
      <c r="R11">
        <v>42.846803999999999</v>
      </c>
      <c r="S11">
        <v>26.620229999999999</v>
      </c>
      <c r="T11">
        <v>0.48</v>
      </c>
      <c r="U11">
        <v>279.18</v>
      </c>
      <c r="V11">
        <v>18.140333999999999</v>
      </c>
      <c r="W11">
        <v>44.917999999999999</v>
      </c>
      <c r="X11">
        <v>98.34375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9.1440000000000001</v>
      </c>
      <c r="AG11">
        <v>45.369599999999998</v>
      </c>
      <c r="AH11">
        <v>0</v>
      </c>
      <c r="AI11">
        <v>0</v>
      </c>
      <c r="AJ11">
        <v>0</v>
      </c>
      <c r="AK11">
        <v>54.572499999999998</v>
      </c>
      <c r="AL11">
        <v>2.5564</v>
      </c>
      <c r="AM11">
        <v>0</v>
      </c>
      <c r="AN11">
        <v>0.60729</v>
      </c>
      <c r="AO11">
        <v>0</v>
      </c>
      <c r="AP11">
        <v>1.1529</v>
      </c>
      <c r="AQ11">
        <v>0</v>
      </c>
      <c r="AR11">
        <v>2.76</v>
      </c>
      <c r="AS11">
        <v>4.7081999999999997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33.045280000000005</v>
      </c>
      <c r="BA11">
        <f t="shared" si="1"/>
        <v>2701.7247980000002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2.0099999999999998</v>
      </c>
      <c r="BP11">
        <v>2.19</v>
      </c>
      <c r="BQ11">
        <v>0</v>
      </c>
      <c r="BR11">
        <v>0</v>
      </c>
      <c r="BS11">
        <v>1.64</v>
      </c>
      <c r="BT11">
        <v>0</v>
      </c>
      <c r="BU11">
        <v>0</v>
      </c>
      <c r="BV11">
        <v>0</v>
      </c>
      <c r="BW11">
        <v>4.2</v>
      </c>
      <c r="BX11">
        <v>0</v>
      </c>
      <c r="BY11">
        <v>0.26</v>
      </c>
      <c r="BZ11">
        <v>0</v>
      </c>
      <c r="CA11">
        <v>0</v>
      </c>
      <c r="CB11">
        <v>1.97</v>
      </c>
      <c r="CC11">
        <v>1.33</v>
      </c>
      <c r="CD11">
        <v>0.86</v>
      </c>
      <c r="CE11">
        <v>0</v>
      </c>
      <c r="CF11">
        <v>0.18</v>
      </c>
      <c r="CG11">
        <v>3.77</v>
      </c>
      <c r="CH11">
        <v>0</v>
      </c>
      <c r="CI11">
        <v>5.34</v>
      </c>
      <c r="CJ11">
        <v>1.92</v>
      </c>
      <c r="CK11">
        <v>1.79</v>
      </c>
      <c r="CL11">
        <v>0</v>
      </c>
      <c r="CM11">
        <v>0</v>
      </c>
      <c r="CN11">
        <v>0</v>
      </c>
      <c r="CO11">
        <v>2.25</v>
      </c>
      <c r="CP11">
        <v>0.99528000000000005</v>
      </c>
      <c r="CQ11">
        <v>0</v>
      </c>
      <c r="CR11">
        <v>2.34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33.045280000000005</v>
      </c>
    </row>
    <row r="12" spans="1:114">
      <c r="A12" t="s">
        <v>54</v>
      </c>
      <c r="B12">
        <v>0</v>
      </c>
      <c r="C12">
        <v>46.908799999999999</v>
      </c>
      <c r="D12">
        <v>0</v>
      </c>
      <c r="E12">
        <v>0</v>
      </c>
      <c r="F12">
        <v>76.681799999999996</v>
      </c>
      <c r="G12">
        <v>0</v>
      </c>
      <c r="H12">
        <v>0</v>
      </c>
      <c r="I12">
        <v>100.584</v>
      </c>
      <c r="J12">
        <v>1.143</v>
      </c>
      <c r="K12">
        <v>687.84215500000005</v>
      </c>
      <c r="L12">
        <v>626.80499999999995</v>
      </c>
      <c r="M12">
        <v>92.92</v>
      </c>
      <c r="N12">
        <v>119.15625</v>
      </c>
      <c r="O12">
        <v>124.79062500000001</v>
      </c>
      <c r="P12">
        <v>127.262</v>
      </c>
      <c r="Q12">
        <v>21.938279999999999</v>
      </c>
      <c r="R12">
        <v>42.846803999999999</v>
      </c>
      <c r="S12">
        <v>26.620229999999999</v>
      </c>
      <c r="T12">
        <v>0.48</v>
      </c>
      <c r="U12">
        <v>279.18</v>
      </c>
      <c r="V12">
        <v>18.140333999999999</v>
      </c>
      <c r="W12">
        <v>44.917999999999999</v>
      </c>
      <c r="X12">
        <v>98.34375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9.1440000000000001</v>
      </c>
      <c r="AG12">
        <v>45.369599999999998</v>
      </c>
      <c r="AH12">
        <v>0</v>
      </c>
      <c r="AI12">
        <v>0</v>
      </c>
      <c r="AJ12">
        <v>0</v>
      </c>
      <c r="AK12">
        <v>54.572499999999998</v>
      </c>
      <c r="AL12">
        <v>2.5564</v>
      </c>
      <c r="AM12">
        <v>0</v>
      </c>
      <c r="AN12">
        <v>0.60729</v>
      </c>
      <c r="AO12">
        <v>0</v>
      </c>
      <c r="AP12">
        <v>1.1529</v>
      </c>
      <c r="AQ12">
        <v>0</v>
      </c>
      <c r="AR12">
        <v>2.76</v>
      </c>
      <c r="AS12">
        <v>4.7081999999999997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33.045280000000005</v>
      </c>
      <c r="BA12">
        <f t="shared" si="1"/>
        <v>2701.7247980000002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2.0099999999999998</v>
      </c>
      <c r="BP12">
        <v>2.19</v>
      </c>
      <c r="BQ12">
        <v>0</v>
      </c>
      <c r="BR12">
        <v>0</v>
      </c>
      <c r="BS12">
        <v>1.64</v>
      </c>
      <c r="BT12">
        <v>0</v>
      </c>
      <c r="BU12">
        <v>0</v>
      </c>
      <c r="BV12">
        <v>0</v>
      </c>
      <c r="BW12">
        <v>4.2</v>
      </c>
      <c r="BX12">
        <v>0</v>
      </c>
      <c r="BY12">
        <v>0.26</v>
      </c>
      <c r="BZ12">
        <v>0</v>
      </c>
      <c r="CA12">
        <v>0</v>
      </c>
      <c r="CB12">
        <v>1.97</v>
      </c>
      <c r="CC12">
        <v>1.33</v>
      </c>
      <c r="CD12">
        <v>0.86</v>
      </c>
      <c r="CE12">
        <v>0</v>
      </c>
      <c r="CF12">
        <v>0.18</v>
      </c>
      <c r="CG12">
        <v>3.77</v>
      </c>
      <c r="CH12">
        <v>0</v>
      </c>
      <c r="CI12">
        <v>5.34</v>
      </c>
      <c r="CJ12">
        <v>1.92</v>
      </c>
      <c r="CK12">
        <v>1.79</v>
      </c>
      <c r="CL12">
        <v>0</v>
      </c>
      <c r="CM12">
        <v>0</v>
      </c>
      <c r="CN12">
        <v>0</v>
      </c>
      <c r="CO12">
        <v>2.25</v>
      </c>
      <c r="CP12">
        <v>0.99528000000000005</v>
      </c>
      <c r="CQ12">
        <v>0</v>
      </c>
      <c r="CR12">
        <v>2.34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33.045280000000005</v>
      </c>
    </row>
    <row r="13" spans="1:114">
      <c r="A13" t="s">
        <v>55</v>
      </c>
      <c r="B13">
        <v>0</v>
      </c>
      <c r="C13">
        <v>46.908799999999999</v>
      </c>
      <c r="D13">
        <v>0</v>
      </c>
      <c r="E13">
        <v>0</v>
      </c>
      <c r="F13">
        <v>76.681799999999996</v>
      </c>
      <c r="G13">
        <v>0</v>
      </c>
      <c r="H13">
        <v>0</v>
      </c>
      <c r="I13">
        <v>100.584</v>
      </c>
      <c r="J13">
        <v>1.143</v>
      </c>
      <c r="K13">
        <v>687.84215500000005</v>
      </c>
      <c r="L13">
        <v>626.80499999999995</v>
      </c>
      <c r="M13">
        <v>92.92</v>
      </c>
      <c r="N13">
        <v>119.15625</v>
      </c>
      <c r="O13">
        <v>124.79062500000001</v>
      </c>
      <c r="P13">
        <v>127.262</v>
      </c>
      <c r="Q13">
        <v>21.938279999999999</v>
      </c>
      <c r="R13">
        <v>42.846803999999999</v>
      </c>
      <c r="S13">
        <v>26.620229999999999</v>
      </c>
      <c r="T13">
        <v>0.48</v>
      </c>
      <c r="U13">
        <v>279.18</v>
      </c>
      <c r="V13">
        <v>18.140333999999999</v>
      </c>
      <c r="W13">
        <v>44.917999999999999</v>
      </c>
      <c r="X13">
        <v>98.34375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9.1440000000000001</v>
      </c>
      <c r="AG13">
        <v>45.369599999999998</v>
      </c>
      <c r="AH13">
        <v>0</v>
      </c>
      <c r="AI13">
        <v>0</v>
      </c>
      <c r="AJ13">
        <v>0</v>
      </c>
      <c r="AK13">
        <v>54.572499999999998</v>
      </c>
      <c r="AL13">
        <v>2.5564</v>
      </c>
      <c r="AM13">
        <v>0</v>
      </c>
      <c r="AN13">
        <v>0.60729</v>
      </c>
      <c r="AO13">
        <v>0</v>
      </c>
      <c r="AP13">
        <v>1.1529</v>
      </c>
      <c r="AQ13">
        <v>0</v>
      </c>
      <c r="AR13">
        <v>2.76</v>
      </c>
      <c r="AS13">
        <v>4.7081999999999997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33.045280000000005</v>
      </c>
      <c r="BA13">
        <f t="shared" si="1"/>
        <v>2701.7247980000002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2.0099999999999998</v>
      </c>
      <c r="BP13">
        <v>2.19</v>
      </c>
      <c r="BQ13">
        <v>0</v>
      </c>
      <c r="BR13">
        <v>0</v>
      </c>
      <c r="BS13">
        <v>1.64</v>
      </c>
      <c r="BT13">
        <v>0</v>
      </c>
      <c r="BU13">
        <v>0</v>
      </c>
      <c r="BV13">
        <v>0</v>
      </c>
      <c r="BW13">
        <v>4.2</v>
      </c>
      <c r="BX13">
        <v>0</v>
      </c>
      <c r="BY13">
        <v>0.26</v>
      </c>
      <c r="BZ13">
        <v>0</v>
      </c>
      <c r="CA13">
        <v>0</v>
      </c>
      <c r="CB13">
        <v>1.97</v>
      </c>
      <c r="CC13">
        <v>1.33</v>
      </c>
      <c r="CD13">
        <v>0.86</v>
      </c>
      <c r="CE13">
        <v>0</v>
      </c>
      <c r="CF13">
        <v>0.18</v>
      </c>
      <c r="CG13">
        <v>3.77</v>
      </c>
      <c r="CH13">
        <v>0</v>
      </c>
      <c r="CI13">
        <v>5.34</v>
      </c>
      <c r="CJ13">
        <v>1.92</v>
      </c>
      <c r="CK13">
        <v>1.79</v>
      </c>
      <c r="CL13">
        <v>0</v>
      </c>
      <c r="CM13">
        <v>0</v>
      </c>
      <c r="CN13">
        <v>0</v>
      </c>
      <c r="CO13">
        <v>2.25</v>
      </c>
      <c r="CP13">
        <v>0.99528000000000005</v>
      </c>
      <c r="CQ13">
        <v>0</v>
      </c>
      <c r="CR13">
        <v>2.34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33.045280000000005</v>
      </c>
    </row>
    <row r="14" spans="1:114">
      <c r="A14" t="s">
        <v>56</v>
      </c>
      <c r="B14">
        <v>0</v>
      </c>
      <c r="C14">
        <v>46.908799999999999</v>
      </c>
      <c r="D14">
        <v>0</v>
      </c>
      <c r="E14">
        <v>0</v>
      </c>
      <c r="F14">
        <v>76.681799999999996</v>
      </c>
      <c r="G14">
        <v>0</v>
      </c>
      <c r="H14">
        <v>0</v>
      </c>
      <c r="I14">
        <v>100.584</v>
      </c>
      <c r="J14">
        <v>1.143</v>
      </c>
      <c r="K14">
        <v>687.84215500000005</v>
      </c>
      <c r="L14">
        <v>626.80499999999995</v>
      </c>
      <c r="M14">
        <v>92.92</v>
      </c>
      <c r="N14">
        <v>119.15625</v>
      </c>
      <c r="O14">
        <v>124.79062500000001</v>
      </c>
      <c r="P14">
        <v>127.262</v>
      </c>
      <c r="Q14">
        <v>21.938279999999999</v>
      </c>
      <c r="R14">
        <v>42.846803999999999</v>
      </c>
      <c r="S14">
        <v>26.620229999999999</v>
      </c>
      <c r="T14">
        <v>0.48</v>
      </c>
      <c r="U14">
        <v>279.18</v>
      </c>
      <c r="V14">
        <v>18.140333999999999</v>
      </c>
      <c r="W14">
        <v>44.917999999999999</v>
      </c>
      <c r="X14">
        <v>98.34375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9.1440000000000001</v>
      </c>
      <c r="AG14">
        <v>45.369599999999998</v>
      </c>
      <c r="AH14">
        <v>0</v>
      </c>
      <c r="AI14">
        <v>0</v>
      </c>
      <c r="AJ14">
        <v>0</v>
      </c>
      <c r="AK14">
        <v>54.572499999999998</v>
      </c>
      <c r="AL14">
        <v>2.5564</v>
      </c>
      <c r="AM14">
        <v>0</v>
      </c>
      <c r="AN14">
        <v>0.60729</v>
      </c>
      <c r="AO14">
        <v>0</v>
      </c>
      <c r="AP14">
        <v>1.1529</v>
      </c>
      <c r="AQ14">
        <v>0</v>
      </c>
      <c r="AR14">
        <v>2.76</v>
      </c>
      <c r="AS14">
        <v>4.7081999999999997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33.045280000000005</v>
      </c>
      <c r="BA14">
        <f t="shared" si="1"/>
        <v>2701.7247980000002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2.0099999999999998</v>
      </c>
      <c r="BP14">
        <v>2.19</v>
      </c>
      <c r="BQ14">
        <v>0</v>
      </c>
      <c r="BR14">
        <v>0</v>
      </c>
      <c r="BS14">
        <v>1.64</v>
      </c>
      <c r="BT14">
        <v>0</v>
      </c>
      <c r="BU14">
        <v>0</v>
      </c>
      <c r="BV14">
        <v>0</v>
      </c>
      <c r="BW14">
        <v>4.2</v>
      </c>
      <c r="BX14">
        <v>0</v>
      </c>
      <c r="BY14">
        <v>0.26</v>
      </c>
      <c r="BZ14">
        <v>0</v>
      </c>
      <c r="CA14">
        <v>0</v>
      </c>
      <c r="CB14">
        <v>1.97</v>
      </c>
      <c r="CC14">
        <v>1.33</v>
      </c>
      <c r="CD14">
        <v>0.86</v>
      </c>
      <c r="CE14">
        <v>0</v>
      </c>
      <c r="CF14">
        <v>0.18</v>
      </c>
      <c r="CG14">
        <v>3.77</v>
      </c>
      <c r="CH14">
        <v>0</v>
      </c>
      <c r="CI14">
        <v>5.34</v>
      </c>
      <c r="CJ14">
        <v>1.92</v>
      </c>
      <c r="CK14">
        <v>1.79</v>
      </c>
      <c r="CL14">
        <v>0</v>
      </c>
      <c r="CM14">
        <v>0</v>
      </c>
      <c r="CN14">
        <v>0</v>
      </c>
      <c r="CO14">
        <v>2.25</v>
      </c>
      <c r="CP14">
        <v>0.99528000000000005</v>
      </c>
      <c r="CQ14">
        <v>0</v>
      </c>
      <c r="CR14">
        <v>2.34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33.045280000000005</v>
      </c>
    </row>
    <row r="15" spans="1:114">
      <c r="A15" t="s">
        <v>57</v>
      </c>
      <c r="B15">
        <v>0</v>
      </c>
      <c r="C15">
        <v>46.908799999999999</v>
      </c>
      <c r="D15">
        <v>0</v>
      </c>
      <c r="E15">
        <v>0</v>
      </c>
      <c r="F15">
        <v>76.681799999999996</v>
      </c>
      <c r="G15">
        <v>0</v>
      </c>
      <c r="H15">
        <v>0</v>
      </c>
      <c r="I15">
        <v>100.584</v>
      </c>
      <c r="J15">
        <v>1.143</v>
      </c>
      <c r="K15">
        <v>687.84215500000005</v>
      </c>
      <c r="L15">
        <v>626.80499999999995</v>
      </c>
      <c r="M15">
        <v>92.92</v>
      </c>
      <c r="N15">
        <v>119.15625</v>
      </c>
      <c r="O15">
        <v>124.79062500000001</v>
      </c>
      <c r="P15">
        <v>127.262</v>
      </c>
      <c r="Q15">
        <v>21.938279999999999</v>
      </c>
      <c r="R15">
        <v>42.846803999999999</v>
      </c>
      <c r="S15">
        <v>26.620229999999999</v>
      </c>
      <c r="T15">
        <v>0.48</v>
      </c>
      <c r="U15">
        <v>279.18</v>
      </c>
      <c r="V15">
        <v>18.140333999999999</v>
      </c>
      <c r="W15">
        <v>44.917999999999999</v>
      </c>
      <c r="X15">
        <v>98.34375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9.1440000000000001</v>
      </c>
      <c r="AG15">
        <v>45.369599999999998</v>
      </c>
      <c r="AH15">
        <v>0</v>
      </c>
      <c r="AI15">
        <v>0</v>
      </c>
      <c r="AJ15">
        <v>0</v>
      </c>
      <c r="AK15">
        <v>54.572499999999998</v>
      </c>
      <c r="AL15">
        <v>2.5564</v>
      </c>
      <c r="AM15">
        <v>0</v>
      </c>
      <c r="AN15">
        <v>0.60729</v>
      </c>
      <c r="AO15">
        <v>0</v>
      </c>
      <c r="AP15">
        <v>1.1529</v>
      </c>
      <c r="AQ15">
        <v>0</v>
      </c>
      <c r="AR15">
        <v>2.76</v>
      </c>
      <c r="AS15">
        <v>4.7081999999999997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33.045280000000005</v>
      </c>
      <c r="BA15">
        <f t="shared" si="1"/>
        <v>2701.7247980000002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2.0099999999999998</v>
      </c>
      <c r="BP15">
        <v>2.19</v>
      </c>
      <c r="BQ15">
        <v>0</v>
      </c>
      <c r="BR15">
        <v>0</v>
      </c>
      <c r="BS15">
        <v>1.64</v>
      </c>
      <c r="BT15">
        <v>0</v>
      </c>
      <c r="BU15">
        <v>0</v>
      </c>
      <c r="BV15">
        <v>0</v>
      </c>
      <c r="BW15">
        <v>4.2</v>
      </c>
      <c r="BX15">
        <v>0</v>
      </c>
      <c r="BY15">
        <v>0.26</v>
      </c>
      <c r="BZ15">
        <v>0</v>
      </c>
      <c r="CA15">
        <v>0</v>
      </c>
      <c r="CB15">
        <v>1.97</v>
      </c>
      <c r="CC15">
        <v>1.33</v>
      </c>
      <c r="CD15">
        <v>0.86</v>
      </c>
      <c r="CE15">
        <v>0</v>
      </c>
      <c r="CF15">
        <v>0.18</v>
      </c>
      <c r="CG15">
        <v>3.77</v>
      </c>
      <c r="CH15">
        <v>0</v>
      </c>
      <c r="CI15">
        <v>5.34</v>
      </c>
      <c r="CJ15">
        <v>1.92</v>
      </c>
      <c r="CK15">
        <v>1.79</v>
      </c>
      <c r="CL15">
        <v>0</v>
      </c>
      <c r="CM15">
        <v>0</v>
      </c>
      <c r="CN15">
        <v>0</v>
      </c>
      <c r="CO15">
        <v>2.25</v>
      </c>
      <c r="CP15">
        <v>0.99528000000000005</v>
      </c>
      <c r="CQ15">
        <v>0</v>
      </c>
      <c r="CR15">
        <v>2.34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33.045280000000005</v>
      </c>
    </row>
    <row r="16" spans="1:114">
      <c r="A16" t="s">
        <v>58</v>
      </c>
      <c r="B16">
        <v>0</v>
      </c>
      <c r="C16">
        <v>46.908799999999999</v>
      </c>
      <c r="D16">
        <v>0</v>
      </c>
      <c r="E16">
        <v>0</v>
      </c>
      <c r="F16">
        <v>76.681799999999996</v>
      </c>
      <c r="G16">
        <v>0</v>
      </c>
      <c r="H16">
        <v>0</v>
      </c>
      <c r="I16">
        <v>100.584</v>
      </c>
      <c r="J16">
        <v>1.143</v>
      </c>
      <c r="K16">
        <v>687.84215500000005</v>
      </c>
      <c r="L16">
        <v>626.80499999999995</v>
      </c>
      <c r="M16">
        <v>92.92</v>
      </c>
      <c r="N16">
        <v>119.15625</v>
      </c>
      <c r="O16">
        <v>124.79062500000001</v>
      </c>
      <c r="P16">
        <v>127.262</v>
      </c>
      <c r="Q16">
        <v>21.938279999999999</v>
      </c>
      <c r="R16">
        <v>42.846803999999999</v>
      </c>
      <c r="S16">
        <v>26.620229999999999</v>
      </c>
      <c r="T16">
        <v>0.48</v>
      </c>
      <c r="U16">
        <v>279.18</v>
      </c>
      <c r="V16">
        <v>18.140333999999999</v>
      </c>
      <c r="W16">
        <v>44.917999999999999</v>
      </c>
      <c r="X16">
        <v>98.34375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9.1440000000000001</v>
      </c>
      <c r="AG16">
        <v>45.369599999999998</v>
      </c>
      <c r="AH16">
        <v>0</v>
      </c>
      <c r="AI16">
        <v>0</v>
      </c>
      <c r="AJ16">
        <v>0</v>
      </c>
      <c r="AK16">
        <v>54.572499999999998</v>
      </c>
      <c r="AL16">
        <v>2.5564</v>
      </c>
      <c r="AM16">
        <v>0</v>
      </c>
      <c r="AN16">
        <v>0.60729</v>
      </c>
      <c r="AO16">
        <v>0</v>
      </c>
      <c r="AP16">
        <v>1.1529</v>
      </c>
      <c r="AQ16">
        <v>0</v>
      </c>
      <c r="AR16">
        <v>2.76</v>
      </c>
      <c r="AS16">
        <v>4.7081999999999997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33.045280000000005</v>
      </c>
      <c r="BA16">
        <f t="shared" si="1"/>
        <v>2701.7247980000002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2.0099999999999998</v>
      </c>
      <c r="BP16">
        <v>2.19</v>
      </c>
      <c r="BQ16">
        <v>0</v>
      </c>
      <c r="BR16">
        <v>0</v>
      </c>
      <c r="BS16">
        <v>1.64</v>
      </c>
      <c r="BT16">
        <v>0</v>
      </c>
      <c r="BU16">
        <v>0</v>
      </c>
      <c r="BV16">
        <v>0</v>
      </c>
      <c r="BW16">
        <v>4.2</v>
      </c>
      <c r="BX16">
        <v>0</v>
      </c>
      <c r="BY16">
        <v>0.26</v>
      </c>
      <c r="BZ16">
        <v>0</v>
      </c>
      <c r="CA16">
        <v>0</v>
      </c>
      <c r="CB16">
        <v>1.97</v>
      </c>
      <c r="CC16">
        <v>1.33</v>
      </c>
      <c r="CD16">
        <v>0.86</v>
      </c>
      <c r="CE16">
        <v>0</v>
      </c>
      <c r="CF16">
        <v>0.18</v>
      </c>
      <c r="CG16">
        <v>3.77</v>
      </c>
      <c r="CH16">
        <v>0</v>
      </c>
      <c r="CI16">
        <v>5.34</v>
      </c>
      <c r="CJ16">
        <v>1.92</v>
      </c>
      <c r="CK16">
        <v>1.79</v>
      </c>
      <c r="CL16">
        <v>0</v>
      </c>
      <c r="CM16">
        <v>0</v>
      </c>
      <c r="CN16">
        <v>0</v>
      </c>
      <c r="CO16">
        <v>2.25</v>
      </c>
      <c r="CP16">
        <v>0.99528000000000005</v>
      </c>
      <c r="CQ16">
        <v>0</v>
      </c>
      <c r="CR16">
        <v>2.34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33.045280000000005</v>
      </c>
    </row>
    <row r="17" spans="1:114">
      <c r="A17" t="s">
        <v>59</v>
      </c>
      <c r="B17">
        <v>0</v>
      </c>
      <c r="C17">
        <v>46.908799999999999</v>
      </c>
      <c r="D17">
        <v>0</v>
      </c>
      <c r="E17">
        <v>0</v>
      </c>
      <c r="F17">
        <v>76.681799999999996</v>
      </c>
      <c r="G17">
        <v>0</v>
      </c>
      <c r="H17">
        <v>0</v>
      </c>
      <c r="I17">
        <v>100.584</v>
      </c>
      <c r="J17">
        <v>1.143</v>
      </c>
      <c r="K17">
        <v>687.84215500000005</v>
      </c>
      <c r="L17">
        <v>626.80499999999995</v>
      </c>
      <c r="M17">
        <v>92.92</v>
      </c>
      <c r="N17">
        <v>119.15625</v>
      </c>
      <c r="O17">
        <v>124.79062500000001</v>
      </c>
      <c r="P17">
        <v>127.262</v>
      </c>
      <c r="Q17">
        <v>21.938279999999999</v>
      </c>
      <c r="R17">
        <v>42.846803999999999</v>
      </c>
      <c r="S17">
        <v>26.620229999999999</v>
      </c>
      <c r="T17">
        <v>0.48</v>
      </c>
      <c r="U17">
        <v>279.18</v>
      </c>
      <c r="V17">
        <v>18.140333999999999</v>
      </c>
      <c r="W17">
        <v>44.917999999999999</v>
      </c>
      <c r="X17">
        <v>98.34375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9.1440000000000001</v>
      </c>
      <c r="AG17">
        <v>45.369599999999998</v>
      </c>
      <c r="AH17">
        <v>0</v>
      </c>
      <c r="AI17">
        <v>0</v>
      </c>
      <c r="AJ17">
        <v>0</v>
      </c>
      <c r="AK17">
        <v>54.572499999999998</v>
      </c>
      <c r="AL17">
        <v>2.5564</v>
      </c>
      <c r="AM17">
        <v>0</v>
      </c>
      <c r="AN17">
        <v>0.60729</v>
      </c>
      <c r="AO17">
        <v>0</v>
      </c>
      <c r="AP17">
        <v>1.1529</v>
      </c>
      <c r="AQ17">
        <v>0</v>
      </c>
      <c r="AR17">
        <v>2.76</v>
      </c>
      <c r="AS17">
        <v>4.7081999999999997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33.045280000000005</v>
      </c>
      <c r="BA17">
        <f t="shared" si="1"/>
        <v>2701.7247980000002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2.0099999999999998</v>
      </c>
      <c r="BP17">
        <v>2.19</v>
      </c>
      <c r="BQ17">
        <v>0</v>
      </c>
      <c r="BR17">
        <v>0</v>
      </c>
      <c r="BS17">
        <v>1.64</v>
      </c>
      <c r="BT17">
        <v>0</v>
      </c>
      <c r="BU17">
        <v>0</v>
      </c>
      <c r="BV17">
        <v>0</v>
      </c>
      <c r="BW17">
        <v>4.2</v>
      </c>
      <c r="BX17">
        <v>0</v>
      </c>
      <c r="BY17">
        <v>0.26</v>
      </c>
      <c r="BZ17">
        <v>0</v>
      </c>
      <c r="CA17">
        <v>0</v>
      </c>
      <c r="CB17">
        <v>1.97</v>
      </c>
      <c r="CC17">
        <v>1.33</v>
      </c>
      <c r="CD17">
        <v>0.86</v>
      </c>
      <c r="CE17">
        <v>0</v>
      </c>
      <c r="CF17">
        <v>0.18</v>
      </c>
      <c r="CG17">
        <v>3.77</v>
      </c>
      <c r="CH17">
        <v>0</v>
      </c>
      <c r="CI17">
        <v>5.34</v>
      </c>
      <c r="CJ17">
        <v>1.92</v>
      </c>
      <c r="CK17">
        <v>1.79</v>
      </c>
      <c r="CL17">
        <v>0</v>
      </c>
      <c r="CM17">
        <v>0</v>
      </c>
      <c r="CN17">
        <v>0</v>
      </c>
      <c r="CO17">
        <v>2.25</v>
      </c>
      <c r="CP17">
        <v>0.99528000000000005</v>
      </c>
      <c r="CQ17">
        <v>0</v>
      </c>
      <c r="CR17">
        <v>2.34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33.045280000000005</v>
      </c>
    </row>
    <row r="18" spans="1:114">
      <c r="A18" t="s">
        <v>60</v>
      </c>
      <c r="B18">
        <v>0</v>
      </c>
      <c r="C18">
        <v>46.908799999999999</v>
      </c>
      <c r="D18">
        <v>0</v>
      </c>
      <c r="E18">
        <v>0</v>
      </c>
      <c r="F18">
        <v>76.681799999999996</v>
      </c>
      <c r="G18">
        <v>0</v>
      </c>
      <c r="H18">
        <v>0</v>
      </c>
      <c r="I18">
        <v>100.584</v>
      </c>
      <c r="J18">
        <v>1.143</v>
      </c>
      <c r="K18">
        <v>687.84215500000005</v>
      </c>
      <c r="L18">
        <v>626.80499999999995</v>
      </c>
      <c r="M18">
        <v>92.92</v>
      </c>
      <c r="N18">
        <v>119.15625</v>
      </c>
      <c r="O18">
        <v>124.79062500000001</v>
      </c>
      <c r="P18">
        <v>127.262</v>
      </c>
      <c r="Q18">
        <v>21.938279999999999</v>
      </c>
      <c r="R18">
        <v>42.846803999999999</v>
      </c>
      <c r="S18">
        <v>26.620229999999999</v>
      </c>
      <c r="T18">
        <v>0.48</v>
      </c>
      <c r="U18">
        <v>279.18</v>
      </c>
      <c r="V18">
        <v>18.140333999999999</v>
      </c>
      <c r="W18">
        <v>44.917999999999999</v>
      </c>
      <c r="X18">
        <v>98.34375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9.1440000000000001</v>
      </c>
      <c r="AG18">
        <v>45.369599999999998</v>
      </c>
      <c r="AH18">
        <v>0</v>
      </c>
      <c r="AI18">
        <v>0</v>
      </c>
      <c r="AJ18">
        <v>0</v>
      </c>
      <c r="AK18">
        <v>54.572499999999998</v>
      </c>
      <c r="AL18">
        <v>2.5564</v>
      </c>
      <c r="AM18">
        <v>0</v>
      </c>
      <c r="AN18">
        <v>0.60729</v>
      </c>
      <c r="AO18">
        <v>0</v>
      </c>
      <c r="AP18">
        <v>1.1529</v>
      </c>
      <c r="AQ18">
        <v>0</v>
      </c>
      <c r="AR18">
        <v>2.76</v>
      </c>
      <c r="AS18">
        <v>4.7081999999999997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33.045280000000005</v>
      </c>
      <c r="BA18">
        <f t="shared" si="1"/>
        <v>2701.7247980000002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2.0099999999999998</v>
      </c>
      <c r="BP18">
        <v>2.19</v>
      </c>
      <c r="BQ18">
        <v>0</v>
      </c>
      <c r="BR18">
        <v>0</v>
      </c>
      <c r="BS18">
        <v>1.64</v>
      </c>
      <c r="BT18">
        <v>0</v>
      </c>
      <c r="BU18">
        <v>0</v>
      </c>
      <c r="BV18">
        <v>0</v>
      </c>
      <c r="BW18">
        <v>4.2</v>
      </c>
      <c r="BX18">
        <v>0</v>
      </c>
      <c r="BY18">
        <v>0.26</v>
      </c>
      <c r="BZ18">
        <v>0</v>
      </c>
      <c r="CA18">
        <v>0</v>
      </c>
      <c r="CB18">
        <v>1.97</v>
      </c>
      <c r="CC18">
        <v>1.33</v>
      </c>
      <c r="CD18">
        <v>0.86</v>
      </c>
      <c r="CE18">
        <v>0</v>
      </c>
      <c r="CF18">
        <v>0.18</v>
      </c>
      <c r="CG18">
        <v>3.77</v>
      </c>
      <c r="CH18">
        <v>0</v>
      </c>
      <c r="CI18">
        <v>5.34</v>
      </c>
      <c r="CJ18">
        <v>1.92</v>
      </c>
      <c r="CK18">
        <v>1.79</v>
      </c>
      <c r="CL18">
        <v>0</v>
      </c>
      <c r="CM18">
        <v>0</v>
      </c>
      <c r="CN18">
        <v>0</v>
      </c>
      <c r="CO18">
        <v>2.25</v>
      </c>
      <c r="CP18">
        <v>0.99528000000000005</v>
      </c>
      <c r="CQ18">
        <v>0</v>
      </c>
      <c r="CR18">
        <v>2.34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33.045280000000005</v>
      </c>
    </row>
    <row r="19" spans="1:114">
      <c r="A19" t="s">
        <v>61</v>
      </c>
      <c r="B19">
        <v>0</v>
      </c>
      <c r="C19">
        <v>46.908799999999999</v>
      </c>
      <c r="D19">
        <v>0</v>
      </c>
      <c r="E19">
        <v>0</v>
      </c>
      <c r="F19">
        <v>76.681799999999996</v>
      </c>
      <c r="G19">
        <v>0</v>
      </c>
      <c r="H19">
        <v>0</v>
      </c>
      <c r="I19">
        <v>100.584</v>
      </c>
      <c r="J19">
        <v>1.143</v>
      </c>
      <c r="K19">
        <v>687.84215500000005</v>
      </c>
      <c r="L19">
        <v>626.80499999999995</v>
      </c>
      <c r="M19">
        <v>92.92</v>
      </c>
      <c r="N19">
        <v>119.15625</v>
      </c>
      <c r="O19">
        <v>124.79062500000001</v>
      </c>
      <c r="P19">
        <v>127.262</v>
      </c>
      <c r="Q19">
        <v>21.938279999999999</v>
      </c>
      <c r="R19">
        <v>42.846803999999999</v>
      </c>
      <c r="S19">
        <v>26.620229999999999</v>
      </c>
      <c r="T19">
        <v>0.48</v>
      </c>
      <c r="U19">
        <v>279.18</v>
      </c>
      <c r="V19">
        <v>18.140333999999999</v>
      </c>
      <c r="W19">
        <v>45.524999999999999</v>
      </c>
      <c r="X19">
        <v>98.34375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9.1440000000000001</v>
      </c>
      <c r="AG19">
        <v>45.369599999999998</v>
      </c>
      <c r="AH19">
        <v>0</v>
      </c>
      <c r="AI19">
        <v>0</v>
      </c>
      <c r="AJ19">
        <v>0</v>
      </c>
      <c r="AK19">
        <v>54.572499999999998</v>
      </c>
      <c r="AL19">
        <v>2.5564</v>
      </c>
      <c r="AM19">
        <v>0</v>
      </c>
      <c r="AN19">
        <v>0.60729</v>
      </c>
      <c r="AO19">
        <v>0</v>
      </c>
      <c r="AP19">
        <v>1.1529</v>
      </c>
      <c r="AQ19">
        <v>0</v>
      </c>
      <c r="AR19">
        <v>2.76</v>
      </c>
      <c r="AS19">
        <v>4.7081999999999997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33.065280000000001</v>
      </c>
      <c r="BA19">
        <f t="shared" si="1"/>
        <v>2702.3517980000001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2.0099999999999998</v>
      </c>
      <c r="BP19">
        <v>2.19</v>
      </c>
      <c r="BQ19">
        <v>0</v>
      </c>
      <c r="BR19">
        <v>0</v>
      </c>
      <c r="BS19">
        <v>1.64</v>
      </c>
      <c r="BT19">
        <v>0</v>
      </c>
      <c r="BU19">
        <v>0</v>
      </c>
      <c r="BV19">
        <v>0</v>
      </c>
      <c r="BW19">
        <v>4.2</v>
      </c>
      <c r="BX19">
        <v>0</v>
      </c>
      <c r="BY19">
        <v>0.26</v>
      </c>
      <c r="BZ19">
        <v>0</v>
      </c>
      <c r="CA19">
        <v>0</v>
      </c>
      <c r="CB19">
        <v>1.97</v>
      </c>
      <c r="CC19">
        <v>1.33</v>
      </c>
      <c r="CD19">
        <v>0.88</v>
      </c>
      <c r="CE19">
        <v>0</v>
      </c>
      <c r="CF19">
        <v>0.18</v>
      </c>
      <c r="CG19">
        <v>3.77</v>
      </c>
      <c r="CH19">
        <v>0</v>
      </c>
      <c r="CI19">
        <v>5.34</v>
      </c>
      <c r="CJ19">
        <v>1.92</v>
      </c>
      <c r="CK19">
        <v>1.79</v>
      </c>
      <c r="CL19">
        <v>0</v>
      </c>
      <c r="CM19">
        <v>0</v>
      </c>
      <c r="CN19">
        <v>0</v>
      </c>
      <c r="CO19">
        <v>2.25</v>
      </c>
      <c r="CP19">
        <v>0.99528000000000005</v>
      </c>
      <c r="CQ19">
        <v>0</v>
      </c>
      <c r="CR19">
        <v>2.34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33.065280000000001</v>
      </c>
    </row>
    <row r="20" spans="1:114">
      <c r="A20" t="s">
        <v>62</v>
      </c>
      <c r="B20">
        <v>0</v>
      </c>
      <c r="C20">
        <v>46.908799999999999</v>
      </c>
      <c r="D20">
        <v>0</v>
      </c>
      <c r="E20">
        <v>0</v>
      </c>
      <c r="F20">
        <v>76.681799999999996</v>
      </c>
      <c r="G20">
        <v>0</v>
      </c>
      <c r="H20">
        <v>0</v>
      </c>
      <c r="I20">
        <v>100.584</v>
      </c>
      <c r="J20">
        <v>1.143</v>
      </c>
      <c r="K20">
        <v>687.84215500000005</v>
      </c>
      <c r="L20">
        <v>626.80499999999995</v>
      </c>
      <c r="M20">
        <v>92.92</v>
      </c>
      <c r="N20">
        <v>119.15625</v>
      </c>
      <c r="O20">
        <v>124.79062500000001</v>
      </c>
      <c r="P20">
        <v>127.262</v>
      </c>
      <c r="Q20">
        <v>21.938279999999999</v>
      </c>
      <c r="R20">
        <v>42.846803999999999</v>
      </c>
      <c r="S20">
        <v>26.620229999999999</v>
      </c>
      <c r="T20">
        <v>0.48</v>
      </c>
      <c r="U20">
        <v>279.18</v>
      </c>
      <c r="V20">
        <v>18.140333999999999</v>
      </c>
      <c r="W20">
        <v>45.524999999999999</v>
      </c>
      <c r="X20">
        <v>98.34375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9.1440000000000001</v>
      </c>
      <c r="AG20">
        <v>45.369599999999998</v>
      </c>
      <c r="AH20">
        <v>0</v>
      </c>
      <c r="AI20">
        <v>0</v>
      </c>
      <c r="AJ20">
        <v>0</v>
      </c>
      <c r="AK20">
        <v>54.572499999999998</v>
      </c>
      <c r="AL20">
        <v>2.5564</v>
      </c>
      <c r="AM20">
        <v>0</v>
      </c>
      <c r="AN20">
        <v>0.60729</v>
      </c>
      <c r="AO20">
        <v>0</v>
      </c>
      <c r="AP20">
        <v>1.1529</v>
      </c>
      <c r="AQ20">
        <v>0</v>
      </c>
      <c r="AR20">
        <v>5.52</v>
      </c>
      <c r="AS20">
        <v>4.7081999999999997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33.065280000000001</v>
      </c>
      <c r="BA20">
        <f t="shared" si="1"/>
        <v>2705.1117979999999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2.0099999999999998</v>
      </c>
      <c r="BP20">
        <v>2.19</v>
      </c>
      <c r="BQ20">
        <v>0</v>
      </c>
      <c r="BR20">
        <v>0</v>
      </c>
      <c r="BS20">
        <v>1.64</v>
      </c>
      <c r="BT20">
        <v>0</v>
      </c>
      <c r="BU20">
        <v>0</v>
      </c>
      <c r="BV20">
        <v>0</v>
      </c>
      <c r="BW20">
        <v>4.2</v>
      </c>
      <c r="BX20">
        <v>0</v>
      </c>
      <c r="BY20">
        <v>0.26</v>
      </c>
      <c r="BZ20">
        <v>0</v>
      </c>
      <c r="CA20">
        <v>0</v>
      </c>
      <c r="CB20">
        <v>1.97</v>
      </c>
      <c r="CC20">
        <v>1.33</v>
      </c>
      <c r="CD20">
        <v>0.88</v>
      </c>
      <c r="CE20">
        <v>0</v>
      </c>
      <c r="CF20">
        <v>0.18</v>
      </c>
      <c r="CG20">
        <v>3.77</v>
      </c>
      <c r="CH20">
        <v>0</v>
      </c>
      <c r="CI20">
        <v>5.34</v>
      </c>
      <c r="CJ20">
        <v>1.92</v>
      </c>
      <c r="CK20">
        <v>1.79</v>
      </c>
      <c r="CL20">
        <v>0</v>
      </c>
      <c r="CM20">
        <v>0</v>
      </c>
      <c r="CN20">
        <v>0</v>
      </c>
      <c r="CO20">
        <v>2.25</v>
      </c>
      <c r="CP20">
        <v>0.99528000000000005</v>
      </c>
      <c r="CQ20">
        <v>0</v>
      </c>
      <c r="CR20">
        <v>2.34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33.065280000000001</v>
      </c>
    </row>
    <row r="21" spans="1:114">
      <c r="A21" t="s">
        <v>63</v>
      </c>
      <c r="B21">
        <v>0</v>
      </c>
      <c r="C21">
        <v>46.908799999999999</v>
      </c>
      <c r="D21">
        <v>0</v>
      </c>
      <c r="E21">
        <v>0</v>
      </c>
      <c r="F21">
        <v>76.681799999999996</v>
      </c>
      <c r="G21">
        <v>0</v>
      </c>
      <c r="H21">
        <v>0</v>
      </c>
      <c r="I21">
        <v>100.584</v>
      </c>
      <c r="J21">
        <v>1.143</v>
      </c>
      <c r="K21">
        <v>687.84215500000005</v>
      </c>
      <c r="L21">
        <v>626.80499999999995</v>
      </c>
      <c r="M21">
        <v>92.92</v>
      </c>
      <c r="N21">
        <v>119.15625</v>
      </c>
      <c r="O21">
        <v>124.79062500000001</v>
      </c>
      <c r="P21">
        <v>127.262</v>
      </c>
      <c r="Q21">
        <v>21.938279999999999</v>
      </c>
      <c r="R21">
        <v>42.846803999999999</v>
      </c>
      <c r="S21">
        <v>26.620229999999999</v>
      </c>
      <c r="T21">
        <v>0.48</v>
      </c>
      <c r="U21">
        <v>279.18</v>
      </c>
      <c r="V21">
        <v>18.140333999999999</v>
      </c>
      <c r="W21">
        <v>45.524999999999999</v>
      </c>
      <c r="X21">
        <v>98.34375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9.1440000000000001</v>
      </c>
      <c r="AG21">
        <v>45.369599999999998</v>
      </c>
      <c r="AH21">
        <v>0</v>
      </c>
      <c r="AI21">
        <v>0</v>
      </c>
      <c r="AJ21">
        <v>0</v>
      </c>
      <c r="AK21">
        <v>54.572499999999998</v>
      </c>
      <c r="AL21">
        <v>2.5564</v>
      </c>
      <c r="AM21">
        <v>0</v>
      </c>
      <c r="AN21">
        <v>0.60729</v>
      </c>
      <c r="AO21">
        <v>0</v>
      </c>
      <c r="AP21">
        <v>1.1529</v>
      </c>
      <c r="AQ21">
        <v>0</v>
      </c>
      <c r="AR21">
        <v>5.52</v>
      </c>
      <c r="AS21">
        <v>8.0711999999999993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33.065280000000001</v>
      </c>
      <c r="BA21">
        <f t="shared" si="1"/>
        <v>2708.4747979999997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2.0099999999999998</v>
      </c>
      <c r="BP21">
        <v>2.19</v>
      </c>
      <c r="BQ21">
        <v>0</v>
      </c>
      <c r="BR21">
        <v>0</v>
      </c>
      <c r="BS21">
        <v>1.64</v>
      </c>
      <c r="BT21">
        <v>0</v>
      </c>
      <c r="BU21">
        <v>0</v>
      </c>
      <c r="BV21">
        <v>0</v>
      </c>
      <c r="BW21">
        <v>4.2</v>
      </c>
      <c r="BX21">
        <v>0</v>
      </c>
      <c r="BY21">
        <v>0.26</v>
      </c>
      <c r="BZ21">
        <v>0</v>
      </c>
      <c r="CA21">
        <v>0</v>
      </c>
      <c r="CB21">
        <v>1.97</v>
      </c>
      <c r="CC21">
        <v>1.33</v>
      </c>
      <c r="CD21">
        <v>0.88</v>
      </c>
      <c r="CE21">
        <v>0</v>
      </c>
      <c r="CF21">
        <v>0.18</v>
      </c>
      <c r="CG21">
        <v>3.77</v>
      </c>
      <c r="CH21">
        <v>0</v>
      </c>
      <c r="CI21">
        <v>5.34</v>
      </c>
      <c r="CJ21">
        <v>1.92</v>
      </c>
      <c r="CK21">
        <v>1.79</v>
      </c>
      <c r="CL21">
        <v>0</v>
      </c>
      <c r="CM21">
        <v>0</v>
      </c>
      <c r="CN21">
        <v>0</v>
      </c>
      <c r="CO21">
        <v>2.25</v>
      </c>
      <c r="CP21">
        <v>0.99528000000000005</v>
      </c>
      <c r="CQ21">
        <v>0</v>
      </c>
      <c r="CR21">
        <v>2.34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33.065280000000001</v>
      </c>
    </row>
    <row r="22" spans="1:114">
      <c r="A22" t="s">
        <v>64</v>
      </c>
      <c r="B22">
        <v>0</v>
      </c>
      <c r="C22">
        <v>46.908799999999999</v>
      </c>
      <c r="D22">
        <v>0</v>
      </c>
      <c r="E22">
        <v>0</v>
      </c>
      <c r="F22">
        <v>76.681799999999996</v>
      </c>
      <c r="G22">
        <v>0</v>
      </c>
      <c r="H22">
        <v>0</v>
      </c>
      <c r="I22">
        <v>100.584</v>
      </c>
      <c r="J22">
        <v>1.143</v>
      </c>
      <c r="K22">
        <v>687.84215500000005</v>
      </c>
      <c r="L22">
        <v>626.80499999999995</v>
      </c>
      <c r="M22">
        <v>92.92</v>
      </c>
      <c r="N22">
        <v>119.15625</v>
      </c>
      <c r="O22">
        <v>124.79062500000001</v>
      </c>
      <c r="P22">
        <v>127.262</v>
      </c>
      <c r="Q22">
        <v>21.938279999999999</v>
      </c>
      <c r="R22">
        <v>42.846803999999999</v>
      </c>
      <c r="S22">
        <v>26.620229999999999</v>
      </c>
      <c r="T22">
        <v>0.48</v>
      </c>
      <c r="U22">
        <v>279.18</v>
      </c>
      <c r="V22">
        <v>18.140333999999999</v>
      </c>
      <c r="W22">
        <v>45.524999999999999</v>
      </c>
      <c r="X22">
        <v>98.34375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9.1440000000000001</v>
      </c>
      <c r="AG22">
        <v>45.369599999999998</v>
      </c>
      <c r="AH22">
        <v>0</v>
      </c>
      <c r="AI22">
        <v>0</v>
      </c>
      <c r="AJ22">
        <v>0</v>
      </c>
      <c r="AK22">
        <v>54.572499999999998</v>
      </c>
      <c r="AL22">
        <v>2.5564</v>
      </c>
      <c r="AM22">
        <v>0</v>
      </c>
      <c r="AN22">
        <v>0.60729</v>
      </c>
      <c r="AO22">
        <v>0</v>
      </c>
      <c r="AP22">
        <v>1.1529</v>
      </c>
      <c r="AQ22">
        <v>0</v>
      </c>
      <c r="AR22">
        <v>27.6</v>
      </c>
      <c r="AS22">
        <v>8.0711999999999993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33.065280000000001</v>
      </c>
      <c r="BA22">
        <f t="shared" si="1"/>
        <v>2730.5547979999997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2.0099999999999998</v>
      </c>
      <c r="BP22">
        <v>2.19</v>
      </c>
      <c r="BQ22">
        <v>0</v>
      </c>
      <c r="BR22">
        <v>0</v>
      </c>
      <c r="BS22">
        <v>1.64</v>
      </c>
      <c r="BT22">
        <v>0</v>
      </c>
      <c r="BU22">
        <v>0</v>
      </c>
      <c r="BV22">
        <v>0</v>
      </c>
      <c r="BW22">
        <v>4.2</v>
      </c>
      <c r="BX22">
        <v>0</v>
      </c>
      <c r="BY22">
        <v>0.26</v>
      </c>
      <c r="BZ22">
        <v>0</v>
      </c>
      <c r="CA22">
        <v>0</v>
      </c>
      <c r="CB22">
        <v>1.97</v>
      </c>
      <c r="CC22">
        <v>1.33</v>
      </c>
      <c r="CD22">
        <v>0.88</v>
      </c>
      <c r="CE22">
        <v>0</v>
      </c>
      <c r="CF22">
        <v>0.18</v>
      </c>
      <c r="CG22">
        <v>3.77</v>
      </c>
      <c r="CH22">
        <v>0</v>
      </c>
      <c r="CI22">
        <v>5.34</v>
      </c>
      <c r="CJ22">
        <v>1.92</v>
      </c>
      <c r="CK22">
        <v>1.79</v>
      </c>
      <c r="CL22">
        <v>0</v>
      </c>
      <c r="CM22">
        <v>0</v>
      </c>
      <c r="CN22">
        <v>0</v>
      </c>
      <c r="CO22">
        <v>2.25</v>
      </c>
      <c r="CP22">
        <v>0.99528000000000005</v>
      </c>
      <c r="CQ22">
        <v>0</v>
      </c>
      <c r="CR22">
        <v>2.34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33.065280000000001</v>
      </c>
    </row>
    <row r="23" spans="1:114">
      <c r="A23" t="s">
        <v>65</v>
      </c>
      <c r="B23">
        <v>0</v>
      </c>
      <c r="C23">
        <v>46.908799999999999</v>
      </c>
      <c r="D23">
        <v>0</v>
      </c>
      <c r="E23">
        <v>0</v>
      </c>
      <c r="F23">
        <v>76.681799999999996</v>
      </c>
      <c r="G23">
        <v>0</v>
      </c>
      <c r="H23">
        <v>0</v>
      </c>
      <c r="I23">
        <v>100.584</v>
      </c>
      <c r="J23">
        <v>1.143</v>
      </c>
      <c r="K23">
        <v>687.84215500000005</v>
      </c>
      <c r="L23">
        <v>626.80499999999995</v>
      </c>
      <c r="M23">
        <v>92.92</v>
      </c>
      <c r="N23">
        <v>119.15625</v>
      </c>
      <c r="O23">
        <v>124.79062500000001</v>
      </c>
      <c r="P23">
        <v>127.262</v>
      </c>
      <c r="Q23">
        <v>21.938279999999999</v>
      </c>
      <c r="R23">
        <v>42.846803999999999</v>
      </c>
      <c r="S23">
        <v>26.620229999999999</v>
      </c>
      <c r="T23">
        <v>0.48</v>
      </c>
      <c r="U23">
        <v>279.18</v>
      </c>
      <c r="V23">
        <v>18.140333999999999</v>
      </c>
      <c r="W23">
        <v>45.524999999999999</v>
      </c>
      <c r="X23">
        <v>98.34375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9.1440000000000001</v>
      </c>
      <c r="AG23">
        <v>45.369599999999998</v>
      </c>
      <c r="AH23">
        <v>0</v>
      </c>
      <c r="AI23">
        <v>0</v>
      </c>
      <c r="AJ23">
        <v>0</v>
      </c>
      <c r="AK23">
        <v>54.572499999999998</v>
      </c>
      <c r="AL23">
        <v>2.5564</v>
      </c>
      <c r="AM23">
        <v>0</v>
      </c>
      <c r="AN23">
        <v>0.60729</v>
      </c>
      <c r="AO23">
        <v>0</v>
      </c>
      <c r="AP23">
        <v>1.1529</v>
      </c>
      <c r="AQ23">
        <v>0</v>
      </c>
      <c r="AR23">
        <v>27.6</v>
      </c>
      <c r="AS23">
        <v>8.0711999999999993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33.065280000000001</v>
      </c>
      <c r="BA23">
        <f t="shared" si="1"/>
        <v>2730.5547979999997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2.0099999999999998</v>
      </c>
      <c r="BP23">
        <v>2.19</v>
      </c>
      <c r="BQ23">
        <v>0</v>
      </c>
      <c r="BR23">
        <v>0</v>
      </c>
      <c r="BS23">
        <v>1.64</v>
      </c>
      <c r="BT23">
        <v>0</v>
      </c>
      <c r="BU23">
        <v>0</v>
      </c>
      <c r="BV23">
        <v>0</v>
      </c>
      <c r="BW23">
        <v>4.2</v>
      </c>
      <c r="BX23">
        <v>0</v>
      </c>
      <c r="BY23">
        <v>0.26</v>
      </c>
      <c r="BZ23">
        <v>0</v>
      </c>
      <c r="CA23">
        <v>0</v>
      </c>
      <c r="CB23">
        <v>1.97</v>
      </c>
      <c r="CC23">
        <v>1.33</v>
      </c>
      <c r="CD23">
        <v>0.88</v>
      </c>
      <c r="CE23">
        <v>0</v>
      </c>
      <c r="CF23">
        <v>0.18</v>
      </c>
      <c r="CG23">
        <v>3.77</v>
      </c>
      <c r="CH23">
        <v>0</v>
      </c>
      <c r="CI23">
        <v>5.34</v>
      </c>
      <c r="CJ23">
        <v>1.92</v>
      </c>
      <c r="CK23">
        <v>1.79</v>
      </c>
      <c r="CL23">
        <v>0</v>
      </c>
      <c r="CM23">
        <v>0</v>
      </c>
      <c r="CN23">
        <v>0</v>
      </c>
      <c r="CO23">
        <v>2.25</v>
      </c>
      <c r="CP23">
        <v>0.99528000000000005</v>
      </c>
      <c r="CQ23">
        <v>0</v>
      </c>
      <c r="CR23">
        <v>2.34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33.065280000000001</v>
      </c>
    </row>
    <row r="24" spans="1:114">
      <c r="A24" t="s">
        <v>66</v>
      </c>
      <c r="B24">
        <v>0</v>
      </c>
      <c r="C24">
        <v>46.908799999999999</v>
      </c>
      <c r="D24">
        <v>0</v>
      </c>
      <c r="E24">
        <v>0</v>
      </c>
      <c r="F24">
        <v>76.681799999999996</v>
      </c>
      <c r="G24">
        <v>0</v>
      </c>
      <c r="H24">
        <v>0</v>
      </c>
      <c r="I24">
        <v>100.584</v>
      </c>
      <c r="J24">
        <v>1.143</v>
      </c>
      <c r="K24">
        <v>687.84215500000005</v>
      </c>
      <c r="L24">
        <v>626.80499999999995</v>
      </c>
      <c r="M24">
        <v>92.92</v>
      </c>
      <c r="N24">
        <v>119.15625</v>
      </c>
      <c r="O24">
        <v>124.79062500000001</v>
      </c>
      <c r="P24">
        <v>127.262</v>
      </c>
      <c r="Q24">
        <v>21.938279999999999</v>
      </c>
      <c r="R24">
        <v>42.846803999999999</v>
      </c>
      <c r="S24">
        <v>26.620229999999999</v>
      </c>
      <c r="T24">
        <v>0.48</v>
      </c>
      <c r="U24">
        <v>279.18</v>
      </c>
      <c r="V24">
        <v>18.140333999999999</v>
      </c>
      <c r="W24">
        <v>45.524999999999999</v>
      </c>
      <c r="X24">
        <v>98.34375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9.1440000000000001</v>
      </c>
      <c r="AG24">
        <v>45.369599999999998</v>
      </c>
      <c r="AH24">
        <v>0</v>
      </c>
      <c r="AI24">
        <v>0</v>
      </c>
      <c r="AJ24">
        <v>0</v>
      </c>
      <c r="AK24">
        <v>54.572499999999998</v>
      </c>
      <c r="AL24">
        <v>2.5564</v>
      </c>
      <c r="AM24">
        <v>0</v>
      </c>
      <c r="AN24">
        <v>0.60729</v>
      </c>
      <c r="AO24">
        <v>0</v>
      </c>
      <c r="AP24">
        <v>1.1529</v>
      </c>
      <c r="AQ24">
        <v>0</v>
      </c>
      <c r="AR24">
        <v>5.52</v>
      </c>
      <c r="AS24">
        <v>8.0711999999999993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33.065280000000001</v>
      </c>
      <c r="BA24">
        <f t="shared" si="1"/>
        <v>2708.4747979999997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2.0099999999999998</v>
      </c>
      <c r="BP24">
        <v>2.19</v>
      </c>
      <c r="BQ24">
        <v>0</v>
      </c>
      <c r="BR24">
        <v>0</v>
      </c>
      <c r="BS24">
        <v>1.64</v>
      </c>
      <c r="BT24">
        <v>0</v>
      </c>
      <c r="BU24">
        <v>0</v>
      </c>
      <c r="BV24">
        <v>0</v>
      </c>
      <c r="BW24">
        <v>4.2</v>
      </c>
      <c r="BX24">
        <v>0</v>
      </c>
      <c r="BY24">
        <v>0.26</v>
      </c>
      <c r="BZ24">
        <v>0</v>
      </c>
      <c r="CA24">
        <v>0</v>
      </c>
      <c r="CB24">
        <v>1.97</v>
      </c>
      <c r="CC24">
        <v>1.33</v>
      </c>
      <c r="CD24">
        <v>0.88</v>
      </c>
      <c r="CE24">
        <v>0</v>
      </c>
      <c r="CF24">
        <v>0.18</v>
      </c>
      <c r="CG24">
        <v>3.77</v>
      </c>
      <c r="CH24">
        <v>0</v>
      </c>
      <c r="CI24">
        <v>5.34</v>
      </c>
      <c r="CJ24">
        <v>1.92</v>
      </c>
      <c r="CK24">
        <v>1.79</v>
      </c>
      <c r="CL24">
        <v>0</v>
      </c>
      <c r="CM24">
        <v>0</v>
      </c>
      <c r="CN24">
        <v>0</v>
      </c>
      <c r="CO24">
        <v>2.25</v>
      </c>
      <c r="CP24">
        <v>0.99528000000000005</v>
      </c>
      <c r="CQ24">
        <v>0</v>
      </c>
      <c r="CR24">
        <v>2.34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33.065280000000001</v>
      </c>
    </row>
    <row r="25" spans="1:114">
      <c r="A25" t="s">
        <v>67</v>
      </c>
      <c r="B25">
        <v>0</v>
      </c>
      <c r="C25">
        <v>46.908799999999999</v>
      </c>
      <c r="D25">
        <v>0</v>
      </c>
      <c r="E25">
        <v>0</v>
      </c>
      <c r="F25">
        <v>76.681799999999996</v>
      </c>
      <c r="G25">
        <v>0</v>
      </c>
      <c r="H25">
        <v>0</v>
      </c>
      <c r="I25">
        <v>100.584</v>
      </c>
      <c r="J25">
        <v>1.143</v>
      </c>
      <c r="K25">
        <v>687.84215500000005</v>
      </c>
      <c r="L25">
        <v>626.80499999999995</v>
      </c>
      <c r="M25">
        <v>92.92</v>
      </c>
      <c r="N25">
        <v>119.15625</v>
      </c>
      <c r="O25">
        <v>124.79062500000001</v>
      </c>
      <c r="P25">
        <v>127.262</v>
      </c>
      <c r="Q25">
        <v>21.938279999999999</v>
      </c>
      <c r="R25">
        <v>42.846803999999999</v>
      </c>
      <c r="S25">
        <v>26.620229999999999</v>
      </c>
      <c r="T25">
        <v>0.48</v>
      </c>
      <c r="U25">
        <v>279.18</v>
      </c>
      <c r="V25">
        <v>18.140333999999999</v>
      </c>
      <c r="W25">
        <v>46.399079999999998</v>
      </c>
      <c r="X25">
        <v>98.34375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9.1440000000000001</v>
      </c>
      <c r="AG25">
        <v>45.369599999999998</v>
      </c>
      <c r="AH25">
        <v>0</v>
      </c>
      <c r="AI25">
        <v>0</v>
      </c>
      <c r="AJ25">
        <v>0</v>
      </c>
      <c r="AK25">
        <v>54.572499999999998</v>
      </c>
      <c r="AL25">
        <v>2.5564</v>
      </c>
      <c r="AM25">
        <v>0</v>
      </c>
      <c r="AN25">
        <v>0.60729</v>
      </c>
      <c r="AO25">
        <v>0</v>
      </c>
      <c r="AP25">
        <v>1.1529</v>
      </c>
      <c r="AQ25">
        <v>0</v>
      </c>
      <c r="AR25">
        <v>2.76</v>
      </c>
      <c r="AS25">
        <v>8.0711999999999993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33.065280000000001</v>
      </c>
      <c r="BA25">
        <f t="shared" si="1"/>
        <v>2706.588878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2.0099999999999998</v>
      </c>
      <c r="BP25">
        <v>2.19</v>
      </c>
      <c r="BQ25">
        <v>0</v>
      </c>
      <c r="BR25">
        <v>0</v>
      </c>
      <c r="BS25">
        <v>1.64</v>
      </c>
      <c r="BT25">
        <v>0</v>
      </c>
      <c r="BU25">
        <v>0</v>
      </c>
      <c r="BV25">
        <v>0</v>
      </c>
      <c r="BW25">
        <v>4.2</v>
      </c>
      <c r="BX25">
        <v>0</v>
      </c>
      <c r="BY25">
        <v>0.26</v>
      </c>
      <c r="BZ25">
        <v>0</v>
      </c>
      <c r="CA25">
        <v>0</v>
      </c>
      <c r="CB25">
        <v>1.97</v>
      </c>
      <c r="CC25">
        <v>1.33</v>
      </c>
      <c r="CD25">
        <v>0.88</v>
      </c>
      <c r="CE25">
        <v>0</v>
      </c>
      <c r="CF25">
        <v>0.18</v>
      </c>
      <c r="CG25">
        <v>3.77</v>
      </c>
      <c r="CH25">
        <v>0</v>
      </c>
      <c r="CI25">
        <v>5.34</v>
      </c>
      <c r="CJ25">
        <v>1.92</v>
      </c>
      <c r="CK25">
        <v>1.79</v>
      </c>
      <c r="CL25">
        <v>0</v>
      </c>
      <c r="CM25">
        <v>0</v>
      </c>
      <c r="CN25">
        <v>0</v>
      </c>
      <c r="CO25">
        <v>2.25</v>
      </c>
      <c r="CP25">
        <v>0.99528000000000005</v>
      </c>
      <c r="CQ25">
        <v>0</v>
      </c>
      <c r="CR25">
        <v>2.34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33.065280000000001</v>
      </c>
    </row>
    <row r="26" spans="1:114">
      <c r="A26" t="s">
        <v>68</v>
      </c>
      <c r="B26">
        <v>0</v>
      </c>
      <c r="C26">
        <v>46.908799999999999</v>
      </c>
      <c r="D26">
        <v>0</v>
      </c>
      <c r="E26">
        <v>0</v>
      </c>
      <c r="F26">
        <v>76.681799999999996</v>
      </c>
      <c r="G26">
        <v>0</v>
      </c>
      <c r="H26">
        <v>0</v>
      </c>
      <c r="I26">
        <v>100.584</v>
      </c>
      <c r="J26">
        <v>1.143</v>
      </c>
      <c r="K26">
        <v>687.84215500000005</v>
      </c>
      <c r="L26">
        <v>626.80499999999995</v>
      </c>
      <c r="M26">
        <v>92.92</v>
      </c>
      <c r="N26">
        <v>119.15625</v>
      </c>
      <c r="O26">
        <v>124.79062500000001</v>
      </c>
      <c r="P26">
        <v>127.262</v>
      </c>
      <c r="Q26">
        <v>21.938279999999999</v>
      </c>
      <c r="R26">
        <v>42.846803999999999</v>
      </c>
      <c r="S26">
        <v>26.620229999999999</v>
      </c>
      <c r="T26">
        <v>0.48</v>
      </c>
      <c r="U26">
        <v>279.18</v>
      </c>
      <c r="V26">
        <v>18.140333999999999</v>
      </c>
      <c r="W26">
        <v>46.399079999999998</v>
      </c>
      <c r="X26">
        <v>98.34375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5.3159999999999998</v>
      </c>
      <c r="AF26">
        <v>9.1440000000000001</v>
      </c>
      <c r="AG26">
        <v>45.369599999999998</v>
      </c>
      <c r="AH26">
        <v>0</v>
      </c>
      <c r="AI26">
        <v>0</v>
      </c>
      <c r="AJ26">
        <v>0</v>
      </c>
      <c r="AK26">
        <v>54.572499999999998</v>
      </c>
      <c r="AL26">
        <v>2.5564</v>
      </c>
      <c r="AM26">
        <v>0</v>
      </c>
      <c r="AN26">
        <v>0.60729</v>
      </c>
      <c r="AO26">
        <v>0</v>
      </c>
      <c r="AP26">
        <v>1.1529</v>
      </c>
      <c r="AQ26">
        <v>0</v>
      </c>
      <c r="AR26">
        <v>2.76</v>
      </c>
      <c r="AS26">
        <v>8.0711999999999993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33.105279999999993</v>
      </c>
      <c r="BA26">
        <f t="shared" si="1"/>
        <v>2711.9448780000002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2.0099999999999998</v>
      </c>
      <c r="BP26">
        <v>2.19</v>
      </c>
      <c r="BQ26">
        <v>0</v>
      </c>
      <c r="BR26">
        <v>0</v>
      </c>
      <c r="BS26">
        <v>1.64</v>
      </c>
      <c r="BT26">
        <v>0</v>
      </c>
      <c r="BU26">
        <v>0</v>
      </c>
      <c r="BV26">
        <v>0</v>
      </c>
      <c r="BW26">
        <v>4.2</v>
      </c>
      <c r="BX26">
        <v>0</v>
      </c>
      <c r="BY26">
        <v>0.26</v>
      </c>
      <c r="BZ26">
        <v>0</v>
      </c>
      <c r="CA26">
        <v>0</v>
      </c>
      <c r="CB26">
        <v>1.97</v>
      </c>
      <c r="CC26">
        <v>1.36</v>
      </c>
      <c r="CD26">
        <v>0.89</v>
      </c>
      <c r="CE26">
        <v>0</v>
      </c>
      <c r="CF26">
        <v>0.18</v>
      </c>
      <c r="CG26">
        <v>3.77</v>
      </c>
      <c r="CH26">
        <v>0</v>
      </c>
      <c r="CI26">
        <v>5.34</v>
      </c>
      <c r="CJ26">
        <v>1.92</v>
      </c>
      <c r="CK26">
        <v>1.79</v>
      </c>
      <c r="CL26">
        <v>0</v>
      </c>
      <c r="CM26">
        <v>0</v>
      </c>
      <c r="CN26">
        <v>0</v>
      </c>
      <c r="CO26">
        <v>2.25</v>
      </c>
      <c r="CP26">
        <v>0.99528000000000005</v>
      </c>
      <c r="CQ26">
        <v>0</v>
      </c>
      <c r="CR26">
        <v>2.34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33.105279999999993</v>
      </c>
    </row>
    <row r="27" spans="1:114">
      <c r="A27" t="s">
        <v>69</v>
      </c>
      <c r="B27">
        <v>0</v>
      </c>
      <c r="C27">
        <v>41.428800000000003</v>
      </c>
      <c r="D27">
        <v>5.48</v>
      </c>
      <c r="E27">
        <v>0</v>
      </c>
      <c r="F27">
        <v>54.061799999999998</v>
      </c>
      <c r="G27">
        <v>22.62</v>
      </c>
      <c r="H27">
        <v>0</v>
      </c>
      <c r="I27">
        <v>100.584</v>
      </c>
      <c r="J27">
        <v>1.143</v>
      </c>
      <c r="K27">
        <v>687.84215500000005</v>
      </c>
      <c r="L27">
        <v>626.80499999999995</v>
      </c>
      <c r="M27">
        <v>92.92</v>
      </c>
      <c r="N27">
        <v>119.15625</v>
      </c>
      <c r="O27">
        <v>124.79062500000001</v>
      </c>
      <c r="P27">
        <v>127.262</v>
      </c>
      <c r="Q27">
        <v>21.938279999999999</v>
      </c>
      <c r="R27">
        <v>42.846803999999999</v>
      </c>
      <c r="S27">
        <v>26.620229999999999</v>
      </c>
      <c r="T27">
        <v>0.48</v>
      </c>
      <c r="U27">
        <v>279.18</v>
      </c>
      <c r="V27">
        <v>18.140333999999999</v>
      </c>
      <c r="W27">
        <v>46.399079999999998</v>
      </c>
      <c r="X27">
        <v>98.34375</v>
      </c>
      <c r="Y27">
        <v>0</v>
      </c>
      <c r="Z27">
        <v>1.1000000000000001</v>
      </c>
      <c r="AA27">
        <v>0</v>
      </c>
      <c r="AB27">
        <v>0</v>
      </c>
      <c r="AC27">
        <v>0</v>
      </c>
      <c r="AD27">
        <v>0</v>
      </c>
      <c r="AE27">
        <v>17.011199999999999</v>
      </c>
      <c r="AF27">
        <v>9.1440000000000001</v>
      </c>
      <c r="AG27">
        <v>45.369599999999998</v>
      </c>
      <c r="AH27">
        <v>20.516999999999999</v>
      </c>
      <c r="AI27">
        <v>0</v>
      </c>
      <c r="AJ27">
        <v>0</v>
      </c>
      <c r="AK27">
        <v>54.572499999999998</v>
      </c>
      <c r="AL27">
        <v>2.5564</v>
      </c>
      <c r="AM27">
        <v>0</v>
      </c>
      <c r="AN27">
        <v>0.60729</v>
      </c>
      <c r="AO27">
        <v>0</v>
      </c>
      <c r="AP27">
        <v>1.1529</v>
      </c>
      <c r="AQ27">
        <v>15.84</v>
      </c>
      <c r="AR27">
        <v>4.4160000000000004</v>
      </c>
      <c r="AS27">
        <v>8.0711999999999993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33.220479999999995</v>
      </c>
      <c r="BA27">
        <f t="shared" si="1"/>
        <v>2762.8682779999999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2.0099999999999998</v>
      </c>
      <c r="BP27">
        <v>2.19</v>
      </c>
      <c r="BQ27">
        <v>0</v>
      </c>
      <c r="BR27">
        <v>0</v>
      </c>
      <c r="BS27">
        <v>1.64</v>
      </c>
      <c r="BT27">
        <v>0</v>
      </c>
      <c r="BU27">
        <v>0</v>
      </c>
      <c r="BV27">
        <v>0</v>
      </c>
      <c r="BW27">
        <v>4.2</v>
      </c>
      <c r="BX27">
        <v>0</v>
      </c>
      <c r="BY27">
        <v>0.26</v>
      </c>
      <c r="BZ27">
        <v>0</v>
      </c>
      <c r="CA27">
        <v>0</v>
      </c>
      <c r="CB27">
        <v>1.97</v>
      </c>
      <c r="CC27">
        <v>1.36</v>
      </c>
      <c r="CD27">
        <v>0.89</v>
      </c>
      <c r="CE27">
        <v>0</v>
      </c>
      <c r="CF27">
        <v>0.18</v>
      </c>
      <c r="CG27">
        <v>3.77</v>
      </c>
      <c r="CH27">
        <v>0.16520000000000001</v>
      </c>
      <c r="CI27">
        <v>5.29</v>
      </c>
      <c r="CJ27">
        <v>1.92</v>
      </c>
      <c r="CK27">
        <v>1.79</v>
      </c>
      <c r="CL27">
        <v>0</v>
      </c>
      <c r="CM27">
        <v>0</v>
      </c>
      <c r="CN27">
        <v>0</v>
      </c>
      <c r="CO27">
        <v>2.25</v>
      </c>
      <c r="CP27">
        <v>0.99528000000000005</v>
      </c>
      <c r="CQ27">
        <v>0</v>
      </c>
      <c r="CR27">
        <v>2.34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33.220479999999995</v>
      </c>
    </row>
    <row r="28" spans="1:114">
      <c r="A28" t="s">
        <v>70</v>
      </c>
      <c r="B28">
        <v>0</v>
      </c>
      <c r="C28">
        <v>41.428800000000003</v>
      </c>
      <c r="D28">
        <v>5.48</v>
      </c>
      <c r="E28">
        <v>0</v>
      </c>
      <c r="F28">
        <v>54.061799999999998</v>
      </c>
      <c r="G28">
        <v>22.62</v>
      </c>
      <c r="H28">
        <v>0</v>
      </c>
      <c r="I28">
        <v>100.584</v>
      </c>
      <c r="J28">
        <v>1.143</v>
      </c>
      <c r="K28">
        <v>687.84215500000005</v>
      </c>
      <c r="L28">
        <v>626.80499999999995</v>
      </c>
      <c r="M28">
        <v>92.92</v>
      </c>
      <c r="N28">
        <v>119.15625</v>
      </c>
      <c r="O28">
        <v>124.79062500000001</v>
      </c>
      <c r="P28">
        <v>127.262</v>
      </c>
      <c r="Q28">
        <v>21.938279999999999</v>
      </c>
      <c r="R28">
        <v>42.846803999999999</v>
      </c>
      <c r="S28">
        <v>26.620229999999999</v>
      </c>
      <c r="T28">
        <v>0.48</v>
      </c>
      <c r="U28">
        <v>279.18</v>
      </c>
      <c r="V28">
        <v>18.140333999999999</v>
      </c>
      <c r="W28">
        <v>46.399079999999998</v>
      </c>
      <c r="X28">
        <v>98.34375</v>
      </c>
      <c r="Y28">
        <v>0</v>
      </c>
      <c r="Z28">
        <v>6.5537999999999998</v>
      </c>
      <c r="AA28">
        <v>0</v>
      </c>
      <c r="AB28">
        <v>0</v>
      </c>
      <c r="AC28">
        <v>0</v>
      </c>
      <c r="AD28">
        <v>9.0221999999999998</v>
      </c>
      <c r="AE28">
        <v>17.011199999999999</v>
      </c>
      <c r="AF28">
        <v>9.1440000000000001</v>
      </c>
      <c r="AG28">
        <v>45.369599999999998</v>
      </c>
      <c r="AH28">
        <v>40.057000000000002</v>
      </c>
      <c r="AI28">
        <v>0</v>
      </c>
      <c r="AJ28">
        <v>0</v>
      </c>
      <c r="AK28">
        <v>54.572499999999998</v>
      </c>
      <c r="AL28">
        <v>2.5564</v>
      </c>
      <c r="AM28">
        <v>0</v>
      </c>
      <c r="AN28">
        <v>0.60729</v>
      </c>
      <c r="AO28">
        <v>0</v>
      </c>
      <c r="AP28">
        <v>1.5371999999999999</v>
      </c>
      <c r="AQ28">
        <v>15.84</v>
      </c>
      <c r="AR28">
        <v>4.4160000000000004</v>
      </c>
      <c r="AS28">
        <v>8.0711999999999993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33.713279999999997</v>
      </c>
      <c r="BA28">
        <f t="shared" si="1"/>
        <v>2797.7613780000001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2.0099999999999998</v>
      </c>
      <c r="BP28">
        <v>2.19</v>
      </c>
      <c r="BQ28">
        <v>0</v>
      </c>
      <c r="BR28">
        <v>0</v>
      </c>
      <c r="BS28">
        <v>1.64</v>
      </c>
      <c r="BT28">
        <v>0.33600000000000002</v>
      </c>
      <c r="BU28">
        <v>0</v>
      </c>
      <c r="BV28">
        <v>0</v>
      </c>
      <c r="BW28">
        <v>4.2</v>
      </c>
      <c r="BX28">
        <v>0</v>
      </c>
      <c r="BY28">
        <v>0.26</v>
      </c>
      <c r="BZ28">
        <v>0</v>
      </c>
      <c r="CA28">
        <v>0</v>
      </c>
      <c r="CB28">
        <v>1.97</v>
      </c>
      <c r="CC28">
        <v>1.36</v>
      </c>
      <c r="CD28">
        <v>0.89</v>
      </c>
      <c r="CE28">
        <v>0</v>
      </c>
      <c r="CF28">
        <v>0.18</v>
      </c>
      <c r="CG28">
        <v>3.77</v>
      </c>
      <c r="CH28">
        <v>0.32200000000000001</v>
      </c>
      <c r="CI28">
        <v>5.29</v>
      </c>
      <c r="CJ28">
        <v>1.92</v>
      </c>
      <c r="CK28">
        <v>1.79</v>
      </c>
      <c r="CL28">
        <v>0</v>
      </c>
      <c r="CM28">
        <v>0</v>
      </c>
      <c r="CN28">
        <v>0</v>
      </c>
      <c r="CO28">
        <v>2.25</v>
      </c>
      <c r="CP28">
        <v>0.99528000000000005</v>
      </c>
      <c r="CQ28">
        <v>0</v>
      </c>
      <c r="CR28">
        <v>2.34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33.713279999999997</v>
      </c>
    </row>
    <row r="29" spans="1:114">
      <c r="A29" t="s">
        <v>71</v>
      </c>
      <c r="B29">
        <v>0</v>
      </c>
      <c r="C29">
        <v>41.428800000000003</v>
      </c>
      <c r="D29">
        <v>5.48</v>
      </c>
      <c r="E29">
        <v>0</v>
      </c>
      <c r="F29">
        <v>54.061799999999998</v>
      </c>
      <c r="G29">
        <v>22.62</v>
      </c>
      <c r="H29">
        <v>0</v>
      </c>
      <c r="I29">
        <v>100.584</v>
      </c>
      <c r="J29">
        <v>1.143</v>
      </c>
      <c r="K29">
        <v>687.84215500000005</v>
      </c>
      <c r="L29">
        <v>626.80499999999995</v>
      </c>
      <c r="M29">
        <v>92.92</v>
      </c>
      <c r="N29">
        <v>119.15625</v>
      </c>
      <c r="O29">
        <v>124.79062500000001</v>
      </c>
      <c r="P29">
        <v>127.262</v>
      </c>
      <c r="Q29">
        <v>21.938279999999999</v>
      </c>
      <c r="R29">
        <v>42.846803999999999</v>
      </c>
      <c r="S29">
        <v>26.620229999999999</v>
      </c>
      <c r="T29">
        <v>0.48</v>
      </c>
      <c r="U29">
        <v>279.18</v>
      </c>
      <c r="V29">
        <v>18.140333999999999</v>
      </c>
      <c r="W29">
        <v>46.399079999999998</v>
      </c>
      <c r="X29">
        <v>98.34375</v>
      </c>
      <c r="Y29">
        <v>0</v>
      </c>
      <c r="Z29">
        <v>13.1076</v>
      </c>
      <c r="AA29">
        <v>0</v>
      </c>
      <c r="AB29">
        <v>3.47</v>
      </c>
      <c r="AC29">
        <v>10.02744</v>
      </c>
      <c r="AD29">
        <v>9.0221999999999998</v>
      </c>
      <c r="AE29">
        <v>34.022399999999998</v>
      </c>
      <c r="AF29">
        <v>9.1440000000000001</v>
      </c>
      <c r="AG29">
        <v>45.369599999999998</v>
      </c>
      <c r="AH29">
        <v>70.050899999999999</v>
      </c>
      <c r="AI29">
        <v>0</v>
      </c>
      <c r="AJ29">
        <v>0</v>
      </c>
      <c r="AK29">
        <v>54.572499999999998</v>
      </c>
      <c r="AL29">
        <v>2.5564</v>
      </c>
      <c r="AM29">
        <v>0</v>
      </c>
      <c r="AN29">
        <v>0.60729</v>
      </c>
      <c r="AO29">
        <v>0</v>
      </c>
      <c r="AP29">
        <v>1.5371999999999999</v>
      </c>
      <c r="AQ29">
        <v>32.603999999999999</v>
      </c>
      <c r="AR29">
        <v>2.76</v>
      </c>
      <c r="AS29">
        <v>8.0711999999999993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34.360280000000003</v>
      </c>
      <c r="BA29">
        <f t="shared" si="1"/>
        <v>2880.5727179999994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2.0099999999999998</v>
      </c>
      <c r="BP29">
        <v>2.19</v>
      </c>
      <c r="BQ29">
        <v>0</v>
      </c>
      <c r="BR29">
        <v>2.3E-2</v>
      </c>
      <c r="BS29">
        <v>1.64</v>
      </c>
      <c r="BT29">
        <v>0.67200000000000004</v>
      </c>
      <c r="BU29">
        <v>0</v>
      </c>
      <c r="BV29">
        <v>0</v>
      </c>
      <c r="BW29">
        <v>4.2</v>
      </c>
      <c r="BX29">
        <v>0</v>
      </c>
      <c r="BY29">
        <v>0.26</v>
      </c>
      <c r="BZ29">
        <v>0</v>
      </c>
      <c r="CA29">
        <v>0</v>
      </c>
      <c r="CB29">
        <v>1.97</v>
      </c>
      <c r="CC29">
        <v>1.36</v>
      </c>
      <c r="CD29">
        <v>0.89</v>
      </c>
      <c r="CE29">
        <v>0</v>
      </c>
      <c r="CF29">
        <v>0.18</v>
      </c>
      <c r="CG29">
        <v>3.77</v>
      </c>
      <c r="CH29">
        <v>0.56000000000000005</v>
      </c>
      <c r="CI29">
        <v>5.34</v>
      </c>
      <c r="CJ29">
        <v>1.92</v>
      </c>
      <c r="CK29">
        <v>1.79</v>
      </c>
      <c r="CL29">
        <v>0</v>
      </c>
      <c r="CM29">
        <v>0</v>
      </c>
      <c r="CN29">
        <v>0</v>
      </c>
      <c r="CO29">
        <v>2.25</v>
      </c>
      <c r="CP29">
        <v>0.99528000000000005</v>
      </c>
      <c r="CQ29">
        <v>0</v>
      </c>
      <c r="CR29">
        <v>2.34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34.360280000000003</v>
      </c>
    </row>
    <row r="30" spans="1:114">
      <c r="A30" t="s">
        <v>72</v>
      </c>
      <c r="B30">
        <v>0</v>
      </c>
      <c r="C30">
        <v>41.428800000000003</v>
      </c>
      <c r="D30">
        <v>5.48</v>
      </c>
      <c r="E30">
        <v>0</v>
      </c>
      <c r="F30">
        <v>54.061799999999998</v>
      </c>
      <c r="G30">
        <v>22.62</v>
      </c>
      <c r="H30">
        <v>0</v>
      </c>
      <c r="I30">
        <v>100.584</v>
      </c>
      <c r="J30">
        <v>1.143</v>
      </c>
      <c r="K30">
        <v>687.84215500000005</v>
      </c>
      <c r="L30">
        <v>626.80499999999995</v>
      </c>
      <c r="M30">
        <v>92.92</v>
      </c>
      <c r="N30">
        <v>119.15625</v>
      </c>
      <c r="O30">
        <v>124.79062500000001</v>
      </c>
      <c r="P30">
        <v>127.262</v>
      </c>
      <c r="Q30">
        <v>21.938279999999999</v>
      </c>
      <c r="R30">
        <v>42.846803999999999</v>
      </c>
      <c r="S30">
        <v>26.620229999999999</v>
      </c>
      <c r="T30">
        <v>0.48</v>
      </c>
      <c r="U30">
        <v>279.18</v>
      </c>
      <c r="V30">
        <v>18.140333999999999</v>
      </c>
      <c r="W30">
        <v>46.399079999999998</v>
      </c>
      <c r="X30">
        <v>98.34375</v>
      </c>
      <c r="Y30">
        <v>0</v>
      </c>
      <c r="Z30">
        <v>13.1076</v>
      </c>
      <c r="AA30">
        <v>3.7919999999999998</v>
      </c>
      <c r="AB30">
        <v>13.602399999999999</v>
      </c>
      <c r="AC30">
        <v>20.074670999999999</v>
      </c>
      <c r="AD30">
        <v>18.864599999999999</v>
      </c>
      <c r="AE30">
        <v>51.193080000000002</v>
      </c>
      <c r="AF30">
        <v>18.288</v>
      </c>
      <c r="AG30">
        <v>45.369599999999998</v>
      </c>
      <c r="AH30">
        <v>90.861000000000004</v>
      </c>
      <c r="AI30">
        <v>3.9569999999999999</v>
      </c>
      <c r="AJ30">
        <v>0</v>
      </c>
      <c r="AK30">
        <v>54.572499999999998</v>
      </c>
      <c r="AL30">
        <v>2.5564</v>
      </c>
      <c r="AM30">
        <v>5.4056800000000003</v>
      </c>
      <c r="AN30">
        <v>0.60729</v>
      </c>
      <c r="AO30">
        <v>0</v>
      </c>
      <c r="AP30">
        <v>1.5371999999999999</v>
      </c>
      <c r="AQ30">
        <v>47.52</v>
      </c>
      <c r="AR30">
        <v>2.76</v>
      </c>
      <c r="AS30">
        <v>8.0711999999999993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34.91028</v>
      </c>
      <c r="BA30">
        <f t="shared" si="1"/>
        <v>2986.340209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2.0099999999999998</v>
      </c>
      <c r="BP30">
        <v>2.19</v>
      </c>
      <c r="BQ30">
        <v>0</v>
      </c>
      <c r="BR30">
        <v>6.9000000000000006E-2</v>
      </c>
      <c r="BS30">
        <v>1.64</v>
      </c>
      <c r="BT30">
        <v>1.008</v>
      </c>
      <c r="BU30">
        <v>0</v>
      </c>
      <c r="BV30">
        <v>0</v>
      </c>
      <c r="BW30">
        <v>4.2</v>
      </c>
      <c r="BX30">
        <v>0</v>
      </c>
      <c r="BY30">
        <v>0.26</v>
      </c>
      <c r="BZ30">
        <v>0</v>
      </c>
      <c r="CA30">
        <v>0</v>
      </c>
      <c r="CB30">
        <v>1.97</v>
      </c>
      <c r="CC30">
        <v>1.36</v>
      </c>
      <c r="CD30">
        <v>0.89</v>
      </c>
      <c r="CE30">
        <v>0</v>
      </c>
      <c r="CF30">
        <v>0.18</v>
      </c>
      <c r="CG30">
        <v>3.77</v>
      </c>
      <c r="CH30">
        <v>0.72799999999999998</v>
      </c>
      <c r="CI30">
        <v>5.34</v>
      </c>
      <c r="CJ30">
        <v>1.92</v>
      </c>
      <c r="CK30">
        <v>1.79</v>
      </c>
      <c r="CL30">
        <v>0</v>
      </c>
      <c r="CM30">
        <v>0</v>
      </c>
      <c r="CN30">
        <v>0</v>
      </c>
      <c r="CO30">
        <v>2.25</v>
      </c>
      <c r="CP30">
        <v>0.99528000000000005</v>
      </c>
      <c r="CQ30">
        <v>0</v>
      </c>
      <c r="CR30">
        <v>2.34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34.91028</v>
      </c>
    </row>
    <row r="31" spans="1:114">
      <c r="A31" t="s">
        <v>73</v>
      </c>
      <c r="B31">
        <v>0</v>
      </c>
      <c r="C31">
        <v>41.209600000000002</v>
      </c>
      <c r="D31">
        <v>5.48</v>
      </c>
      <c r="E31">
        <v>0</v>
      </c>
      <c r="F31">
        <v>54.061799999999998</v>
      </c>
      <c r="G31">
        <v>22.62</v>
      </c>
      <c r="H31">
        <v>0</v>
      </c>
      <c r="I31">
        <v>100.584</v>
      </c>
      <c r="J31">
        <v>1.143</v>
      </c>
      <c r="K31">
        <v>687.84215500000005</v>
      </c>
      <c r="L31">
        <v>626.80499999999995</v>
      </c>
      <c r="M31">
        <v>92.92</v>
      </c>
      <c r="N31">
        <v>119.15625</v>
      </c>
      <c r="O31">
        <v>124.79062500000001</v>
      </c>
      <c r="P31">
        <v>127.262</v>
      </c>
      <c r="Q31">
        <v>21.938279999999999</v>
      </c>
      <c r="R31">
        <v>42.846803999999999</v>
      </c>
      <c r="S31">
        <v>26.620229999999999</v>
      </c>
      <c r="T31">
        <v>0.48</v>
      </c>
      <c r="U31">
        <v>281.25</v>
      </c>
      <c r="V31">
        <v>18.140333999999999</v>
      </c>
      <c r="W31">
        <v>46.399079999999998</v>
      </c>
      <c r="X31">
        <v>98.34375</v>
      </c>
      <c r="Y31">
        <v>0</v>
      </c>
      <c r="Z31">
        <v>13.1076</v>
      </c>
      <c r="AA31">
        <v>17.816079999999999</v>
      </c>
      <c r="AB31">
        <v>27.426880000000001</v>
      </c>
      <c r="AC31">
        <v>20.074670999999999</v>
      </c>
      <c r="AD31">
        <v>28.296900000000001</v>
      </c>
      <c r="AE31">
        <v>51.209028000000004</v>
      </c>
      <c r="AF31">
        <v>30.784800000000001</v>
      </c>
      <c r="AG31">
        <v>45.369599999999998</v>
      </c>
      <c r="AH31">
        <v>119.194</v>
      </c>
      <c r="AI31">
        <v>17.146999999999998</v>
      </c>
      <c r="AJ31">
        <v>0</v>
      </c>
      <c r="AK31">
        <v>54.572499999999998</v>
      </c>
      <c r="AL31">
        <v>2.5564</v>
      </c>
      <c r="AM31">
        <v>10.8941</v>
      </c>
      <c r="AN31">
        <v>0.60729</v>
      </c>
      <c r="AO31">
        <v>0</v>
      </c>
      <c r="AP31">
        <v>1.5371999999999999</v>
      </c>
      <c r="AQ31">
        <v>65.207999999999998</v>
      </c>
      <c r="AR31">
        <v>6.6239999999999997</v>
      </c>
      <c r="AS31">
        <v>8.0711999999999993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35.787407999999999</v>
      </c>
      <c r="BA31">
        <f t="shared" si="1"/>
        <v>3107.4251650000001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2.0099999999999998</v>
      </c>
      <c r="BP31">
        <v>2.19</v>
      </c>
      <c r="BQ31">
        <v>0</v>
      </c>
      <c r="BR31">
        <v>0.49992799999999998</v>
      </c>
      <c r="BS31">
        <v>1.64</v>
      </c>
      <c r="BT31">
        <v>1.2474000000000001</v>
      </c>
      <c r="BU31">
        <v>0</v>
      </c>
      <c r="BV31">
        <v>0</v>
      </c>
      <c r="BW31">
        <v>4.2</v>
      </c>
      <c r="BX31">
        <v>0</v>
      </c>
      <c r="BY31">
        <v>0.26</v>
      </c>
      <c r="BZ31">
        <v>0</v>
      </c>
      <c r="CA31">
        <v>0</v>
      </c>
      <c r="CB31">
        <v>1.97</v>
      </c>
      <c r="CC31">
        <v>1.34</v>
      </c>
      <c r="CD31">
        <v>0.89</v>
      </c>
      <c r="CE31">
        <v>0</v>
      </c>
      <c r="CF31">
        <v>0.18</v>
      </c>
      <c r="CG31">
        <v>3.77</v>
      </c>
      <c r="CH31">
        <v>0.95479999999999998</v>
      </c>
      <c r="CI31">
        <v>5.34</v>
      </c>
      <c r="CJ31">
        <v>1.92</v>
      </c>
      <c r="CK31">
        <v>1.79</v>
      </c>
      <c r="CL31">
        <v>0</v>
      </c>
      <c r="CM31">
        <v>0</v>
      </c>
      <c r="CN31">
        <v>0</v>
      </c>
      <c r="CO31">
        <v>2.25</v>
      </c>
      <c r="CP31">
        <v>0.99528000000000005</v>
      </c>
      <c r="CQ31">
        <v>0</v>
      </c>
      <c r="CR31">
        <v>2.34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35.787407999999999</v>
      </c>
    </row>
    <row r="32" spans="1:114">
      <c r="A32" t="s">
        <v>74</v>
      </c>
      <c r="B32">
        <v>0</v>
      </c>
      <c r="C32">
        <v>41.209600000000002</v>
      </c>
      <c r="D32">
        <v>5.48</v>
      </c>
      <c r="E32">
        <v>0</v>
      </c>
      <c r="F32">
        <v>54.061799999999998</v>
      </c>
      <c r="G32">
        <v>22.62</v>
      </c>
      <c r="H32">
        <v>0</v>
      </c>
      <c r="I32">
        <v>100.584</v>
      </c>
      <c r="J32">
        <v>1.143</v>
      </c>
      <c r="K32">
        <v>687.84215500000005</v>
      </c>
      <c r="L32">
        <v>626.80499999999995</v>
      </c>
      <c r="M32">
        <v>92.92</v>
      </c>
      <c r="N32">
        <v>119.15625</v>
      </c>
      <c r="O32">
        <v>124.79062500000001</v>
      </c>
      <c r="P32">
        <v>127.262</v>
      </c>
      <c r="Q32">
        <v>21.938279999999999</v>
      </c>
      <c r="R32">
        <v>42.846803999999999</v>
      </c>
      <c r="S32">
        <v>26.620229999999999</v>
      </c>
      <c r="T32">
        <v>0.48</v>
      </c>
      <c r="U32">
        <v>284.625</v>
      </c>
      <c r="V32">
        <v>18.140333999999999</v>
      </c>
      <c r="W32">
        <v>46.399079999999998</v>
      </c>
      <c r="X32">
        <v>98.34375</v>
      </c>
      <c r="Y32">
        <v>0</v>
      </c>
      <c r="Z32">
        <v>13.1076</v>
      </c>
      <c r="AA32">
        <v>28.09872</v>
      </c>
      <c r="AB32">
        <v>27.426880000000001</v>
      </c>
      <c r="AC32">
        <v>30.082319999999999</v>
      </c>
      <c r="AD32">
        <v>28.296900000000001</v>
      </c>
      <c r="AE32">
        <v>51.209028000000004</v>
      </c>
      <c r="AF32">
        <v>30.784800000000001</v>
      </c>
      <c r="AG32">
        <v>45.369599999999998</v>
      </c>
      <c r="AH32">
        <v>120.65949999999999</v>
      </c>
      <c r="AI32">
        <v>17.146999999999998</v>
      </c>
      <c r="AJ32">
        <v>0</v>
      </c>
      <c r="AK32">
        <v>54.572499999999998</v>
      </c>
      <c r="AL32">
        <v>2.5564</v>
      </c>
      <c r="AM32">
        <v>16.38252</v>
      </c>
      <c r="AN32">
        <v>0.60729</v>
      </c>
      <c r="AO32">
        <v>0</v>
      </c>
      <c r="AP32">
        <v>1.5371999999999999</v>
      </c>
      <c r="AQ32">
        <v>65.207999999999998</v>
      </c>
      <c r="AR32">
        <v>27.6</v>
      </c>
      <c r="AS32">
        <v>16.680479999999999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35.798608000000002</v>
      </c>
      <c r="BA32">
        <f t="shared" si="1"/>
        <v>3167.6408540000007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2.0099999999999998</v>
      </c>
      <c r="BP32">
        <v>2.19</v>
      </c>
      <c r="BQ32">
        <v>0</v>
      </c>
      <c r="BR32">
        <v>0.49992799999999998</v>
      </c>
      <c r="BS32">
        <v>1.64</v>
      </c>
      <c r="BT32">
        <v>1.2474000000000001</v>
      </c>
      <c r="BU32">
        <v>0</v>
      </c>
      <c r="BV32">
        <v>0</v>
      </c>
      <c r="BW32">
        <v>4.2</v>
      </c>
      <c r="BX32">
        <v>0</v>
      </c>
      <c r="BY32">
        <v>0.26</v>
      </c>
      <c r="BZ32">
        <v>0</v>
      </c>
      <c r="CA32">
        <v>0</v>
      </c>
      <c r="CB32">
        <v>1.97</v>
      </c>
      <c r="CC32">
        <v>1.34</v>
      </c>
      <c r="CD32">
        <v>0.89</v>
      </c>
      <c r="CE32">
        <v>0</v>
      </c>
      <c r="CF32">
        <v>0.18</v>
      </c>
      <c r="CG32">
        <v>3.77</v>
      </c>
      <c r="CH32">
        <v>0.96599999999999997</v>
      </c>
      <c r="CI32">
        <v>5.34</v>
      </c>
      <c r="CJ32">
        <v>1.92</v>
      </c>
      <c r="CK32">
        <v>1.79</v>
      </c>
      <c r="CL32">
        <v>0</v>
      </c>
      <c r="CM32">
        <v>0</v>
      </c>
      <c r="CN32">
        <v>0</v>
      </c>
      <c r="CO32">
        <v>2.25</v>
      </c>
      <c r="CP32">
        <v>0.99528000000000005</v>
      </c>
      <c r="CQ32">
        <v>0</v>
      </c>
      <c r="CR32">
        <v>2.34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35.798608000000002</v>
      </c>
    </row>
    <row r="33" spans="1:114">
      <c r="A33" t="s">
        <v>75</v>
      </c>
      <c r="B33">
        <v>0</v>
      </c>
      <c r="C33">
        <v>41.209600000000002</v>
      </c>
      <c r="D33">
        <v>5.48</v>
      </c>
      <c r="E33">
        <v>0</v>
      </c>
      <c r="F33">
        <v>54.061799999999998</v>
      </c>
      <c r="G33">
        <v>22.62</v>
      </c>
      <c r="H33">
        <v>0</v>
      </c>
      <c r="I33">
        <v>100.584</v>
      </c>
      <c r="J33">
        <v>1.143</v>
      </c>
      <c r="K33">
        <v>687.84215500000005</v>
      </c>
      <c r="L33">
        <v>626.80499999999995</v>
      </c>
      <c r="M33">
        <v>92.92</v>
      </c>
      <c r="N33">
        <v>119.15625</v>
      </c>
      <c r="O33">
        <v>124.79062500000001</v>
      </c>
      <c r="P33">
        <v>127.262</v>
      </c>
      <c r="Q33">
        <v>21.938279999999999</v>
      </c>
      <c r="R33">
        <v>42.846803999999999</v>
      </c>
      <c r="S33">
        <v>26.620229999999999</v>
      </c>
      <c r="T33">
        <v>0.48</v>
      </c>
      <c r="U33">
        <v>289.125</v>
      </c>
      <c r="V33">
        <v>18.140333999999999</v>
      </c>
      <c r="W33">
        <v>46.399079999999998</v>
      </c>
      <c r="X33">
        <v>98.34375</v>
      </c>
      <c r="Y33">
        <v>0</v>
      </c>
      <c r="Z33">
        <v>13.1076</v>
      </c>
      <c r="AA33">
        <v>28.09872</v>
      </c>
      <c r="AB33">
        <v>27.426880000000001</v>
      </c>
      <c r="AC33">
        <v>30.082319999999999</v>
      </c>
      <c r="AD33">
        <v>28.296900000000001</v>
      </c>
      <c r="AE33">
        <v>51.209028000000004</v>
      </c>
      <c r="AF33">
        <v>30.784800000000001</v>
      </c>
      <c r="AG33">
        <v>45.369599999999998</v>
      </c>
      <c r="AH33">
        <v>120.65949999999999</v>
      </c>
      <c r="AI33">
        <v>17.146999999999998</v>
      </c>
      <c r="AJ33">
        <v>0</v>
      </c>
      <c r="AK33">
        <v>54.572499999999998</v>
      </c>
      <c r="AL33">
        <v>2.5564</v>
      </c>
      <c r="AM33">
        <v>16.38252</v>
      </c>
      <c r="AN33">
        <v>0.60729</v>
      </c>
      <c r="AO33">
        <v>0</v>
      </c>
      <c r="AP33">
        <v>1.1529</v>
      </c>
      <c r="AQ33">
        <v>65.207999999999998</v>
      </c>
      <c r="AR33">
        <v>27.6</v>
      </c>
      <c r="AS33">
        <v>16.680479999999999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35.788607999999996</v>
      </c>
      <c r="BA33">
        <f t="shared" si="1"/>
        <v>3171.7465540000003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2.0099999999999998</v>
      </c>
      <c r="BP33">
        <v>2.19</v>
      </c>
      <c r="BQ33">
        <v>0</v>
      </c>
      <c r="BR33">
        <v>0.49992799999999998</v>
      </c>
      <c r="BS33">
        <v>1.64</v>
      </c>
      <c r="BT33">
        <v>1.2474000000000001</v>
      </c>
      <c r="BU33">
        <v>0</v>
      </c>
      <c r="BV33">
        <v>0</v>
      </c>
      <c r="BW33">
        <v>4.2</v>
      </c>
      <c r="BX33">
        <v>0</v>
      </c>
      <c r="BY33">
        <v>0.26</v>
      </c>
      <c r="BZ33">
        <v>0</v>
      </c>
      <c r="CA33">
        <v>0</v>
      </c>
      <c r="CB33">
        <v>1.97</v>
      </c>
      <c r="CC33">
        <v>1.34</v>
      </c>
      <c r="CD33">
        <v>0.89</v>
      </c>
      <c r="CE33">
        <v>0</v>
      </c>
      <c r="CF33">
        <v>0.17</v>
      </c>
      <c r="CG33">
        <v>3.77</v>
      </c>
      <c r="CH33">
        <v>0.96599999999999997</v>
      </c>
      <c r="CI33">
        <v>5.34</v>
      </c>
      <c r="CJ33">
        <v>1.92</v>
      </c>
      <c r="CK33">
        <v>1.79</v>
      </c>
      <c r="CL33">
        <v>0</v>
      </c>
      <c r="CM33">
        <v>0</v>
      </c>
      <c r="CN33">
        <v>0</v>
      </c>
      <c r="CO33">
        <v>2.25</v>
      </c>
      <c r="CP33">
        <v>0.99528000000000005</v>
      </c>
      <c r="CQ33">
        <v>0</v>
      </c>
      <c r="CR33">
        <v>2.34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35.788607999999996</v>
      </c>
    </row>
    <row r="34" spans="1:114">
      <c r="A34" t="s">
        <v>76</v>
      </c>
      <c r="B34">
        <v>0</v>
      </c>
      <c r="C34">
        <v>41.209600000000002</v>
      </c>
      <c r="D34">
        <v>5.48</v>
      </c>
      <c r="E34">
        <v>0</v>
      </c>
      <c r="F34">
        <v>54.061799999999998</v>
      </c>
      <c r="G34">
        <v>22.62</v>
      </c>
      <c r="H34">
        <v>0</v>
      </c>
      <c r="I34">
        <v>100.584</v>
      </c>
      <c r="J34">
        <v>1.143</v>
      </c>
      <c r="K34">
        <v>687.84215500000005</v>
      </c>
      <c r="L34">
        <v>626.80499999999995</v>
      </c>
      <c r="M34">
        <v>92.92</v>
      </c>
      <c r="N34">
        <v>119.15625</v>
      </c>
      <c r="O34">
        <v>124.79062500000001</v>
      </c>
      <c r="P34">
        <v>127.262</v>
      </c>
      <c r="Q34">
        <v>21.938279999999999</v>
      </c>
      <c r="R34">
        <v>42.846803999999999</v>
      </c>
      <c r="S34">
        <v>26.620229999999999</v>
      </c>
      <c r="T34">
        <v>0.48</v>
      </c>
      <c r="U34">
        <v>293.625</v>
      </c>
      <c r="V34">
        <v>18.140333999999999</v>
      </c>
      <c r="W34">
        <v>46.399079999999998</v>
      </c>
      <c r="X34">
        <v>98.34375</v>
      </c>
      <c r="Y34">
        <v>0</v>
      </c>
      <c r="Z34">
        <v>13.1076</v>
      </c>
      <c r="AA34">
        <v>28.09872</v>
      </c>
      <c r="AB34">
        <v>27.426880000000001</v>
      </c>
      <c r="AC34">
        <v>30.082319999999999</v>
      </c>
      <c r="AD34">
        <v>28.296900000000001</v>
      </c>
      <c r="AE34">
        <v>51.209028000000004</v>
      </c>
      <c r="AF34">
        <v>30.784800000000001</v>
      </c>
      <c r="AG34">
        <v>45.369599999999998</v>
      </c>
      <c r="AH34">
        <v>120.65949999999999</v>
      </c>
      <c r="AI34">
        <v>17.146999999999998</v>
      </c>
      <c r="AJ34">
        <v>0</v>
      </c>
      <c r="AK34">
        <v>54.572499999999998</v>
      </c>
      <c r="AL34">
        <v>12.782</v>
      </c>
      <c r="AM34">
        <v>16.38252</v>
      </c>
      <c r="AN34">
        <v>0.60729</v>
      </c>
      <c r="AO34">
        <v>0</v>
      </c>
      <c r="AP34">
        <v>1.1529</v>
      </c>
      <c r="AQ34">
        <v>65.207999999999998</v>
      </c>
      <c r="AR34">
        <v>6.6239999999999997</v>
      </c>
      <c r="AS34">
        <v>16.680479999999999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35.788607999999996</v>
      </c>
      <c r="BA34">
        <f t="shared" si="1"/>
        <v>3165.4961540000004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2.0099999999999998</v>
      </c>
      <c r="BP34">
        <v>2.19</v>
      </c>
      <c r="BQ34">
        <v>0</v>
      </c>
      <c r="BR34">
        <v>0.49992799999999998</v>
      </c>
      <c r="BS34">
        <v>1.64</v>
      </c>
      <c r="BT34">
        <v>1.2474000000000001</v>
      </c>
      <c r="BU34">
        <v>0</v>
      </c>
      <c r="BV34">
        <v>0</v>
      </c>
      <c r="BW34">
        <v>4.2</v>
      </c>
      <c r="BX34">
        <v>0</v>
      </c>
      <c r="BY34">
        <v>0.26</v>
      </c>
      <c r="BZ34">
        <v>0</v>
      </c>
      <c r="CA34">
        <v>0</v>
      </c>
      <c r="CB34">
        <v>1.97</v>
      </c>
      <c r="CC34">
        <v>1.34</v>
      </c>
      <c r="CD34">
        <v>0.89</v>
      </c>
      <c r="CE34">
        <v>0</v>
      </c>
      <c r="CF34">
        <v>0.17</v>
      </c>
      <c r="CG34">
        <v>3.77</v>
      </c>
      <c r="CH34">
        <v>0.96599999999999997</v>
      </c>
      <c r="CI34">
        <v>5.34</v>
      </c>
      <c r="CJ34">
        <v>1.92</v>
      </c>
      <c r="CK34">
        <v>1.79</v>
      </c>
      <c r="CL34">
        <v>0</v>
      </c>
      <c r="CM34">
        <v>0</v>
      </c>
      <c r="CN34">
        <v>0</v>
      </c>
      <c r="CO34">
        <v>2.25</v>
      </c>
      <c r="CP34">
        <v>0.99528000000000005</v>
      </c>
      <c r="CQ34">
        <v>0</v>
      </c>
      <c r="CR34">
        <v>2.34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35.788607999999996</v>
      </c>
    </row>
    <row r="35" spans="1:114">
      <c r="A35" t="s">
        <v>77</v>
      </c>
      <c r="B35">
        <v>0</v>
      </c>
      <c r="C35">
        <v>40.990400000000001</v>
      </c>
      <c r="D35">
        <v>5.48</v>
      </c>
      <c r="E35">
        <v>0</v>
      </c>
      <c r="F35">
        <v>54.061799999999998</v>
      </c>
      <c r="G35">
        <v>22.62</v>
      </c>
      <c r="H35">
        <v>0</v>
      </c>
      <c r="I35">
        <v>98.869500000000002</v>
      </c>
      <c r="J35">
        <v>1.143</v>
      </c>
      <c r="K35">
        <v>687.84215500000005</v>
      </c>
      <c r="L35">
        <v>626.80499999999995</v>
      </c>
      <c r="M35">
        <v>92.92</v>
      </c>
      <c r="N35">
        <v>119.15625</v>
      </c>
      <c r="O35">
        <v>124.79062500000001</v>
      </c>
      <c r="P35">
        <v>127.262</v>
      </c>
      <c r="Q35">
        <v>21.938279999999999</v>
      </c>
      <c r="R35">
        <v>42.846803999999999</v>
      </c>
      <c r="S35">
        <v>26.620229999999999</v>
      </c>
      <c r="T35">
        <v>0.48</v>
      </c>
      <c r="U35">
        <v>293.625</v>
      </c>
      <c r="V35">
        <v>18.140333999999999</v>
      </c>
      <c r="W35">
        <v>46.399079999999998</v>
      </c>
      <c r="X35">
        <v>98.34375</v>
      </c>
      <c r="Y35">
        <v>0</v>
      </c>
      <c r="Z35">
        <v>13.09</v>
      </c>
      <c r="AA35">
        <v>28.09872</v>
      </c>
      <c r="AB35">
        <v>27.426880000000001</v>
      </c>
      <c r="AC35">
        <v>20.074670999999999</v>
      </c>
      <c r="AD35">
        <v>28.296900000000001</v>
      </c>
      <c r="AE35">
        <v>51.209028000000004</v>
      </c>
      <c r="AF35">
        <v>30.784800000000001</v>
      </c>
      <c r="AG35">
        <v>45.369599999999998</v>
      </c>
      <c r="AH35">
        <v>120.65949999999999</v>
      </c>
      <c r="AI35">
        <v>17.146999999999998</v>
      </c>
      <c r="AJ35">
        <v>0</v>
      </c>
      <c r="AK35">
        <v>54.572499999999998</v>
      </c>
      <c r="AL35">
        <v>53.451999999999998</v>
      </c>
      <c r="AM35">
        <v>10.8941</v>
      </c>
      <c r="AN35">
        <v>0.60729</v>
      </c>
      <c r="AO35">
        <v>0</v>
      </c>
      <c r="AP35">
        <v>1.1529</v>
      </c>
      <c r="AQ35">
        <v>65.207999999999998</v>
      </c>
      <c r="AR35">
        <v>3.3119999999999998</v>
      </c>
      <c r="AS35">
        <v>16.680479999999999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35.788607999999996</v>
      </c>
      <c r="BA35">
        <f t="shared" si="1"/>
        <v>3185.4067850000006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2.0099999999999998</v>
      </c>
      <c r="BP35">
        <v>2.19</v>
      </c>
      <c r="BQ35">
        <v>0</v>
      </c>
      <c r="BR35">
        <v>0.49992799999999998</v>
      </c>
      <c r="BS35">
        <v>1.64</v>
      </c>
      <c r="BT35">
        <v>1.2474000000000001</v>
      </c>
      <c r="BU35">
        <v>0</v>
      </c>
      <c r="BV35">
        <v>0</v>
      </c>
      <c r="BW35">
        <v>4.2</v>
      </c>
      <c r="BX35">
        <v>0</v>
      </c>
      <c r="BY35">
        <v>0.26</v>
      </c>
      <c r="BZ35">
        <v>0</v>
      </c>
      <c r="CA35">
        <v>0</v>
      </c>
      <c r="CB35">
        <v>1.97</v>
      </c>
      <c r="CC35">
        <v>1.34</v>
      </c>
      <c r="CD35">
        <v>0.89</v>
      </c>
      <c r="CE35">
        <v>0</v>
      </c>
      <c r="CF35">
        <v>0.17</v>
      </c>
      <c r="CG35">
        <v>3.77</v>
      </c>
      <c r="CH35">
        <v>0.96599999999999997</v>
      </c>
      <c r="CI35">
        <v>5.34</v>
      </c>
      <c r="CJ35">
        <v>1.92</v>
      </c>
      <c r="CK35">
        <v>1.79</v>
      </c>
      <c r="CL35">
        <v>0</v>
      </c>
      <c r="CM35">
        <v>0</v>
      </c>
      <c r="CN35">
        <v>0</v>
      </c>
      <c r="CO35">
        <v>2.25</v>
      </c>
      <c r="CP35">
        <v>0.99528000000000005</v>
      </c>
      <c r="CQ35">
        <v>0</v>
      </c>
      <c r="CR35">
        <v>2.34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35.788607999999996</v>
      </c>
    </row>
    <row r="36" spans="1:114">
      <c r="A36" t="s">
        <v>78</v>
      </c>
      <c r="B36">
        <v>0</v>
      </c>
      <c r="C36">
        <v>40.990400000000001</v>
      </c>
      <c r="D36">
        <v>5.48</v>
      </c>
      <c r="E36">
        <v>0</v>
      </c>
      <c r="F36">
        <v>54.061799999999998</v>
      </c>
      <c r="G36">
        <v>22.62</v>
      </c>
      <c r="H36">
        <v>0</v>
      </c>
      <c r="I36">
        <v>98.869500000000002</v>
      </c>
      <c r="J36">
        <v>1.143</v>
      </c>
      <c r="K36">
        <v>687.84215500000005</v>
      </c>
      <c r="L36">
        <v>626.80499999999995</v>
      </c>
      <c r="M36">
        <v>92.92</v>
      </c>
      <c r="N36">
        <v>119.15625</v>
      </c>
      <c r="O36">
        <v>124.79062500000001</v>
      </c>
      <c r="P36">
        <v>127.262</v>
      </c>
      <c r="Q36">
        <v>21.938279999999999</v>
      </c>
      <c r="R36">
        <v>42.846803999999999</v>
      </c>
      <c r="S36">
        <v>26.620229999999999</v>
      </c>
      <c r="T36">
        <v>0.48</v>
      </c>
      <c r="U36">
        <v>293.625</v>
      </c>
      <c r="V36">
        <v>18.140333999999999</v>
      </c>
      <c r="W36">
        <v>46.399079999999998</v>
      </c>
      <c r="X36">
        <v>98.34375</v>
      </c>
      <c r="Y36">
        <v>0</v>
      </c>
      <c r="Z36">
        <v>13.09</v>
      </c>
      <c r="AA36">
        <v>17.774999999999999</v>
      </c>
      <c r="AB36">
        <v>27.426880000000001</v>
      </c>
      <c r="AC36">
        <v>20.074670999999999</v>
      </c>
      <c r="AD36">
        <v>28.296900000000001</v>
      </c>
      <c r="AE36">
        <v>51.209028000000004</v>
      </c>
      <c r="AF36">
        <v>30.784800000000001</v>
      </c>
      <c r="AG36">
        <v>45.369599999999998</v>
      </c>
      <c r="AH36">
        <v>119.194</v>
      </c>
      <c r="AI36">
        <v>17.146999999999998</v>
      </c>
      <c r="AJ36">
        <v>0</v>
      </c>
      <c r="AK36">
        <v>54.572499999999998</v>
      </c>
      <c r="AL36">
        <v>53.451999999999998</v>
      </c>
      <c r="AM36">
        <v>5.4608400000000001</v>
      </c>
      <c r="AN36">
        <v>0.60729</v>
      </c>
      <c r="AO36">
        <v>0</v>
      </c>
      <c r="AP36">
        <v>1.1529</v>
      </c>
      <c r="AQ36">
        <v>65.207999999999998</v>
      </c>
      <c r="AR36">
        <v>3.3119999999999998</v>
      </c>
      <c r="AS36">
        <v>16.680479999999999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35.357407999999992</v>
      </c>
      <c r="BA36">
        <f t="shared" si="1"/>
        <v>3167.7531050000002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2.0099999999999998</v>
      </c>
      <c r="BP36">
        <v>2.19</v>
      </c>
      <c r="BQ36">
        <v>0</v>
      </c>
      <c r="BR36">
        <v>0.49992799999999998</v>
      </c>
      <c r="BS36">
        <v>1.64</v>
      </c>
      <c r="BT36">
        <v>0.82740000000000002</v>
      </c>
      <c r="BU36">
        <v>0</v>
      </c>
      <c r="BV36">
        <v>0</v>
      </c>
      <c r="BW36">
        <v>4.2</v>
      </c>
      <c r="BX36">
        <v>0</v>
      </c>
      <c r="BY36">
        <v>0.26</v>
      </c>
      <c r="BZ36">
        <v>0</v>
      </c>
      <c r="CA36">
        <v>0</v>
      </c>
      <c r="CB36">
        <v>1.97</v>
      </c>
      <c r="CC36">
        <v>1.34</v>
      </c>
      <c r="CD36">
        <v>0.89</v>
      </c>
      <c r="CE36">
        <v>0</v>
      </c>
      <c r="CF36">
        <v>0.17</v>
      </c>
      <c r="CG36">
        <v>3.77</v>
      </c>
      <c r="CH36">
        <v>0.95479999999999998</v>
      </c>
      <c r="CI36">
        <v>5.34</v>
      </c>
      <c r="CJ36">
        <v>1.92</v>
      </c>
      <c r="CK36">
        <v>1.79</v>
      </c>
      <c r="CL36">
        <v>0</v>
      </c>
      <c r="CM36">
        <v>0</v>
      </c>
      <c r="CN36">
        <v>0</v>
      </c>
      <c r="CO36">
        <v>2.25</v>
      </c>
      <c r="CP36">
        <v>0.99528000000000005</v>
      </c>
      <c r="CQ36">
        <v>0</v>
      </c>
      <c r="CR36">
        <v>2.34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35.357407999999992</v>
      </c>
    </row>
    <row r="37" spans="1:114">
      <c r="A37" t="s">
        <v>79</v>
      </c>
      <c r="B37">
        <v>0</v>
      </c>
      <c r="C37">
        <v>40.990400000000001</v>
      </c>
      <c r="D37">
        <v>5.48</v>
      </c>
      <c r="E37">
        <v>0</v>
      </c>
      <c r="F37">
        <v>76.681799999999996</v>
      </c>
      <c r="G37">
        <v>0</v>
      </c>
      <c r="H37">
        <v>0</v>
      </c>
      <c r="I37">
        <v>98.869500000000002</v>
      </c>
      <c r="J37">
        <v>1.143</v>
      </c>
      <c r="K37">
        <v>687.84215500000005</v>
      </c>
      <c r="L37">
        <v>626.80499999999995</v>
      </c>
      <c r="M37">
        <v>92.92</v>
      </c>
      <c r="N37">
        <v>119.15625</v>
      </c>
      <c r="O37">
        <v>124.79062500000001</v>
      </c>
      <c r="P37">
        <v>127.262</v>
      </c>
      <c r="Q37">
        <v>21.938279999999999</v>
      </c>
      <c r="R37">
        <v>42.846803999999999</v>
      </c>
      <c r="S37">
        <v>26.620229999999999</v>
      </c>
      <c r="T37">
        <v>0.48</v>
      </c>
      <c r="U37">
        <v>293.625</v>
      </c>
      <c r="V37">
        <v>18.140333999999999</v>
      </c>
      <c r="W37">
        <v>46.399079999999998</v>
      </c>
      <c r="X37">
        <v>98.34375</v>
      </c>
      <c r="Y37">
        <v>0</v>
      </c>
      <c r="Z37">
        <v>6.49</v>
      </c>
      <c r="AA37">
        <v>3.7919999999999998</v>
      </c>
      <c r="AB37">
        <v>27.343599999999999</v>
      </c>
      <c r="AC37">
        <v>20.074670999999999</v>
      </c>
      <c r="AD37">
        <v>18.864599999999999</v>
      </c>
      <c r="AE37">
        <v>34.022399999999998</v>
      </c>
      <c r="AF37">
        <v>18.288</v>
      </c>
      <c r="AG37">
        <v>45.369599999999998</v>
      </c>
      <c r="AH37">
        <v>96.527600000000007</v>
      </c>
      <c r="AI37">
        <v>3.9569999999999999</v>
      </c>
      <c r="AJ37">
        <v>0</v>
      </c>
      <c r="AK37">
        <v>54.572499999999998</v>
      </c>
      <c r="AL37">
        <v>53.451999999999998</v>
      </c>
      <c r="AM37">
        <v>0</v>
      </c>
      <c r="AN37">
        <v>0.60729</v>
      </c>
      <c r="AO37">
        <v>0</v>
      </c>
      <c r="AP37">
        <v>1.1529</v>
      </c>
      <c r="AQ37">
        <v>65.207999999999998</v>
      </c>
      <c r="AR37">
        <v>3.3119999999999998</v>
      </c>
      <c r="AS37">
        <v>16.680479999999999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34.726008000000007</v>
      </c>
      <c r="BA37">
        <f t="shared" si="1"/>
        <v>3066.0224569999996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2.0099999999999998</v>
      </c>
      <c r="BP37">
        <v>2.19</v>
      </c>
      <c r="BQ37">
        <v>0</v>
      </c>
      <c r="BR37">
        <v>0.49992799999999998</v>
      </c>
      <c r="BS37">
        <v>1.64</v>
      </c>
      <c r="BT37">
        <v>0.378</v>
      </c>
      <c r="BU37">
        <v>0</v>
      </c>
      <c r="BV37">
        <v>0</v>
      </c>
      <c r="BW37">
        <v>4.2</v>
      </c>
      <c r="BX37">
        <v>0</v>
      </c>
      <c r="BY37">
        <v>0.26</v>
      </c>
      <c r="BZ37">
        <v>0</v>
      </c>
      <c r="CA37">
        <v>0</v>
      </c>
      <c r="CB37">
        <v>1.97</v>
      </c>
      <c r="CC37">
        <v>1.34</v>
      </c>
      <c r="CD37">
        <v>0.89</v>
      </c>
      <c r="CE37">
        <v>0</v>
      </c>
      <c r="CF37">
        <v>0.17</v>
      </c>
      <c r="CG37">
        <v>3.77</v>
      </c>
      <c r="CH37">
        <v>0.77280000000000004</v>
      </c>
      <c r="CI37">
        <v>5.34</v>
      </c>
      <c r="CJ37">
        <v>1.92</v>
      </c>
      <c r="CK37">
        <v>1.79</v>
      </c>
      <c r="CL37">
        <v>0</v>
      </c>
      <c r="CM37">
        <v>0</v>
      </c>
      <c r="CN37">
        <v>0</v>
      </c>
      <c r="CO37">
        <v>2.25</v>
      </c>
      <c r="CP37">
        <v>0.99528000000000005</v>
      </c>
      <c r="CQ37">
        <v>0</v>
      </c>
      <c r="CR37">
        <v>2.34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34.726008000000007</v>
      </c>
    </row>
    <row r="38" spans="1:114">
      <c r="A38" t="s">
        <v>80</v>
      </c>
      <c r="B38">
        <v>0</v>
      </c>
      <c r="C38">
        <v>40.990400000000001</v>
      </c>
      <c r="D38">
        <v>5.48</v>
      </c>
      <c r="E38">
        <v>0</v>
      </c>
      <c r="F38">
        <v>76.681799999999996</v>
      </c>
      <c r="G38">
        <v>0</v>
      </c>
      <c r="H38">
        <v>0</v>
      </c>
      <c r="I38">
        <v>98.869500000000002</v>
      </c>
      <c r="J38">
        <v>1.143</v>
      </c>
      <c r="K38">
        <v>687.84215500000005</v>
      </c>
      <c r="L38">
        <v>626.80499999999995</v>
      </c>
      <c r="M38">
        <v>92.92</v>
      </c>
      <c r="N38">
        <v>119.15625</v>
      </c>
      <c r="O38">
        <v>124.79062500000001</v>
      </c>
      <c r="P38">
        <v>127.262</v>
      </c>
      <c r="Q38">
        <v>21.938279999999999</v>
      </c>
      <c r="R38">
        <v>42.846803999999999</v>
      </c>
      <c r="S38">
        <v>26.620229999999999</v>
      </c>
      <c r="T38">
        <v>0.48</v>
      </c>
      <c r="U38">
        <v>293.625</v>
      </c>
      <c r="V38">
        <v>18.140333999999999</v>
      </c>
      <c r="W38">
        <v>46.399079999999998</v>
      </c>
      <c r="X38">
        <v>98.34375</v>
      </c>
      <c r="Y38">
        <v>0</v>
      </c>
      <c r="Z38">
        <v>1.1000000000000001</v>
      </c>
      <c r="AA38">
        <v>0</v>
      </c>
      <c r="AB38">
        <v>13.602399999999999</v>
      </c>
      <c r="AC38">
        <v>10.02744</v>
      </c>
      <c r="AD38">
        <v>9.4322999999999997</v>
      </c>
      <c r="AE38">
        <v>34.022399999999998</v>
      </c>
      <c r="AF38">
        <v>18.288</v>
      </c>
      <c r="AG38">
        <v>45.369599999999998</v>
      </c>
      <c r="AH38">
        <v>72.395700000000005</v>
      </c>
      <c r="AI38">
        <v>0</v>
      </c>
      <c r="AJ38">
        <v>0</v>
      </c>
      <c r="AK38">
        <v>54.572499999999998</v>
      </c>
      <c r="AL38">
        <v>53.451999999999998</v>
      </c>
      <c r="AM38">
        <v>0</v>
      </c>
      <c r="AN38">
        <v>0.60729</v>
      </c>
      <c r="AO38">
        <v>0</v>
      </c>
      <c r="AP38">
        <v>1.1529</v>
      </c>
      <c r="AQ38">
        <v>65.207999999999998</v>
      </c>
      <c r="AR38">
        <v>27.6</v>
      </c>
      <c r="AS38">
        <v>9.6854399999999998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34.532808000000003</v>
      </c>
      <c r="BA38">
        <f t="shared" si="1"/>
        <v>3012.6305860000007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2.0099999999999998</v>
      </c>
      <c r="BP38">
        <v>2.19</v>
      </c>
      <c r="BQ38">
        <v>0</v>
      </c>
      <c r="BR38">
        <v>0.49992799999999998</v>
      </c>
      <c r="BS38">
        <v>1.64</v>
      </c>
      <c r="BT38">
        <v>0.378</v>
      </c>
      <c r="BU38">
        <v>0</v>
      </c>
      <c r="BV38">
        <v>0</v>
      </c>
      <c r="BW38">
        <v>4.2</v>
      </c>
      <c r="BX38">
        <v>0</v>
      </c>
      <c r="BY38">
        <v>0.26</v>
      </c>
      <c r="BZ38">
        <v>0</v>
      </c>
      <c r="CA38">
        <v>0</v>
      </c>
      <c r="CB38">
        <v>1.97</v>
      </c>
      <c r="CC38">
        <v>1.34</v>
      </c>
      <c r="CD38">
        <v>0.89</v>
      </c>
      <c r="CE38">
        <v>0</v>
      </c>
      <c r="CF38">
        <v>0.17</v>
      </c>
      <c r="CG38">
        <v>3.77</v>
      </c>
      <c r="CH38">
        <v>0.5796</v>
      </c>
      <c r="CI38">
        <v>5.34</v>
      </c>
      <c r="CJ38">
        <v>1.92</v>
      </c>
      <c r="CK38">
        <v>1.79</v>
      </c>
      <c r="CL38">
        <v>0</v>
      </c>
      <c r="CM38">
        <v>0</v>
      </c>
      <c r="CN38">
        <v>0</v>
      </c>
      <c r="CO38">
        <v>2.25</v>
      </c>
      <c r="CP38">
        <v>0.99528000000000005</v>
      </c>
      <c r="CQ38">
        <v>0</v>
      </c>
      <c r="CR38">
        <v>2.34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34.532808000000003</v>
      </c>
    </row>
    <row r="39" spans="1:114">
      <c r="A39" t="s">
        <v>81</v>
      </c>
      <c r="B39">
        <v>0</v>
      </c>
      <c r="C39">
        <v>40.7712</v>
      </c>
      <c r="D39">
        <v>5.48</v>
      </c>
      <c r="E39">
        <v>0</v>
      </c>
      <c r="F39">
        <v>76.681799999999996</v>
      </c>
      <c r="G39">
        <v>0</v>
      </c>
      <c r="H39">
        <v>0</v>
      </c>
      <c r="I39">
        <v>98.869500000000002</v>
      </c>
      <c r="J39">
        <v>1.143</v>
      </c>
      <c r="K39">
        <v>687.84215500000005</v>
      </c>
      <c r="L39">
        <v>626.80499999999995</v>
      </c>
      <c r="M39">
        <v>92.92</v>
      </c>
      <c r="N39">
        <v>119.15625</v>
      </c>
      <c r="O39">
        <v>124.79062500000001</v>
      </c>
      <c r="P39">
        <v>127.262</v>
      </c>
      <c r="Q39">
        <v>21.938279999999999</v>
      </c>
      <c r="R39">
        <v>42.846803999999999</v>
      </c>
      <c r="S39">
        <v>26.620229999999999</v>
      </c>
      <c r="T39">
        <v>0.48</v>
      </c>
      <c r="U39">
        <v>315</v>
      </c>
      <c r="V39">
        <v>18.140333999999999</v>
      </c>
      <c r="W39">
        <v>46.399079999999998</v>
      </c>
      <c r="X39">
        <v>98.34375</v>
      </c>
      <c r="Y39">
        <v>0</v>
      </c>
      <c r="Z39">
        <v>0</v>
      </c>
      <c r="AA39">
        <v>0</v>
      </c>
      <c r="AB39">
        <v>13.602399999999999</v>
      </c>
      <c r="AC39">
        <v>10.02744</v>
      </c>
      <c r="AD39">
        <v>9.4322999999999997</v>
      </c>
      <c r="AE39">
        <v>17.011199999999999</v>
      </c>
      <c r="AF39">
        <v>18.288</v>
      </c>
      <c r="AG39">
        <v>45.369599999999998</v>
      </c>
      <c r="AH39">
        <v>48.263800000000003</v>
      </c>
      <c r="AI39">
        <v>0</v>
      </c>
      <c r="AJ39">
        <v>0</v>
      </c>
      <c r="AK39">
        <v>54.572499999999998</v>
      </c>
      <c r="AL39">
        <v>12.782</v>
      </c>
      <c r="AM39">
        <v>0</v>
      </c>
      <c r="AN39">
        <v>0.60729</v>
      </c>
      <c r="AO39">
        <v>0</v>
      </c>
      <c r="AP39">
        <v>5.6364000000000001</v>
      </c>
      <c r="AQ39">
        <v>65.207999999999998</v>
      </c>
      <c r="AR39">
        <v>27.6</v>
      </c>
      <c r="AS39">
        <v>9.6854399999999998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33.961607999999998</v>
      </c>
      <c r="BA39">
        <f t="shared" si="1"/>
        <v>2954.7855860000009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2.0099999999999998</v>
      </c>
      <c r="BP39">
        <v>2.19</v>
      </c>
      <c r="BQ39">
        <v>0</v>
      </c>
      <c r="BR39">
        <v>0.49992799999999998</v>
      </c>
      <c r="BS39">
        <v>1.64</v>
      </c>
      <c r="BT39">
        <v>0</v>
      </c>
      <c r="BU39">
        <v>0</v>
      </c>
      <c r="BV39">
        <v>0</v>
      </c>
      <c r="BW39">
        <v>4.2</v>
      </c>
      <c r="BX39">
        <v>0</v>
      </c>
      <c r="BY39">
        <v>0.26</v>
      </c>
      <c r="BZ39">
        <v>0</v>
      </c>
      <c r="CA39">
        <v>0</v>
      </c>
      <c r="CB39">
        <v>1.97</v>
      </c>
      <c r="CC39">
        <v>1.34</v>
      </c>
      <c r="CD39">
        <v>0.89</v>
      </c>
      <c r="CE39">
        <v>0</v>
      </c>
      <c r="CF39">
        <v>0.17</v>
      </c>
      <c r="CG39">
        <v>3.77</v>
      </c>
      <c r="CH39">
        <v>0.38640000000000002</v>
      </c>
      <c r="CI39">
        <v>5.34</v>
      </c>
      <c r="CJ39">
        <v>1.92</v>
      </c>
      <c r="CK39">
        <v>1.79</v>
      </c>
      <c r="CL39">
        <v>0</v>
      </c>
      <c r="CM39">
        <v>0</v>
      </c>
      <c r="CN39">
        <v>0</v>
      </c>
      <c r="CO39">
        <v>2.25</v>
      </c>
      <c r="CP39">
        <v>0.99528000000000005</v>
      </c>
      <c r="CQ39">
        <v>0</v>
      </c>
      <c r="CR39">
        <v>2.34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33.961607999999998</v>
      </c>
    </row>
    <row r="40" spans="1:114">
      <c r="A40" t="s">
        <v>82</v>
      </c>
      <c r="B40">
        <v>0</v>
      </c>
      <c r="C40">
        <v>40.7712</v>
      </c>
      <c r="D40">
        <v>5.48</v>
      </c>
      <c r="E40">
        <v>0</v>
      </c>
      <c r="F40">
        <v>76.681799999999996</v>
      </c>
      <c r="G40">
        <v>0</v>
      </c>
      <c r="H40">
        <v>0</v>
      </c>
      <c r="I40">
        <v>98.869500000000002</v>
      </c>
      <c r="J40">
        <v>1.143</v>
      </c>
      <c r="K40">
        <v>687.84215500000005</v>
      </c>
      <c r="L40">
        <v>626.80499999999995</v>
      </c>
      <c r="M40">
        <v>92.92</v>
      </c>
      <c r="N40">
        <v>119.15625</v>
      </c>
      <c r="O40">
        <v>124.79062500000001</v>
      </c>
      <c r="P40">
        <v>127.262</v>
      </c>
      <c r="Q40">
        <v>21.938279999999999</v>
      </c>
      <c r="R40">
        <v>42.846803999999999</v>
      </c>
      <c r="S40">
        <v>26.620229999999999</v>
      </c>
      <c r="T40">
        <v>0.48</v>
      </c>
      <c r="U40">
        <v>326.25</v>
      </c>
      <c r="V40">
        <v>18.140333999999999</v>
      </c>
      <c r="W40">
        <v>46.399079999999998</v>
      </c>
      <c r="X40">
        <v>98.34375</v>
      </c>
      <c r="Y40">
        <v>0</v>
      </c>
      <c r="Z40">
        <v>0</v>
      </c>
      <c r="AA40">
        <v>0</v>
      </c>
      <c r="AB40">
        <v>13.602399999999999</v>
      </c>
      <c r="AC40">
        <v>10.02744</v>
      </c>
      <c r="AD40">
        <v>0</v>
      </c>
      <c r="AE40">
        <v>17.011199999999999</v>
      </c>
      <c r="AF40">
        <v>18.288</v>
      </c>
      <c r="AG40">
        <v>45.369599999999998</v>
      </c>
      <c r="AH40">
        <v>20.516999999999999</v>
      </c>
      <c r="AI40">
        <v>0</v>
      </c>
      <c r="AJ40">
        <v>0</v>
      </c>
      <c r="AK40">
        <v>54.572499999999998</v>
      </c>
      <c r="AL40">
        <v>2.5564</v>
      </c>
      <c r="AM40">
        <v>0</v>
      </c>
      <c r="AN40">
        <v>0.60729</v>
      </c>
      <c r="AO40">
        <v>0</v>
      </c>
      <c r="AP40">
        <v>5.6364000000000001</v>
      </c>
      <c r="AQ40">
        <v>65.207999999999998</v>
      </c>
      <c r="AR40">
        <v>27.6</v>
      </c>
      <c r="AS40">
        <v>9.6854399999999998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33.740408000000002</v>
      </c>
      <c r="BA40">
        <f t="shared" si="1"/>
        <v>2918.4096860000004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2.0099999999999998</v>
      </c>
      <c r="BP40">
        <v>2.19</v>
      </c>
      <c r="BQ40">
        <v>0</v>
      </c>
      <c r="BR40">
        <v>0.49992799999999998</v>
      </c>
      <c r="BS40">
        <v>1.64</v>
      </c>
      <c r="BT40">
        <v>0</v>
      </c>
      <c r="BU40">
        <v>0</v>
      </c>
      <c r="BV40">
        <v>0</v>
      </c>
      <c r="BW40">
        <v>4.2</v>
      </c>
      <c r="BX40">
        <v>0</v>
      </c>
      <c r="BY40">
        <v>0.26</v>
      </c>
      <c r="BZ40">
        <v>0</v>
      </c>
      <c r="CA40">
        <v>0</v>
      </c>
      <c r="CB40">
        <v>1.97</v>
      </c>
      <c r="CC40">
        <v>1.34</v>
      </c>
      <c r="CD40">
        <v>0.89</v>
      </c>
      <c r="CE40">
        <v>0</v>
      </c>
      <c r="CF40">
        <v>0.17</v>
      </c>
      <c r="CG40">
        <v>3.77</v>
      </c>
      <c r="CH40">
        <v>0.16520000000000001</v>
      </c>
      <c r="CI40">
        <v>5.34</v>
      </c>
      <c r="CJ40">
        <v>1.92</v>
      </c>
      <c r="CK40">
        <v>1.79</v>
      </c>
      <c r="CL40">
        <v>0</v>
      </c>
      <c r="CM40">
        <v>0</v>
      </c>
      <c r="CN40">
        <v>0</v>
      </c>
      <c r="CO40">
        <v>2.25</v>
      </c>
      <c r="CP40">
        <v>0.99528000000000005</v>
      </c>
      <c r="CQ40">
        <v>0</v>
      </c>
      <c r="CR40">
        <v>2.34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33.740408000000002</v>
      </c>
    </row>
    <row r="41" spans="1:114">
      <c r="A41" t="s">
        <v>83</v>
      </c>
      <c r="B41">
        <v>0</v>
      </c>
      <c r="C41">
        <v>40.7712</v>
      </c>
      <c r="D41">
        <v>5.48</v>
      </c>
      <c r="E41">
        <v>0</v>
      </c>
      <c r="F41">
        <v>76.681799999999996</v>
      </c>
      <c r="G41">
        <v>0</v>
      </c>
      <c r="H41">
        <v>0</v>
      </c>
      <c r="I41">
        <v>98.869500000000002</v>
      </c>
      <c r="J41">
        <v>1.143</v>
      </c>
      <c r="K41">
        <v>687.84215500000005</v>
      </c>
      <c r="L41">
        <v>626.80499999999995</v>
      </c>
      <c r="M41">
        <v>92.92</v>
      </c>
      <c r="N41">
        <v>119.15625</v>
      </c>
      <c r="O41">
        <v>124.79062500000001</v>
      </c>
      <c r="P41">
        <v>127.262</v>
      </c>
      <c r="Q41">
        <v>21.938279999999999</v>
      </c>
      <c r="R41">
        <v>42.846803999999999</v>
      </c>
      <c r="S41">
        <v>26.620229999999999</v>
      </c>
      <c r="T41">
        <v>0.48</v>
      </c>
      <c r="U41">
        <v>331.875</v>
      </c>
      <c r="V41">
        <v>18.140333999999999</v>
      </c>
      <c r="W41">
        <v>46.399079999999998</v>
      </c>
      <c r="X41">
        <v>98.34375</v>
      </c>
      <c r="Y41">
        <v>0</v>
      </c>
      <c r="Z41">
        <v>0</v>
      </c>
      <c r="AA41">
        <v>0</v>
      </c>
      <c r="AB41">
        <v>13.602399999999999</v>
      </c>
      <c r="AC41">
        <v>10.02744</v>
      </c>
      <c r="AD41">
        <v>0</v>
      </c>
      <c r="AE41">
        <v>7.7081999999999997</v>
      </c>
      <c r="AF41">
        <v>18.288</v>
      </c>
      <c r="AG41">
        <v>45.369599999999998</v>
      </c>
      <c r="AH41">
        <v>20.516999999999999</v>
      </c>
      <c r="AI41">
        <v>0</v>
      </c>
      <c r="AJ41">
        <v>0</v>
      </c>
      <c r="AK41">
        <v>54.572499999999998</v>
      </c>
      <c r="AL41">
        <v>2.5564</v>
      </c>
      <c r="AM41">
        <v>0</v>
      </c>
      <c r="AN41">
        <v>0.60729</v>
      </c>
      <c r="AO41">
        <v>0</v>
      </c>
      <c r="AP41">
        <v>5.6364000000000001</v>
      </c>
      <c r="AQ41">
        <v>65.207999999999998</v>
      </c>
      <c r="AR41">
        <v>6.6239999999999997</v>
      </c>
      <c r="AS41">
        <v>13.452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33.740408000000002</v>
      </c>
      <c r="BA41">
        <f t="shared" si="1"/>
        <v>2897.5222460000005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2.0099999999999998</v>
      </c>
      <c r="BP41">
        <v>2.19</v>
      </c>
      <c r="BQ41">
        <v>0</v>
      </c>
      <c r="BR41">
        <v>0.49992799999999998</v>
      </c>
      <c r="BS41">
        <v>1.64</v>
      </c>
      <c r="BT41">
        <v>0</v>
      </c>
      <c r="BU41">
        <v>0</v>
      </c>
      <c r="BV41">
        <v>0</v>
      </c>
      <c r="BW41">
        <v>4.2</v>
      </c>
      <c r="BX41">
        <v>0</v>
      </c>
      <c r="BY41">
        <v>0.26</v>
      </c>
      <c r="BZ41">
        <v>0</v>
      </c>
      <c r="CA41">
        <v>0</v>
      </c>
      <c r="CB41">
        <v>1.97</v>
      </c>
      <c r="CC41">
        <v>1.34</v>
      </c>
      <c r="CD41">
        <v>0.89</v>
      </c>
      <c r="CE41">
        <v>0</v>
      </c>
      <c r="CF41">
        <v>0.17</v>
      </c>
      <c r="CG41">
        <v>3.77</v>
      </c>
      <c r="CH41">
        <v>0.16520000000000001</v>
      </c>
      <c r="CI41">
        <v>5.34</v>
      </c>
      <c r="CJ41">
        <v>1.92</v>
      </c>
      <c r="CK41">
        <v>1.79</v>
      </c>
      <c r="CL41">
        <v>0</v>
      </c>
      <c r="CM41">
        <v>0</v>
      </c>
      <c r="CN41">
        <v>0</v>
      </c>
      <c r="CO41">
        <v>2.25</v>
      </c>
      <c r="CP41">
        <v>0.99528000000000005</v>
      </c>
      <c r="CQ41">
        <v>0</v>
      </c>
      <c r="CR41">
        <v>2.34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33.740408000000002</v>
      </c>
    </row>
    <row r="42" spans="1:114">
      <c r="A42" t="s">
        <v>84</v>
      </c>
      <c r="B42">
        <v>0</v>
      </c>
      <c r="C42">
        <v>40.7712</v>
      </c>
      <c r="D42">
        <v>5.48</v>
      </c>
      <c r="E42">
        <v>0</v>
      </c>
      <c r="F42">
        <v>76.681799999999996</v>
      </c>
      <c r="G42">
        <v>0</v>
      </c>
      <c r="H42">
        <v>0</v>
      </c>
      <c r="I42">
        <v>98.869500000000002</v>
      </c>
      <c r="J42">
        <v>1.143</v>
      </c>
      <c r="K42">
        <v>687.84215500000005</v>
      </c>
      <c r="L42">
        <v>626.80499999999995</v>
      </c>
      <c r="M42">
        <v>92.92</v>
      </c>
      <c r="N42">
        <v>119.15625</v>
      </c>
      <c r="O42">
        <v>124.79062500000001</v>
      </c>
      <c r="P42">
        <v>127.262</v>
      </c>
      <c r="Q42">
        <v>21.938279999999999</v>
      </c>
      <c r="R42">
        <v>42.846803999999999</v>
      </c>
      <c r="S42">
        <v>26.620229999999999</v>
      </c>
      <c r="T42">
        <v>0.48</v>
      </c>
      <c r="U42">
        <v>337.5</v>
      </c>
      <c r="V42">
        <v>18.140333999999999</v>
      </c>
      <c r="W42">
        <v>46.399079999999998</v>
      </c>
      <c r="X42">
        <v>98.34375</v>
      </c>
      <c r="Y42">
        <v>0</v>
      </c>
      <c r="Z42">
        <v>0</v>
      </c>
      <c r="AA42">
        <v>0</v>
      </c>
      <c r="AB42">
        <v>13.602399999999999</v>
      </c>
      <c r="AC42">
        <v>0</v>
      </c>
      <c r="AD42">
        <v>0</v>
      </c>
      <c r="AE42">
        <v>0</v>
      </c>
      <c r="AF42">
        <v>18.288</v>
      </c>
      <c r="AG42">
        <v>45.369599999999998</v>
      </c>
      <c r="AH42">
        <v>0</v>
      </c>
      <c r="AI42">
        <v>0</v>
      </c>
      <c r="AJ42">
        <v>0</v>
      </c>
      <c r="AK42">
        <v>54.572499999999998</v>
      </c>
      <c r="AL42">
        <v>2.5564</v>
      </c>
      <c r="AM42">
        <v>0</v>
      </c>
      <c r="AN42">
        <v>0.60729</v>
      </c>
      <c r="AO42">
        <v>0</v>
      </c>
      <c r="AP42">
        <v>5.6364000000000001</v>
      </c>
      <c r="AQ42">
        <v>65.207999999999998</v>
      </c>
      <c r="AR42">
        <v>3.3119999999999998</v>
      </c>
      <c r="AS42">
        <v>13.452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33.595208</v>
      </c>
      <c r="BA42">
        <f t="shared" si="1"/>
        <v>2861.4374060000009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2.0099999999999998</v>
      </c>
      <c r="BP42">
        <v>2.19</v>
      </c>
      <c r="BQ42">
        <v>0</v>
      </c>
      <c r="BR42">
        <v>0.49992799999999998</v>
      </c>
      <c r="BS42">
        <v>1.64</v>
      </c>
      <c r="BT42">
        <v>0</v>
      </c>
      <c r="BU42">
        <v>0</v>
      </c>
      <c r="BV42">
        <v>0</v>
      </c>
      <c r="BW42">
        <v>4.2</v>
      </c>
      <c r="BX42">
        <v>0</v>
      </c>
      <c r="BY42">
        <v>0.26</v>
      </c>
      <c r="BZ42">
        <v>0</v>
      </c>
      <c r="CA42">
        <v>0</v>
      </c>
      <c r="CB42">
        <v>1.97</v>
      </c>
      <c r="CC42">
        <v>1.36</v>
      </c>
      <c r="CD42">
        <v>0.89</v>
      </c>
      <c r="CE42">
        <v>0</v>
      </c>
      <c r="CF42">
        <v>0.17</v>
      </c>
      <c r="CG42">
        <v>3.77</v>
      </c>
      <c r="CH42">
        <v>0</v>
      </c>
      <c r="CI42">
        <v>5.34</v>
      </c>
      <c r="CJ42">
        <v>1.92</v>
      </c>
      <c r="CK42">
        <v>1.79</v>
      </c>
      <c r="CL42">
        <v>0</v>
      </c>
      <c r="CM42">
        <v>0</v>
      </c>
      <c r="CN42">
        <v>0</v>
      </c>
      <c r="CO42">
        <v>2.25</v>
      </c>
      <c r="CP42">
        <v>0.99528000000000005</v>
      </c>
      <c r="CQ42">
        <v>0</v>
      </c>
      <c r="CR42">
        <v>2.34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33.595208</v>
      </c>
    </row>
    <row r="43" spans="1:114">
      <c r="A43" t="s">
        <v>85</v>
      </c>
      <c r="B43">
        <v>0</v>
      </c>
      <c r="C43">
        <v>46.251199999999997</v>
      </c>
      <c r="D43">
        <v>0</v>
      </c>
      <c r="E43">
        <v>0</v>
      </c>
      <c r="F43">
        <v>76.681799999999996</v>
      </c>
      <c r="G43">
        <v>0</v>
      </c>
      <c r="H43">
        <v>0</v>
      </c>
      <c r="I43">
        <v>98.869500000000002</v>
      </c>
      <c r="J43">
        <v>1.143</v>
      </c>
      <c r="K43">
        <v>687.84215500000005</v>
      </c>
      <c r="L43">
        <v>626.80499999999995</v>
      </c>
      <c r="M43">
        <v>92.92</v>
      </c>
      <c r="N43">
        <v>119.15625</v>
      </c>
      <c r="O43">
        <v>124.79062500000001</v>
      </c>
      <c r="P43">
        <v>127.262</v>
      </c>
      <c r="Q43">
        <v>21.938279999999999</v>
      </c>
      <c r="R43">
        <v>42.846803999999999</v>
      </c>
      <c r="S43">
        <v>26.620229999999999</v>
      </c>
      <c r="T43">
        <v>0.36</v>
      </c>
      <c r="U43">
        <v>343.125</v>
      </c>
      <c r="V43">
        <v>18.140333999999999</v>
      </c>
      <c r="W43">
        <v>46.399079999999998</v>
      </c>
      <c r="X43">
        <v>98.34375</v>
      </c>
      <c r="Y43">
        <v>0</v>
      </c>
      <c r="Z43">
        <v>0</v>
      </c>
      <c r="AA43">
        <v>0</v>
      </c>
      <c r="AB43">
        <v>13.602399999999999</v>
      </c>
      <c r="AC43">
        <v>0</v>
      </c>
      <c r="AD43">
        <v>0</v>
      </c>
      <c r="AE43">
        <v>0</v>
      </c>
      <c r="AF43">
        <v>18.288</v>
      </c>
      <c r="AG43">
        <v>45.369599999999998</v>
      </c>
      <c r="AH43">
        <v>0</v>
      </c>
      <c r="AI43">
        <v>0</v>
      </c>
      <c r="AJ43">
        <v>0</v>
      </c>
      <c r="AK43">
        <v>54.572499999999998</v>
      </c>
      <c r="AL43">
        <v>2.5564</v>
      </c>
      <c r="AM43">
        <v>0</v>
      </c>
      <c r="AN43">
        <v>0.60729</v>
      </c>
      <c r="AO43">
        <v>0</v>
      </c>
      <c r="AP43">
        <v>1.1529</v>
      </c>
      <c r="AQ43">
        <v>65.207999999999998</v>
      </c>
      <c r="AR43">
        <v>3.8639999999999999</v>
      </c>
      <c r="AS43">
        <v>10.7616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33.595208</v>
      </c>
      <c r="BA43">
        <f t="shared" si="1"/>
        <v>2860.3205060000009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2.0099999999999998</v>
      </c>
      <c r="BP43">
        <v>2.19</v>
      </c>
      <c r="BQ43">
        <v>0</v>
      </c>
      <c r="BR43">
        <v>0.49992799999999998</v>
      </c>
      <c r="BS43">
        <v>1.64</v>
      </c>
      <c r="BT43">
        <v>0</v>
      </c>
      <c r="BU43">
        <v>0</v>
      </c>
      <c r="BV43">
        <v>0</v>
      </c>
      <c r="BW43">
        <v>4.2</v>
      </c>
      <c r="BX43">
        <v>0</v>
      </c>
      <c r="BY43">
        <v>0.26</v>
      </c>
      <c r="BZ43">
        <v>0</v>
      </c>
      <c r="CA43">
        <v>0</v>
      </c>
      <c r="CB43">
        <v>1.97</v>
      </c>
      <c r="CC43">
        <v>1.36</v>
      </c>
      <c r="CD43">
        <v>0.89</v>
      </c>
      <c r="CE43">
        <v>0</v>
      </c>
      <c r="CF43">
        <v>0.17</v>
      </c>
      <c r="CG43">
        <v>3.77</v>
      </c>
      <c r="CH43">
        <v>0</v>
      </c>
      <c r="CI43">
        <v>5.34</v>
      </c>
      <c r="CJ43">
        <v>1.92</v>
      </c>
      <c r="CK43">
        <v>1.79</v>
      </c>
      <c r="CL43">
        <v>0</v>
      </c>
      <c r="CM43">
        <v>0</v>
      </c>
      <c r="CN43">
        <v>0</v>
      </c>
      <c r="CO43">
        <v>2.25</v>
      </c>
      <c r="CP43">
        <v>0.99528000000000005</v>
      </c>
      <c r="CQ43">
        <v>0</v>
      </c>
      <c r="CR43">
        <v>2.34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33.595208</v>
      </c>
    </row>
    <row r="44" spans="1:114">
      <c r="A44" t="s">
        <v>86</v>
      </c>
      <c r="B44">
        <v>0</v>
      </c>
      <c r="C44">
        <v>46.251199999999997</v>
      </c>
      <c r="D44">
        <v>0</v>
      </c>
      <c r="E44">
        <v>0</v>
      </c>
      <c r="F44">
        <v>76.681799999999996</v>
      </c>
      <c r="G44">
        <v>0</v>
      </c>
      <c r="H44">
        <v>0</v>
      </c>
      <c r="I44">
        <v>98.869500000000002</v>
      </c>
      <c r="J44">
        <v>1.143</v>
      </c>
      <c r="K44">
        <v>687.84215500000005</v>
      </c>
      <c r="L44">
        <v>626.80499999999995</v>
      </c>
      <c r="M44">
        <v>92.92</v>
      </c>
      <c r="N44">
        <v>119.15625</v>
      </c>
      <c r="O44">
        <v>124.79062500000001</v>
      </c>
      <c r="P44">
        <v>127.262</v>
      </c>
      <c r="Q44">
        <v>21.938279999999999</v>
      </c>
      <c r="R44">
        <v>42.846803999999999</v>
      </c>
      <c r="S44">
        <v>26.620229999999999</v>
      </c>
      <c r="T44">
        <v>0.27</v>
      </c>
      <c r="U44">
        <v>348.97500000000002</v>
      </c>
      <c r="V44">
        <v>18.140333999999999</v>
      </c>
      <c r="W44">
        <v>46.399079999999998</v>
      </c>
      <c r="X44">
        <v>98.34375</v>
      </c>
      <c r="Y44">
        <v>0</v>
      </c>
      <c r="Z44">
        <v>0</v>
      </c>
      <c r="AA44">
        <v>0</v>
      </c>
      <c r="AB44">
        <v>3.47</v>
      </c>
      <c r="AC44">
        <v>0</v>
      </c>
      <c r="AD44">
        <v>0</v>
      </c>
      <c r="AE44">
        <v>0</v>
      </c>
      <c r="AF44">
        <v>18.288</v>
      </c>
      <c r="AG44">
        <v>45.369599999999998</v>
      </c>
      <c r="AH44">
        <v>0</v>
      </c>
      <c r="AI44">
        <v>0</v>
      </c>
      <c r="AJ44">
        <v>0</v>
      </c>
      <c r="AK44">
        <v>54.572499999999998</v>
      </c>
      <c r="AL44">
        <v>2.5564</v>
      </c>
      <c r="AM44">
        <v>0</v>
      </c>
      <c r="AN44">
        <v>0.60729</v>
      </c>
      <c r="AO44">
        <v>0</v>
      </c>
      <c r="AP44">
        <v>1.1529</v>
      </c>
      <c r="AQ44">
        <v>65.207999999999998</v>
      </c>
      <c r="AR44">
        <v>3.8639999999999999</v>
      </c>
      <c r="AS44">
        <v>10.7616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33.655208000000002</v>
      </c>
      <c r="BA44">
        <f t="shared" si="1"/>
        <v>2856.0081060000002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2.0099999999999998</v>
      </c>
      <c r="BP44">
        <v>2.19</v>
      </c>
      <c r="BQ44">
        <v>0</v>
      </c>
      <c r="BR44">
        <v>0.49992799999999998</v>
      </c>
      <c r="BS44">
        <v>1.64</v>
      </c>
      <c r="BT44">
        <v>0</v>
      </c>
      <c r="BU44">
        <v>0</v>
      </c>
      <c r="BV44">
        <v>0</v>
      </c>
      <c r="BW44">
        <v>4.2</v>
      </c>
      <c r="BX44">
        <v>0</v>
      </c>
      <c r="BY44">
        <v>0.26</v>
      </c>
      <c r="BZ44">
        <v>0</v>
      </c>
      <c r="CA44">
        <v>0</v>
      </c>
      <c r="CB44">
        <v>1.97</v>
      </c>
      <c r="CC44">
        <v>1.4</v>
      </c>
      <c r="CD44">
        <v>0.91</v>
      </c>
      <c r="CE44">
        <v>0</v>
      </c>
      <c r="CF44">
        <v>0.17</v>
      </c>
      <c r="CG44">
        <v>3.77</v>
      </c>
      <c r="CH44">
        <v>0</v>
      </c>
      <c r="CI44">
        <v>5.34</v>
      </c>
      <c r="CJ44">
        <v>1.92</v>
      </c>
      <c r="CK44">
        <v>1.79</v>
      </c>
      <c r="CL44">
        <v>0</v>
      </c>
      <c r="CM44">
        <v>0</v>
      </c>
      <c r="CN44">
        <v>0</v>
      </c>
      <c r="CO44">
        <v>2.25</v>
      </c>
      <c r="CP44">
        <v>0.99528000000000005</v>
      </c>
      <c r="CQ44">
        <v>0</v>
      </c>
      <c r="CR44">
        <v>2.34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33.655208000000002</v>
      </c>
    </row>
    <row r="45" spans="1:114">
      <c r="A45" t="s">
        <v>87</v>
      </c>
      <c r="B45">
        <v>0</v>
      </c>
      <c r="C45">
        <v>46.251199999999997</v>
      </c>
      <c r="D45">
        <v>0</v>
      </c>
      <c r="E45">
        <v>0</v>
      </c>
      <c r="F45">
        <v>76.681799999999996</v>
      </c>
      <c r="G45">
        <v>0</v>
      </c>
      <c r="H45">
        <v>0</v>
      </c>
      <c r="I45">
        <v>98.869500000000002</v>
      </c>
      <c r="J45">
        <v>1.143</v>
      </c>
      <c r="K45">
        <v>687.84215500000005</v>
      </c>
      <c r="L45">
        <v>626.80499999999995</v>
      </c>
      <c r="M45">
        <v>92.92</v>
      </c>
      <c r="N45">
        <v>119.15625</v>
      </c>
      <c r="O45">
        <v>124.79062500000001</v>
      </c>
      <c r="P45">
        <v>127.262</v>
      </c>
      <c r="Q45">
        <v>21.938279999999999</v>
      </c>
      <c r="R45">
        <v>42.846803999999999</v>
      </c>
      <c r="S45">
        <v>26.620229999999999</v>
      </c>
      <c r="T45">
        <v>0.18</v>
      </c>
      <c r="U45">
        <v>348.97500000000002</v>
      </c>
      <c r="V45">
        <v>18.140333999999999</v>
      </c>
      <c r="W45">
        <v>46.399079999999998</v>
      </c>
      <c r="X45">
        <v>98.34375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18.288</v>
      </c>
      <c r="AG45">
        <v>45.369599999999998</v>
      </c>
      <c r="AH45">
        <v>0</v>
      </c>
      <c r="AI45">
        <v>0</v>
      </c>
      <c r="AJ45">
        <v>0</v>
      </c>
      <c r="AK45">
        <v>54.572499999999998</v>
      </c>
      <c r="AL45">
        <v>2.5564</v>
      </c>
      <c r="AM45">
        <v>0</v>
      </c>
      <c r="AN45">
        <v>0.60729</v>
      </c>
      <c r="AO45">
        <v>0</v>
      </c>
      <c r="AP45">
        <v>1.1529</v>
      </c>
      <c r="AQ45">
        <v>48.905999999999999</v>
      </c>
      <c r="AR45">
        <v>6.6239999999999997</v>
      </c>
      <c r="AS45">
        <v>10.7616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33.655208000000002</v>
      </c>
      <c r="BA45">
        <f t="shared" si="1"/>
        <v>2838.9061059999999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2.0099999999999998</v>
      </c>
      <c r="BP45">
        <v>2.19</v>
      </c>
      <c r="BQ45">
        <v>0</v>
      </c>
      <c r="BR45">
        <v>0.49992799999999998</v>
      </c>
      <c r="BS45">
        <v>1.64</v>
      </c>
      <c r="BT45">
        <v>0</v>
      </c>
      <c r="BU45">
        <v>0</v>
      </c>
      <c r="BV45">
        <v>0</v>
      </c>
      <c r="BW45">
        <v>4.2</v>
      </c>
      <c r="BX45">
        <v>0</v>
      </c>
      <c r="BY45">
        <v>0.26</v>
      </c>
      <c r="BZ45">
        <v>0</v>
      </c>
      <c r="CA45">
        <v>0</v>
      </c>
      <c r="CB45">
        <v>1.97</v>
      </c>
      <c r="CC45">
        <v>1.4</v>
      </c>
      <c r="CD45">
        <v>0.91</v>
      </c>
      <c r="CE45">
        <v>0</v>
      </c>
      <c r="CF45">
        <v>0.17</v>
      </c>
      <c r="CG45">
        <v>3.77</v>
      </c>
      <c r="CH45">
        <v>0</v>
      </c>
      <c r="CI45">
        <v>5.34</v>
      </c>
      <c r="CJ45">
        <v>1.92</v>
      </c>
      <c r="CK45">
        <v>1.79</v>
      </c>
      <c r="CL45">
        <v>0</v>
      </c>
      <c r="CM45">
        <v>0</v>
      </c>
      <c r="CN45">
        <v>0</v>
      </c>
      <c r="CO45">
        <v>2.25</v>
      </c>
      <c r="CP45">
        <v>0.99528000000000005</v>
      </c>
      <c r="CQ45">
        <v>0</v>
      </c>
      <c r="CR45">
        <v>2.34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33.655208000000002</v>
      </c>
    </row>
    <row r="46" spans="1:114">
      <c r="A46" t="s">
        <v>88</v>
      </c>
      <c r="B46">
        <v>0</v>
      </c>
      <c r="C46">
        <v>46.251199999999997</v>
      </c>
      <c r="D46">
        <v>0</v>
      </c>
      <c r="E46">
        <v>0</v>
      </c>
      <c r="F46">
        <v>76.681799999999996</v>
      </c>
      <c r="G46">
        <v>0</v>
      </c>
      <c r="H46">
        <v>0</v>
      </c>
      <c r="I46">
        <v>98.869500000000002</v>
      </c>
      <c r="J46">
        <v>1.143</v>
      </c>
      <c r="K46">
        <v>687.84215500000005</v>
      </c>
      <c r="L46">
        <v>626.80499999999995</v>
      </c>
      <c r="M46">
        <v>92.92</v>
      </c>
      <c r="N46">
        <v>119.15625</v>
      </c>
      <c r="O46">
        <v>124.79062500000001</v>
      </c>
      <c r="P46">
        <v>127.262</v>
      </c>
      <c r="Q46">
        <v>21.938279999999999</v>
      </c>
      <c r="R46">
        <v>42.846803999999999</v>
      </c>
      <c r="S46">
        <v>26.620229999999999</v>
      </c>
      <c r="T46">
        <v>0</v>
      </c>
      <c r="U46">
        <v>348.97500000000002</v>
      </c>
      <c r="V46">
        <v>18.140333999999999</v>
      </c>
      <c r="W46">
        <v>46.399079999999998</v>
      </c>
      <c r="X46">
        <v>98.34375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18.288</v>
      </c>
      <c r="AG46">
        <v>45.369599999999998</v>
      </c>
      <c r="AH46">
        <v>0</v>
      </c>
      <c r="AI46">
        <v>0</v>
      </c>
      <c r="AJ46">
        <v>0</v>
      </c>
      <c r="AK46">
        <v>54.572499999999998</v>
      </c>
      <c r="AL46">
        <v>2.5564</v>
      </c>
      <c r="AM46">
        <v>0</v>
      </c>
      <c r="AN46">
        <v>0.60729</v>
      </c>
      <c r="AO46">
        <v>0</v>
      </c>
      <c r="AP46">
        <v>1.1529</v>
      </c>
      <c r="AQ46">
        <v>48.905999999999999</v>
      </c>
      <c r="AR46">
        <v>6.6239999999999997</v>
      </c>
      <c r="AS46">
        <v>10.7616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33.655208000000002</v>
      </c>
      <c r="BA46">
        <f t="shared" si="1"/>
        <v>2838.7261060000001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2.0099999999999998</v>
      </c>
      <c r="BP46">
        <v>2.19</v>
      </c>
      <c r="BQ46">
        <v>0</v>
      </c>
      <c r="BR46">
        <v>0.49992799999999998</v>
      </c>
      <c r="BS46">
        <v>1.64</v>
      </c>
      <c r="BT46">
        <v>0</v>
      </c>
      <c r="BU46">
        <v>0</v>
      </c>
      <c r="BV46">
        <v>0</v>
      </c>
      <c r="BW46">
        <v>4.2</v>
      </c>
      <c r="BX46">
        <v>0</v>
      </c>
      <c r="BY46">
        <v>0.26</v>
      </c>
      <c r="BZ46">
        <v>0</v>
      </c>
      <c r="CA46">
        <v>0</v>
      </c>
      <c r="CB46">
        <v>1.97</v>
      </c>
      <c r="CC46">
        <v>1.4</v>
      </c>
      <c r="CD46">
        <v>0.91</v>
      </c>
      <c r="CE46">
        <v>0</v>
      </c>
      <c r="CF46">
        <v>0.17</v>
      </c>
      <c r="CG46">
        <v>3.77</v>
      </c>
      <c r="CH46">
        <v>0</v>
      </c>
      <c r="CI46">
        <v>5.34</v>
      </c>
      <c r="CJ46">
        <v>1.92</v>
      </c>
      <c r="CK46">
        <v>1.79</v>
      </c>
      <c r="CL46">
        <v>0</v>
      </c>
      <c r="CM46">
        <v>0</v>
      </c>
      <c r="CN46">
        <v>0</v>
      </c>
      <c r="CO46">
        <v>2.25</v>
      </c>
      <c r="CP46">
        <v>0.99528000000000005</v>
      </c>
      <c r="CQ46">
        <v>0</v>
      </c>
      <c r="CR46">
        <v>2.34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33.655208000000002</v>
      </c>
    </row>
    <row r="47" spans="1:114">
      <c r="A47" t="s">
        <v>89</v>
      </c>
      <c r="B47">
        <v>0</v>
      </c>
      <c r="C47">
        <v>46.251199999999997</v>
      </c>
      <c r="D47">
        <v>0</v>
      </c>
      <c r="E47">
        <v>0</v>
      </c>
      <c r="F47">
        <v>76.681799999999996</v>
      </c>
      <c r="G47">
        <v>0</v>
      </c>
      <c r="H47">
        <v>0</v>
      </c>
      <c r="I47">
        <v>98.869500000000002</v>
      </c>
      <c r="J47">
        <v>1.143</v>
      </c>
      <c r="K47">
        <v>687.84215500000005</v>
      </c>
      <c r="L47">
        <v>626.80499999999995</v>
      </c>
      <c r="M47">
        <v>92.92</v>
      </c>
      <c r="N47">
        <v>119.15625</v>
      </c>
      <c r="O47">
        <v>124.79062500000001</v>
      </c>
      <c r="P47">
        <v>127.262</v>
      </c>
      <c r="Q47">
        <v>21.938279999999999</v>
      </c>
      <c r="R47">
        <v>42.846803999999999</v>
      </c>
      <c r="S47">
        <v>26.620229999999999</v>
      </c>
      <c r="T47">
        <v>0</v>
      </c>
      <c r="U47">
        <v>348.97500000000002</v>
      </c>
      <c r="V47">
        <v>18.140333999999999</v>
      </c>
      <c r="W47">
        <v>46.399079999999998</v>
      </c>
      <c r="X47">
        <v>98.34375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18.288</v>
      </c>
      <c r="AG47">
        <v>45.369599999999998</v>
      </c>
      <c r="AH47">
        <v>0</v>
      </c>
      <c r="AI47">
        <v>0</v>
      </c>
      <c r="AJ47">
        <v>0</v>
      </c>
      <c r="AK47">
        <v>54.572499999999998</v>
      </c>
      <c r="AL47">
        <v>2.5564</v>
      </c>
      <c r="AM47">
        <v>0</v>
      </c>
      <c r="AN47">
        <v>0.60729</v>
      </c>
      <c r="AO47">
        <v>0</v>
      </c>
      <c r="AP47">
        <v>1.1529</v>
      </c>
      <c r="AQ47">
        <v>32.340000000000003</v>
      </c>
      <c r="AR47">
        <v>8.8320000000000007</v>
      </c>
      <c r="AS47">
        <v>10.7616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33.675207999999998</v>
      </c>
      <c r="BA47">
        <f t="shared" si="1"/>
        <v>2824.3881060000003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2.0099999999999998</v>
      </c>
      <c r="BP47">
        <v>2.19</v>
      </c>
      <c r="BQ47">
        <v>0</v>
      </c>
      <c r="BR47">
        <v>0.49992799999999998</v>
      </c>
      <c r="BS47">
        <v>1.55</v>
      </c>
      <c r="BT47">
        <v>0</v>
      </c>
      <c r="BU47">
        <v>0</v>
      </c>
      <c r="BV47">
        <v>0</v>
      </c>
      <c r="BW47">
        <v>4.2</v>
      </c>
      <c r="BX47">
        <v>0</v>
      </c>
      <c r="BY47">
        <v>0.26</v>
      </c>
      <c r="BZ47">
        <v>0</v>
      </c>
      <c r="CA47">
        <v>0</v>
      </c>
      <c r="CB47">
        <v>1.97</v>
      </c>
      <c r="CC47">
        <v>1.5</v>
      </c>
      <c r="CD47">
        <v>0.91</v>
      </c>
      <c r="CE47">
        <v>0</v>
      </c>
      <c r="CF47">
        <v>0.18</v>
      </c>
      <c r="CG47">
        <v>3.77</v>
      </c>
      <c r="CH47">
        <v>0</v>
      </c>
      <c r="CI47">
        <v>5.34</v>
      </c>
      <c r="CJ47">
        <v>1.92</v>
      </c>
      <c r="CK47">
        <v>1.79</v>
      </c>
      <c r="CL47">
        <v>0</v>
      </c>
      <c r="CM47">
        <v>0</v>
      </c>
      <c r="CN47">
        <v>0</v>
      </c>
      <c r="CO47">
        <v>2.25</v>
      </c>
      <c r="CP47">
        <v>0.99528000000000005</v>
      </c>
      <c r="CQ47">
        <v>0</v>
      </c>
      <c r="CR47">
        <v>2.34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33.675207999999998</v>
      </c>
    </row>
    <row r="48" spans="1:114">
      <c r="A48" t="s">
        <v>90</v>
      </c>
      <c r="B48">
        <v>0</v>
      </c>
      <c r="C48">
        <v>46.251199999999997</v>
      </c>
      <c r="D48">
        <v>0</v>
      </c>
      <c r="E48">
        <v>0</v>
      </c>
      <c r="F48">
        <v>76.681799999999996</v>
      </c>
      <c r="G48">
        <v>0</v>
      </c>
      <c r="H48">
        <v>0</v>
      </c>
      <c r="I48">
        <v>98.869500000000002</v>
      </c>
      <c r="J48">
        <v>1.143</v>
      </c>
      <c r="K48">
        <v>687.84215500000005</v>
      </c>
      <c r="L48">
        <v>626.80499999999995</v>
      </c>
      <c r="M48">
        <v>92.92</v>
      </c>
      <c r="N48">
        <v>119.15625</v>
      </c>
      <c r="O48">
        <v>124.79062500000001</v>
      </c>
      <c r="P48">
        <v>127.262</v>
      </c>
      <c r="Q48">
        <v>21.938279999999999</v>
      </c>
      <c r="R48">
        <v>42.846803999999999</v>
      </c>
      <c r="S48">
        <v>26.620229999999999</v>
      </c>
      <c r="T48">
        <v>0</v>
      </c>
      <c r="U48">
        <v>348.97500000000002</v>
      </c>
      <c r="V48">
        <v>18.140333999999999</v>
      </c>
      <c r="W48">
        <v>46.399079999999998</v>
      </c>
      <c r="X48">
        <v>98.34375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18.288</v>
      </c>
      <c r="AG48">
        <v>45.369599999999998</v>
      </c>
      <c r="AH48">
        <v>0</v>
      </c>
      <c r="AI48">
        <v>0</v>
      </c>
      <c r="AJ48">
        <v>0</v>
      </c>
      <c r="AK48">
        <v>54.572499999999998</v>
      </c>
      <c r="AL48">
        <v>2.5564</v>
      </c>
      <c r="AM48">
        <v>0</v>
      </c>
      <c r="AN48">
        <v>0.60729</v>
      </c>
      <c r="AO48">
        <v>0</v>
      </c>
      <c r="AP48">
        <v>1.1529</v>
      </c>
      <c r="AQ48">
        <v>32.340000000000003</v>
      </c>
      <c r="AR48">
        <v>8.8320000000000007</v>
      </c>
      <c r="AS48">
        <v>10.7616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33.595208</v>
      </c>
      <c r="BA48">
        <f t="shared" si="1"/>
        <v>2824.3081060000004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2.0099999999999998</v>
      </c>
      <c r="BP48">
        <v>2.19</v>
      </c>
      <c r="BQ48">
        <v>0</v>
      </c>
      <c r="BR48">
        <v>0.49992799999999998</v>
      </c>
      <c r="BS48">
        <v>1.47</v>
      </c>
      <c r="BT48">
        <v>0</v>
      </c>
      <c r="BU48">
        <v>0</v>
      </c>
      <c r="BV48">
        <v>0</v>
      </c>
      <c r="BW48">
        <v>4.2</v>
      </c>
      <c r="BX48">
        <v>0</v>
      </c>
      <c r="BY48">
        <v>0.26</v>
      </c>
      <c r="BZ48">
        <v>0</v>
      </c>
      <c r="CA48">
        <v>0</v>
      </c>
      <c r="CB48">
        <v>1.97</v>
      </c>
      <c r="CC48">
        <v>1.5</v>
      </c>
      <c r="CD48">
        <v>0.91</v>
      </c>
      <c r="CE48">
        <v>0</v>
      </c>
      <c r="CF48">
        <v>0.18</v>
      </c>
      <c r="CG48">
        <v>3.77</v>
      </c>
      <c r="CH48">
        <v>0</v>
      </c>
      <c r="CI48">
        <v>5.34</v>
      </c>
      <c r="CJ48">
        <v>1.92</v>
      </c>
      <c r="CK48">
        <v>1.79</v>
      </c>
      <c r="CL48">
        <v>0</v>
      </c>
      <c r="CM48">
        <v>0</v>
      </c>
      <c r="CN48">
        <v>0</v>
      </c>
      <c r="CO48">
        <v>2.25</v>
      </c>
      <c r="CP48">
        <v>0.99528000000000005</v>
      </c>
      <c r="CQ48">
        <v>0</v>
      </c>
      <c r="CR48">
        <v>2.34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33.595208</v>
      </c>
    </row>
    <row r="49" spans="1:114">
      <c r="A49" t="s">
        <v>91</v>
      </c>
      <c r="B49">
        <v>0</v>
      </c>
      <c r="C49">
        <v>46.251199999999997</v>
      </c>
      <c r="D49">
        <v>0</v>
      </c>
      <c r="E49">
        <v>0</v>
      </c>
      <c r="F49">
        <v>76.681799999999996</v>
      </c>
      <c r="G49">
        <v>0</v>
      </c>
      <c r="H49">
        <v>0</v>
      </c>
      <c r="I49">
        <v>98.869500000000002</v>
      </c>
      <c r="J49">
        <v>1.143</v>
      </c>
      <c r="K49">
        <v>687.84215500000005</v>
      </c>
      <c r="L49">
        <v>626.80499999999995</v>
      </c>
      <c r="M49">
        <v>92.92</v>
      </c>
      <c r="N49">
        <v>119.15625</v>
      </c>
      <c r="O49">
        <v>124.79062500000001</v>
      </c>
      <c r="P49">
        <v>127.262</v>
      </c>
      <c r="Q49">
        <v>21.938279999999999</v>
      </c>
      <c r="R49">
        <v>42.846803999999999</v>
      </c>
      <c r="S49">
        <v>26.620229999999999</v>
      </c>
      <c r="T49">
        <v>0</v>
      </c>
      <c r="U49">
        <v>348.97500000000002</v>
      </c>
      <c r="V49">
        <v>18.140333999999999</v>
      </c>
      <c r="W49">
        <v>46.399079999999998</v>
      </c>
      <c r="X49">
        <v>98.34375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18.288</v>
      </c>
      <c r="AG49">
        <v>45.369599999999998</v>
      </c>
      <c r="AH49">
        <v>0</v>
      </c>
      <c r="AI49">
        <v>0</v>
      </c>
      <c r="AJ49">
        <v>0</v>
      </c>
      <c r="AK49">
        <v>54.572499999999998</v>
      </c>
      <c r="AL49">
        <v>2.5564</v>
      </c>
      <c r="AM49">
        <v>0</v>
      </c>
      <c r="AN49">
        <v>0.60729</v>
      </c>
      <c r="AO49">
        <v>0</v>
      </c>
      <c r="AP49">
        <v>1.1529</v>
      </c>
      <c r="AQ49">
        <v>15.84</v>
      </c>
      <c r="AR49">
        <v>6.6239999999999997</v>
      </c>
      <c r="AS49">
        <v>10.7616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33.505207999999996</v>
      </c>
      <c r="BA49">
        <f t="shared" si="1"/>
        <v>2805.5101060000002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2.0099999999999998</v>
      </c>
      <c r="BP49">
        <v>2.19</v>
      </c>
      <c r="BQ49">
        <v>0</v>
      </c>
      <c r="BR49">
        <v>0.49992799999999998</v>
      </c>
      <c r="BS49">
        <v>1.38</v>
      </c>
      <c r="BT49">
        <v>0</v>
      </c>
      <c r="BU49">
        <v>0</v>
      </c>
      <c r="BV49">
        <v>0</v>
      </c>
      <c r="BW49">
        <v>4.2</v>
      </c>
      <c r="BX49">
        <v>0</v>
      </c>
      <c r="BY49">
        <v>0.26</v>
      </c>
      <c r="BZ49">
        <v>0</v>
      </c>
      <c r="CA49">
        <v>0</v>
      </c>
      <c r="CB49">
        <v>1.97</v>
      </c>
      <c r="CC49">
        <v>1.5</v>
      </c>
      <c r="CD49">
        <v>0.91</v>
      </c>
      <c r="CE49">
        <v>0</v>
      </c>
      <c r="CF49">
        <v>0.18</v>
      </c>
      <c r="CG49">
        <v>3.77</v>
      </c>
      <c r="CH49">
        <v>0</v>
      </c>
      <c r="CI49">
        <v>5.34</v>
      </c>
      <c r="CJ49">
        <v>1.92</v>
      </c>
      <c r="CK49">
        <v>1.79</v>
      </c>
      <c r="CL49">
        <v>0</v>
      </c>
      <c r="CM49">
        <v>0</v>
      </c>
      <c r="CN49">
        <v>0</v>
      </c>
      <c r="CO49">
        <v>2.25</v>
      </c>
      <c r="CP49">
        <v>0.99528000000000005</v>
      </c>
      <c r="CQ49">
        <v>0</v>
      </c>
      <c r="CR49">
        <v>2.34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33.505207999999996</v>
      </c>
    </row>
    <row r="50" spans="1:114">
      <c r="A50" t="s">
        <v>92</v>
      </c>
      <c r="B50">
        <v>0</v>
      </c>
      <c r="C50">
        <v>46.251199999999997</v>
      </c>
      <c r="D50">
        <v>0</v>
      </c>
      <c r="E50">
        <v>0</v>
      </c>
      <c r="F50">
        <v>76.681799999999996</v>
      </c>
      <c r="G50">
        <v>0</v>
      </c>
      <c r="H50">
        <v>0</v>
      </c>
      <c r="I50">
        <v>98.869500000000002</v>
      </c>
      <c r="J50">
        <v>1.143</v>
      </c>
      <c r="K50">
        <v>687.84215500000005</v>
      </c>
      <c r="L50">
        <v>626.80499999999995</v>
      </c>
      <c r="M50">
        <v>92.92</v>
      </c>
      <c r="N50">
        <v>119.15625</v>
      </c>
      <c r="O50">
        <v>124.79062500000001</v>
      </c>
      <c r="P50">
        <v>127.262</v>
      </c>
      <c r="Q50">
        <v>21.938279999999999</v>
      </c>
      <c r="R50">
        <v>42.846803999999999</v>
      </c>
      <c r="S50">
        <v>26.620229999999999</v>
      </c>
      <c r="T50">
        <v>0</v>
      </c>
      <c r="U50">
        <v>348.97500000000002</v>
      </c>
      <c r="V50">
        <v>18.140333999999999</v>
      </c>
      <c r="W50">
        <v>46.399079999999998</v>
      </c>
      <c r="X50">
        <v>98.34375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18.288</v>
      </c>
      <c r="AG50">
        <v>45.369599999999998</v>
      </c>
      <c r="AH50">
        <v>0</v>
      </c>
      <c r="AI50">
        <v>0</v>
      </c>
      <c r="AJ50">
        <v>0</v>
      </c>
      <c r="AK50">
        <v>54.572499999999998</v>
      </c>
      <c r="AL50">
        <v>2.5564</v>
      </c>
      <c r="AM50">
        <v>0</v>
      </c>
      <c r="AN50">
        <v>0.60729</v>
      </c>
      <c r="AO50">
        <v>0</v>
      </c>
      <c r="AP50">
        <v>1.1529</v>
      </c>
      <c r="AQ50">
        <v>0</v>
      </c>
      <c r="AR50">
        <v>6.6239999999999997</v>
      </c>
      <c r="AS50">
        <v>10.7616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33.425207999999998</v>
      </c>
      <c r="BA50">
        <f t="shared" si="1"/>
        <v>2789.5901060000001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2.0099999999999998</v>
      </c>
      <c r="BP50">
        <v>2.19</v>
      </c>
      <c r="BQ50">
        <v>0</v>
      </c>
      <c r="BR50">
        <v>0.49992799999999998</v>
      </c>
      <c r="BS50">
        <v>1.3</v>
      </c>
      <c r="BT50">
        <v>0</v>
      </c>
      <c r="BU50">
        <v>0</v>
      </c>
      <c r="BV50">
        <v>0</v>
      </c>
      <c r="BW50">
        <v>4.2</v>
      </c>
      <c r="BX50">
        <v>0</v>
      </c>
      <c r="BY50">
        <v>0.26</v>
      </c>
      <c r="BZ50">
        <v>0</v>
      </c>
      <c r="CA50">
        <v>0</v>
      </c>
      <c r="CB50">
        <v>1.97</v>
      </c>
      <c r="CC50">
        <v>1.5</v>
      </c>
      <c r="CD50">
        <v>0.91</v>
      </c>
      <c r="CE50">
        <v>0</v>
      </c>
      <c r="CF50">
        <v>0.18</v>
      </c>
      <c r="CG50">
        <v>3.77</v>
      </c>
      <c r="CH50">
        <v>0</v>
      </c>
      <c r="CI50">
        <v>5.34</v>
      </c>
      <c r="CJ50">
        <v>1.92</v>
      </c>
      <c r="CK50">
        <v>1.79</v>
      </c>
      <c r="CL50">
        <v>0</v>
      </c>
      <c r="CM50">
        <v>0</v>
      </c>
      <c r="CN50">
        <v>0</v>
      </c>
      <c r="CO50">
        <v>2.25</v>
      </c>
      <c r="CP50">
        <v>0.99528000000000005</v>
      </c>
      <c r="CQ50">
        <v>0</v>
      </c>
      <c r="CR50">
        <v>2.34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33.425207999999998</v>
      </c>
    </row>
    <row r="51" spans="1:114">
      <c r="A51" t="s">
        <v>93</v>
      </c>
      <c r="B51">
        <v>0</v>
      </c>
      <c r="C51">
        <v>46.251199999999997</v>
      </c>
      <c r="D51">
        <v>0</v>
      </c>
      <c r="E51">
        <v>0</v>
      </c>
      <c r="F51">
        <v>76.681799999999996</v>
      </c>
      <c r="G51">
        <v>0</v>
      </c>
      <c r="H51">
        <v>0</v>
      </c>
      <c r="I51">
        <v>98.869500000000002</v>
      </c>
      <c r="J51">
        <v>1.143</v>
      </c>
      <c r="K51">
        <v>687.84215500000005</v>
      </c>
      <c r="L51">
        <v>626.80499999999995</v>
      </c>
      <c r="M51">
        <v>92.92</v>
      </c>
      <c r="N51">
        <v>119.15625</v>
      </c>
      <c r="O51">
        <v>124.79062500000001</v>
      </c>
      <c r="P51">
        <v>127.262</v>
      </c>
      <c r="Q51">
        <v>21.938279999999999</v>
      </c>
      <c r="R51">
        <v>42.846803999999999</v>
      </c>
      <c r="S51">
        <v>26.620229999999999</v>
      </c>
      <c r="T51">
        <v>0</v>
      </c>
      <c r="U51">
        <v>348.97500000000002</v>
      </c>
      <c r="V51">
        <v>18.140333999999999</v>
      </c>
      <c r="W51">
        <v>46.399079999999998</v>
      </c>
      <c r="X51">
        <v>98.34375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9.1440000000000001</v>
      </c>
      <c r="AG51">
        <v>45.369599999999998</v>
      </c>
      <c r="AH51">
        <v>0</v>
      </c>
      <c r="AI51">
        <v>0</v>
      </c>
      <c r="AJ51">
        <v>0</v>
      </c>
      <c r="AK51">
        <v>54.572499999999998</v>
      </c>
      <c r="AL51">
        <v>2.5564</v>
      </c>
      <c r="AM51">
        <v>0</v>
      </c>
      <c r="AN51">
        <v>0.60729</v>
      </c>
      <c r="AO51">
        <v>0</v>
      </c>
      <c r="AP51">
        <v>1.1529</v>
      </c>
      <c r="AQ51">
        <v>0</v>
      </c>
      <c r="AR51">
        <v>8.8320000000000007</v>
      </c>
      <c r="AS51">
        <v>10.492559999999999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33.335207999999994</v>
      </c>
      <c r="BA51">
        <f t="shared" si="1"/>
        <v>2782.2950660000001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2.0099999999999998</v>
      </c>
      <c r="BP51">
        <v>2.19</v>
      </c>
      <c r="BQ51">
        <v>0</v>
      </c>
      <c r="BR51">
        <v>0.49992799999999998</v>
      </c>
      <c r="BS51">
        <v>1.21</v>
      </c>
      <c r="BT51">
        <v>0</v>
      </c>
      <c r="BU51">
        <v>0</v>
      </c>
      <c r="BV51">
        <v>0</v>
      </c>
      <c r="BW51">
        <v>4.2</v>
      </c>
      <c r="BX51">
        <v>0</v>
      </c>
      <c r="BY51">
        <v>0.26</v>
      </c>
      <c r="BZ51">
        <v>0</v>
      </c>
      <c r="CA51">
        <v>0</v>
      </c>
      <c r="CB51">
        <v>1.97</v>
      </c>
      <c r="CC51">
        <v>1.5</v>
      </c>
      <c r="CD51">
        <v>0.91</v>
      </c>
      <c r="CE51">
        <v>0</v>
      </c>
      <c r="CF51">
        <v>0.18</v>
      </c>
      <c r="CG51">
        <v>3.77</v>
      </c>
      <c r="CH51">
        <v>0</v>
      </c>
      <c r="CI51">
        <v>5.34</v>
      </c>
      <c r="CJ51">
        <v>1.92</v>
      </c>
      <c r="CK51">
        <v>1.79</v>
      </c>
      <c r="CL51">
        <v>0</v>
      </c>
      <c r="CM51">
        <v>0</v>
      </c>
      <c r="CN51">
        <v>0</v>
      </c>
      <c r="CO51">
        <v>2.25</v>
      </c>
      <c r="CP51">
        <v>0.99528000000000005</v>
      </c>
      <c r="CQ51">
        <v>0</v>
      </c>
      <c r="CR51">
        <v>2.34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33.335207999999994</v>
      </c>
    </row>
    <row r="52" spans="1:114">
      <c r="A52" t="s">
        <v>94</v>
      </c>
      <c r="B52">
        <v>0</v>
      </c>
      <c r="C52">
        <v>46.251199999999997</v>
      </c>
      <c r="D52">
        <v>0</v>
      </c>
      <c r="E52">
        <v>0</v>
      </c>
      <c r="F52">
        <v>76.681799999999996</v>
      </c>
      <c r="G52">
        <v>0</v>
      </c>
      <c r="H52">
        <v>0</v>
      </c>
      <c r="I52">
        <v>98.869500000000002</v>
      </c>
      <c r="J52">
        <v>1.143</v>
      </c>
      <c r="K52">
        <v>687.84215500000005</v>
      </c>
      <c r="L52">
        <v>626.80499999999995</v>
      </c>
      <c r="M52">
        <v>92.92</v>
      </c>
      <c r="N52">
        <v>119.15625</v>
      </c>
      <c r="O52">
        <v>124.79062500000001</v>
      </c>
      <c r="P52">
        <v>127.262</v>
      </c>
      <c r="Q52">
        <v>21.938279999999999</v>
      </c>
      <c r="R52">
        <v>42.846803999999999</v>
      </c>
      <c r="S52">
        <v>26.620229999999999</v>
      </c>
      <c r="T52">
        <v>0</v>
      </c>
      <c r="U52">
        <v>348.97500000000002</v>
      </c>
      <c r="V52">
        <v>18.140333999999999</v>
      </c>
      <c r="W52">
        <v>46.399079999999998</v>
      </c>
      <c r="X52">
        <v>98.34375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9.1440000000000001</v>
      </c>
      <c r="AG52">
        <v>45.369599999999998</v>
      </c>
      <c r="AH52">
        <v>0</v>
      </c>
      <c r="AI52">
        <v>0</v>
      </c>
      <c r="AJ52">
        <v>0</v>
      </c>
      <c r="AK52">
        <v>54.572499999999998</v>
      </c>
      <c r="AL52">
        <v>2.5564</v>
      </c>
      <c r="AM52">
        <v>0</v>
      </c>
      <c r="AN52">
        <v>0.60729</v>
      </c>
      <c r="AO52">
        <v>0</v>
      </c>
      <c r="AP52">
        <v>1.1529</v>
      </c>
      <c r="AQ52">
        <v>0</v>
      </c>
      <c r="AR52">
        <v>8.8320000000000007</v>
      </c>
      <c r="AS52">
        <v>10.492559999999999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33.255207999999996</v>
      </c>
      <c r="BA52">
        <f t="shared" si="1"/>
        <v>2782.2150660000002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2.0099999999999998</v>
      </c>
      <c r="BP52">
        <v>2.19</v>
      </c>
      <c r="BQ52">
        <v>0</v>
      </c>
      <c r="BR52">
        <v>0.49992799999999998</v>
      </c>
      <c r="BS52">
        <v>1.1299999999999999</v>
      </c>
      <c r="BT52">
        <v>0</v>
      </c>
      <c r="BU52">
        <v>0</v>
      </c>
      <c r="BV52">
        <v>0</v>
      </c>
      <c r="BW52">
        <v>4.2</v>
      </c>
      <c r="BX52">
        <v>0</v>
      </c>
      <c r="BY52">
        <v>0.26</v>
      </c>
      <c r="BZ52">
        <v>0</v>
      </c>
      <c r="CA52">
        <v>0</v>
      </c>
      <c r="CB52">
        <v>1.97</v>
      </c>
      <c r="CC52">
        <v>1.5</v>
      </c>
      <c r="CD52">
        <v>0.91</v>
      </c>
      <c r="CE52">
        <v>0</v>
      </c>
      <c r="CF52">
        <v>0.18</v>
      </c>
      <c r="CG52">
        <v>3.77</v>
      </c>
      <c r="CH52">
        <v>0</v>
      </c>
      <c r="CI52">
        <v>5.34</v>
      </c>
      <c r="CJ52">
        <v>1.92</v>
      </c>
      <c r="CK52">
        <v>1.79</v>
      </c>
      <c r="CL52">
        <v>0</v>
      </c>
      <c r="CM52">
        <v>0</v>
      </c>
      <c r="CN52">
        <v>0</v>
      </c>
      <c r="CO52">
        <v>2.25</v>
      </c>
      <c r="CP52">
        <v>0.99528000000000005</v>
      </c>
      <c r="CQ52">
        <v>0</v>
      </c>
      <c r="CR52">
        <v>2.34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33.255207999999996</v>
      </c>
    </row>
    <row r="53" spans="1:114">
      <c r="A53" t="s">
        <v>95</v>
      </c>
      <c r="B53">
        <v>0</v>
      </c>
      <c r="C53">
        <v>46.251199999999997</v>
      </c>
      <c r="D53">
        <v>0</v>
      </c>
      <c r="E53">
        <v>0</v>
      </c>
      <c r="F53">
        <v>76.681799999999996</v>
      </c>
      <c r="G53">
        <v>0</v>
      </c>
      <c r="H53">
        <v>0</v>
      </c>
      <c r="I53">
        <v>98.869500000000002</v>
      </c>
      <c r="J53">
        <v>1.143</v>
      </c>
      <c r="K53">
        <v>687.84215500000005</v>
      </c>
      <c r="L53">
        <v>626.80499999999995</v>
      </c>
      <c r="M53">
        <v>92.92</v>
      </c>
      <c r="N53">
        <v>119.15625</v>
      </c>
      <c r="O53">
        <v>124.79062500000001</v>
      </c>
      <c r="P53">
        <v>127.262</v>
      </c>
      <c r="Q53">
        <v>21.938279999999999</v>
      </c>
      <c r="R53">
        <v>42.846803999999999</v>
      </c>
      <c r="S53">
        <v>26.620229999999999</v>
      </c>
      <c r="T53">
        <v>0</v>
      </c>
      <c r="U53">
        <v>348.97500000000002</v>
      </c>
      <c r="V53">
        <v>18.140333999999999</v>
      </c>
      <c r="W53">
        <v>46.399079999999998</v>
      </c>
      <c r="X53">
        <v>98.34375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9.1440000000000001</v>
      </c>
      <c r="AG53">
        <v>45.369599999999998</v>
      </c>
      <c r="AH53">
        <v>0</v>
      </c>
      <c r="AI53">
        <v>0</v>
      </c>
      <c r="AJ53">
        <v>0</v>
      </c>
      <c r="AK53">
        <v>54.572499999999998</v>
      </c>
      <c r="AL53">
        <v>2.5564</v>
      </c>
      <c r="AM53">
        <v>0</v>
      </c>
      <c r="AN53">
        <v>0.60729</v>
      </c>
      <c r="AO53">
        <v>0</v>
      </c>
      <c r="AP53">
        <v>1.1529</v>
      </c>
      <c r="AQ53">
        <v>0</v>
      </c>
      <c r="AR53">
        <v>8.8320000000000007</v>
      </c>
      <c r="AS53">
        <v>10.223520000000001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33.165207999999993</v>
      </c>
      <c r="BA53">
        <f t="shared" si="1"/>
        <v>2781.8560259999999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2.0099999999999998</v>
      </c>
      <c r="BP53">
        <v>2.19</v>
      </c>
      <c r="BQ53">
        <v>0</v>
      </c>
      <c r="BR53">
        <v>0.49992799999999998</v>
      </c>
      <c r="BS53">
        <v>1.04</v>
      </c>
      <c r="BT53">
        <v>0</v>
      </c>
      <c r="BU53">
        <v>0</v>
      </c>
      <c r="BV53">
        <v>0</v>
      </c>
      <c r="BW53">
        <v>4.2</v>
      </c>
      <c r="BX53">
        <v>0</v>
      </c>
      <c r="BY53">
        <v>0.26</v>
      </c>
      <c r="BZ53">
        <v>0</v>
      </c>
      <c r="CA53">
        <v>0</v>
      </c>
      <c r="CB53">
        <v>1.97</v>
      </c>
      <c r="CC53">
        <v>1.5</v>
      </c>
      <c r="CD53">
        <v>0.91</v>
      </c>
      <c r="CE53">
        <v>0</v>
      </c>
      <c r="CF53">
        <v>0.18</v>
      </c>
      <c r="CG53">
        <v>3.77</v>
      </c>
      <c r="CH53">
        <v>0</v>
      </c>
      <c r="CI53">
        <v>5.34</v>
      </c>
      <c r="CJ53">
        <v>1.92</v>
      </c>
      <c r="CK53">
        <v>1.79</v>
      </c>
      <c r="CL53">
        <v>0</v>
      </c>
      <c r="CM53">
        <v>0</v>
      </c>
      <c r="CN53">
        <v>0</v>
      </c>
      <c r="CO53">
        <v>2.25</v>
      </c>
      <c r="CP53">
        <v>0.99528000000000005</v>
      </c>
      <c r="CQ53">
        <v>0</v>
      </c>
      <c r="CR53">
        <v>2.34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33.165207999999993</v>
      </c>
    </row>
    <row r="54" spans="1:114">
      <c r="A54" t="s">
        <v>96</v>
      </c>
      <c r="B54">
        <v>0</v>
      </c>
      <c r="C54">
        <v>46.251199999999997</v>
      </c>
      <c r="D54">
        <v>0</v>
      </c>
      <c r="E54">
        <v>0</v>
      </c>
      <c r="F54">
        <v>76.681799999999996</v>
      </c>
      <c r="G54">
        <v>0</v>
      </c>
      <c r="H54">
        <v>0</v>
      </c>
      <c r="I54">
        <v>98.869500000000002</v>
      </c>
      <c r="J54">
        <v>1.143</v>
      </c>
      <c r="K54">
        <v>687.84215500000005</v>
      </c>
      <c r="L54">
        <v>626.80499999999995</v>
      </c>
      <c r="M54">
        <v>92.92</v>
      </c>
      <c r="N54">
        <v>119.15625</v>
      </c>
      <c r="O54">
        <v>124.79062500000001</v>
      </c>
      <c r="P54">
        <v>127.262</v>
      </c>
      <c r="Q54">
        <v>21.938279999999999</v>
      </c>
      <c r="R54">
        <v>42.846803999999999</v>
      </c>
      <c r="S54">
        <v>26.620229999999999</v>
      </c>
      <c r="T54">
        <v>0</v>
      </c>
      <c r="U54">
        <v>348.97500000000002</v>
      </c>
      <c r="V54">
        <v>18.140333999999999</v>
      </c>
      <c r="W54">
        <v>46.399079999999998</v>
      </c>
      <c r="X54">
        <v>98.34375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9.1440000000000001</v>
      </c>
      <c r="AG54">
        <v>45.369599999999998</v>
      </c>
      <c r="AH54">
        <v>0</v>
      </c>
      <c r="AI54">
        <v>0</v>
      </c>
      <c r="AJ54">
        <v>0</v>
      </c>
      <c r="AK54">
        <v>54.572499999999998</v>
      </c>
      <c r="AL54">
        <v>2.5564</v>
      </c>
      <c r="AM54">
        <v>0</v>
      </c>
      <c r="AN54">
        <v>0.60729</v>
      </c>
      <c r="AO54">
        <v>0</v>
      </c>
      <c r="AP54">
        <v>1.1529</v>
      </c>
      <c r="AQ54">
        <v>0</v>
      </c>
      <c r="AR54">
        <v>8.8320000000000007</v>
      </c>
      <c r="AS54">
        <v>10.223520000000001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33.005207999999996</v>
      </c>
      <c r="BA54">
        <f t="shared" si="1"/>
        <v>2781.6960260000001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2.0099999999999998</v>
      </c>
      <c r="BP54">
        <v>2.19</v>
      </c>
      <c r="BQ54">
        <v>0</v>
      </c>
      <c r="BR54">
        <v>0.49992799999999998</v>
      </c>
      <c r="BS54">
        <v>0.94</v>
      </c>
      <c r="BT54">
        <v>0</v>
      </c>
      <c r="BU54">
        <v>0</v>
      </c>
      <c r="BV54">
        <v>0</v>
      </c>
      <c r="BW54">
        <v>4.2</v>
      </c>
      <c r="BX54">
        <v>0</v>
      </c>
      <c r="BY54">
        <v>0.26</v>
      </c>
      <c r="BZ54">
        <v>0</v>
      </c>
      <c r="CA54">
        <v>0</v>
      </c>
      <c r="CB54">
        <v>1.97</v>
      </c>
      <c r="CC54">
        <v>1.45</v>
      </c>
      <c r="CD54">
        <v>0.9</v>
      </c>
      <c r="CE54">
        <v>0</v>
      </c>
      <c r="CF54">
        <v>0.18</v>
      </c>
      <c r="CG54">
        <v>3.77</v>
      </c>
      <c r="CH54">
        <v>0</v>
      </c>
      <c r="CI54">
        <v>5.34</v>
      </c>
      <c r="CJ54">
        <v>1.92</v>
      </c>
      <c r="CK54">
        <v>1.79</v>
      </c>
      <c r="CL54">
        <v>0</v>
      </c>
      <c r="CM54">
        <v>0</v>
      </c>
      <c r="CN54">
        <v>0</v>
      </c>
      <c r="CO54">
        <v>2.25</v>
      </c>
      <c r="CP54">
        <v>0.99528000000000005</v>
      </c>
      <c r="CQ54">
        <v>0</v>
      </c>
      <c r="CR54">
        <v>2.34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33.005207999999996</v>
      </c>
    </row>
    <row r="55" spans="1:114">
      <c r="A55" t="s">
        <v>97</v>
      </c>
      <c r="B55">
        <v>0</v>
      </c>
      <c r="C55">
        <v>46.251199999999997</v>
      </c>
      <c r="D55">
        <v>0</v>
      </c>
      <c r="E55">
        <v>0</v>
      </c>
      <c r="F55">
        <v>76.681799999999996</v>
      </c>
      <c r="G55">
        <v>0</v>
      </c>
      <c r="H55">
        <v>0</v>
      </c>
      <c r="I55">
        <v>98.869500000000002</v>
      </c>
      <c r="J55">
        <v>1.143</v>
      </c>
      <c r="K55">
        <v>687.84215500000005</v>
      </c>
      <c r="L55">
        <v>626.80499999999995</v>
      </c>
      <c r="M55">
        <v>92.92</v>
      </c>
      <c r="N55">
        <v>119.15625</v>
      </c>
      <c r="O55">
        <v>124.79062500000001</v>
      </c>
      <c r="P55">
        <v>127.262</v>
      </c>
      <c r="Q55">
        <v>21.938279999999999</v>
      </c>
      <c r="R55">
        <v>42.846803999999999</v>
      </c>
      <c r="S55">
        <v>26.620229999999999</v>
      </c>
      <c r="T55">
        <v>0</v>
      </c>
      <c r="U55">
        <v>348.97500000000002</v>
      </c>
      <c r="V55">
        <v>18.140333999999999</v>
      </c>
      <c r="W55">
        <v>46.399079999999998</v>
      </c>
      <c r="X55">
        <v>98.34375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9.1440000000000001</v>
      </c>
      <c r="AG55">
        <v>45.369599999999998</v>
      </c>
      <c r="AH55">
        <v>0</v>
      </c>
      <c r="AI55">
        <v>0</v>
      </c>
      <c r="AJ55">
        <v>0</v>
      </c>
      <c r="AK55">
        <v>54.572499999999998</v>
      </c>
      <c r="AL55">
        <v>2.5564</v>
      </c>
      <c r="AM55">
        <v>0</v>
      </c>
      <c r="AN55">
        <v>0.60729</v>
      </c>
      <c r="AO55">
        <v>0</v>
      </c>
      <c r="AP55">
        <v>1.1529</v>
      </c>
      <c r="AQ55">
        <v>0</v>
      </c>
      <c r="AR55">
        <v>6.6239999999999997</v>
      </c>
      <c r="AS55">
        <v>10.223520000000001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32.915208000000007</v>
      </c>
      <c r="BA55">
        <f t="shared" si="1"/>
        <v>2779.3980259999998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2.0099999999999998</v>
      </c>
      <c r="BP55">
        <v>2.19</v>
      </c>
      <c r="BQ55">
        <v>0</v>
      </c>
      <c r="BR55">
        <v>0.49992799999999998</v>
      </c>
      <c r="BS55">
        <v>0.94</v>
      </c>
      <c r="BT55">
        <v>0</v>
      </c>
      <c r="BU55">
        <v>0</v>
      </c>
      <c r="BV55">
        <v>0</v>
      </c>
      <c r="BW55">
        <v>4.2</v>
      </c>
      <c r="BX55">
        <v>0</v>
      </c>
      <c r="BY55">
        <v>0.26</v>
      </c>
      <c r="BZ55">
        <v>0</v>
      </c>
      <c r="CA55">
        <v>0</v>
      </c>
      <c r="CB55">
        <v>1.97</v>
      </c>
      <c r="CC55">
        <v>1.36</v>
      </c>
      <c r="CD55">
        <v>0.9</v>
      </c>
      <c r="CE55">
        <v>0</v>
      </c>
      <c r="CF55">
        <v>0.18</v>
      </c>
      <c r="CG55">
        <v>3.77</v>
      </c>
      <c r="CH55">
        <v>0</v>
      </c>
      <c r="CI55">
        <v>5.34</v>
      </c>
      <c r="CJ55">
        <v>1.92</v>
      </c>
      <c r="CK55">
        <v>1.79</v>
      </c>
      <c r="CL55">
        <v>0</v>
      </c>
      <c r="CM55">
        <v>0</v>
      </c>
      <c r="CN55">
        <v>0</v>
      </c>
      <c r="CO55">
        <v>2.25</v>
      </c>
      <c r="CP55">
        <v>0.99528000000000005</v>
      </c>
      <c r="CQ55">
        <v>0</v>
      </c>
      <c r="CR55">
        <v>2.34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32.915208000000007</v>
      </c>
    </row>
    <row r="56" spans="1:114">
      <c r="A56" t="s">
        <v>98</v>
      </c>
      <c r="B56">
        <v>0</v>
      </c>
      <c r="C56">
        <v>46.251199999999997</v>
      </c>
      <c r="D56">
        <v>0</v>
      </c>
      <c r="E56">
        <v>0</v>
      </c>
      <c r="F56">
        <v>76.681799999999996</v>
      </c>
      <c r="G56">
        <v>0</v>
      </c>
      <c r="H56">
        <v>0</v>
      </c>
      <c r="I56">
        <v>98.869500000000002</v>
      </c>
      <c r="J56">
        <v>1.143</v>
      </c>
      <c r="K56">
        <v>687.84215500000005</v>
      </c>
      <c r="L56">
        <v>626.80499999999995</v>
      </c>
      <c r="M56">
        <v>92.92</v>
      </c>
      <c r="N56">
        <v>119.15625</v>
      </c>
      <c r="O56">
        <v>124.79062500000001</v>
      </c>
      <c r="P56">
        <v>127.262</v>
      </c>
      <c r="Q56">
        <v>21.938279999999999</v>
      </c>
      <c r="R56">
        <v>42.846803999999999</v>
      </c>
      <c r="S56">
        <v>26.620229999999999</v>
      </c>
      <c r="T56">
        <v>0</v>
      </c>
      <c r="U56">
        <v>348.97500000000002</v>
      </c>
      <c r="V56">
        <v>18.140333999999999</v>
      </c>
      <c r="W56">
        <v>46.399079999999998</v>
      </c>
      <c r="X56">
        <v>98.34375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9.1440000000000001</v>
      </c>
      <c r="AG56">
        <v>45.369599999999998</v>
      </c>
      <c r="AH56">
        <v>0</v>
      </c>
      <c r="AI56">
        <v>0</v>
      </c>
      <c r="AJ56">
        <v>0</v>
      </c>
      <c r="AK56">
        <v>54.572499999999998</v>
      </c>
      <c r="AL56">
        <v>2.5564</v>
      </c>
      <c r="AM56">
        <v>0</v>
      </c>
      <c r="AN56">
        <v>0.60729</v>
      </c>
      <c r="AO56">
        <v>0</v>
      </c>
      <c r="AP56">
        <v>1.1529</v>
      </c>
      <c r="AQ56">
        <v>0</v>
      </c>
      <c r="AR56">
        <v>6.6239999999999997</v>
      </c>
      <c r="AS56">
        <v>10.223520000000001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32.915208000000007</v>
      </c>
      <c r="BA56">
        <f t="shared" si="1"/>
        <v>2779.3980259999998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2.0099999999999998</v>
      </c>
      <c r="BP56">
        <v>2.19</v>
      </c>
      <c r="BQ56">
        <v>0</v>
      </c>
      <c r="BR56">
        <v>0.49992799999999998</v>
      </c>
      <c r="BS56">
        <v>0.94</v>
      </c>
      <c r="BT56">
        <v>0</v>
      </c>
      <c r="BU56">
        <v>0</v>
      </c>
      <c r="BV56">
        <v>0</v>
      </c>
      <c r="BW56">
        <v>4.2</v>
      </c>
      <c r="BX56">
        <v>0</v>
      </c>
      <c r="BY56">
        <v>0.26</v>
      </c>
      <c r="BZ56">
        <v>0</v>
      </c>
      <c r="CA56">
        <v>0</v>
      </c>
      <c r="CB56">
        <v>1.97</v>
      </c>
      <c r="CC56">
        <v>1.36</v>
      </c>
      <c r="CD56">
        <v>0.9</v>
      </c>
      <c r="CE56">
        <v>0</v>
      </c>
      <c r="CF56">
        <v>0.18</v>
      </c>
      <c r="CG56">
        <v>3.77</v>
      </c>
      <c r="CH56">
        <v>0</v>
      </c>
      <c r="CI56">
        <v>5.34</v>
      </c>
      <c r="CJ56">
        <v>1.92</v>
      </c>
      <c r="CK56">
        <v>1.79</v>
      </c>
      <c r="CL56">
        <v>0</v>
      </c>
      <c r="CM56">
        <v>0</v>
      </c>
      <c r="CN56">
        <v>0</v>
      </c>
      <c r="CO56">
        <v>2.25</v>
      </c>
      <c r="CP56">
        <v>0.99528000000000005</v>
      </c>
      <c r="CQ56">
        <v>0</v>
      </c>
      <c r="CR56">
        <v>2.34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32.915208000000007</v>
      </c>
    </row>
    <row r="57" spans="1:114">
      <c r="A57" t="s">
        <v>99</v>
      </c>
      <c r="B57">
        <v>0</v>
      </c>
      <c r="C57">
        <v>46.251199999999997</v>
      </c>
      <c r="D57">
        <v>0</v>
      </c>
      <c r="E57">
        <v>0</v>
      </c>
      <c r="F57">
        <v>76.681799999999996</v>
      </c>
      <c r="G57">
        <v>0</v>
      </c>
      <c r="H57">
        <v>0</v>
      </c>
      <c r="I57">
        <v>98.869500000000002</v>
      </c>
      <c r="J57">
        <v>1.143</v>
      </c>
      <c r="K57">
        <v>687.84215500000005</v>
      </c>
      <c r="L57">
        <v>626.80499999999995</v>
      </c>
      <c r="M57">
        <v>92.92</v>
      </c>
      <c r="N57">
        <v>119.15625</v>
      </c>
      <c r="O57">
        <v>124.79062500000001</v>
      </c>
      <c r="P57">
        <v>127.262</v>
      </c>
      <c r="Q57">
        <v>21.938279999999999</v>
      </c>
      <c r="R57">
        <v>42.846803999999999</v>
      </c>
      <c r="S57">
        <v>26.620229999999999</v>
      </c>
      <c r="T57">
        <v>0</v>
      </c>
      <c r="U57">
        <v>348.97500000000002</v>
      </c>
      <c r="V57">
        <v>18.140333999999999</v>
      </c>
      <c r="W57">
        <v>43.704000000000001</v>
      </c>
      <c r="X57">
        <v>98.34375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9.1440000000000001</v>
      </c>
      <c r="AG57">
        <v>45.369599999999998</v>
      </c>
      <c r="AH57">
        <v>0</v>
      </c>
      <c r="AI57">
        <v>0</v>
      </c>
      <c r="AJ57">
        <v>0</v>
      </c>
      <c r="AK57">
        <v>54.572499999999998</v>
      </c>
      <c r="AL57">
        <v>2.5564</v>
      </c>
      <c r="AM57">
        <v>0</v>
      </c>
      <c r="AN57">
        <v>0.60729</v>
      </c>
      <c r="AO57">
        <v>0</v>
      </c>
      <c r="AP57">
        <v>1.1529</v>
      </c>
      <c r="AQ57">
        <v>0</v>
      </c>
      <c r="AR57">
        <v>6.6239999999999997</v>
      </c>
      <c r="AS57">
        <v>10.223520000000001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32.915208000000007</v>
      </c>
      <c r="BA57">
        <f t="shared" si="1"/>
        <v>2776.7029459999999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2.0099999999999998</v>
      </c>
      <c r="BP57">
        <v>2.19</v>
      </c>
      <c r="BQ57">
        <v>0</v>
      </c>
      <c r="BR57">
        <v>0.49992799999999998</v>
      </c>
      <c r="BS57">
        <v>0.94</v>
      </c>
      <c r="BT57">
        <v>0</v>
      </c>
      <c r="BU57">
        <v>0</v>
      </c>
      <c r="BV57">
        <v>0</v>
      </c>
      <c r="BW57">
        <v>4.2</v>
      </c>
      <c r="BX57">
        <v>0</v>
      </c>
      <c r="BY57">
        <v>0.26</v>
      </c>
      <c r="BZ57">
        <v>0</v>
      </c>
      <c r="CA57">
        <v>0</v>
      </c>
      <c r="CB57">
        <v>1.97</v>
      </c>
      <c r="CC57">
        <v>1.36</v>
      </c>
      <c r="CD57">
        <v>0.9</v>
      </c>
      <c r="CE57">
        <v>0</v>
      </c>
      <c r="CF57">
        <v>0.18</v>
      </c>
      <c r="CG57">
        <v>3.77</v>
      </c>
      <c r="CH57">
        <v>0</v>
      </c>
      <c r="CI57">
        <v>5.34</v>
      </c>
      <c r="CJ57">
        <v>1.92</v>
      </c>
      <c r="CK57">
        <v>1.79</v>
      </c>
      <c r="CL57">
        <v>0</v>
      </c>
      <c r="CM57">
        <v>0</v>
      </c>
      <c r="CN57">
        <v>0</v>
      </c>
      <c r="CO57">
        <v>2.25</v>
      </c>
      <c r="CP57">
        <v>0.99528000000000005</v>
      </c>
      <c r="CQ57">
        <v>0</v>
      </c>
      <c r="CR57">
        <v>2.34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32.915208000000007</v>
      </c>
    </row>
    <row r="58" spans="1:114">
      <c r="A58" t="s">
        <v>100</v>
      </c>
      <c r="B58">
        <v>0</v>
      </c>
      <c r="C58">
        <v>46.251199999999997</v>
      </c>
      <c r="D58">
        <v>0</v>
      </c>
      <c r="E58">
        <v>0</v>
      </c>
      <c r="F58">
        <v>76.681799999999996</v>
      </c>
      <c r="G58">
        <v>0</v>
      </c>
      <c r="H58">
        <v>0</v>
      </c>
      <c r="I58">
        <v>98.869500000000002</v>
      </c>
      <c r="J58">
        <v>1.143</v>
      </c>
      <c r="K58">
        <v>687.84215500000005</v>
      </c>
      <c r="L58">
        <v>626.80499999999995</v>
      </c>
      <c r="M58">
        <v>92.92</v>
      </c>
      <c r="N58">
        <v>119.15625</v>
      </c>
      <c r="O58">
        <v>124.79062500000001</v>
      </c>
      <c r="P58">
        <v>127.262</v>
      </c>
      <c r="Q58">
        <v>21.938279999999999</v>
      </c>
      <c r="R58">
        <v>42.846803999999999</v>
      </c>
      <c r="S58">
        <v>26.620229999999999</v>
      </c>
      <c r="T58">
        <v>0</v>
      </c>
      <c r="U58">
        <v>348.97500000000002</v>
      </c>
      <c r="V58">
        <v>18.140333999999999</v>
      </c>
      <c r="W58">
        <v>43.704000000000001</v>
      </c>
      <c r="X58">
        <v>98.34375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9.1440000000000001</v>
      </c>
      <c r="AG58">
        <v>45.369599999999998</v>
      </c>
      <c r="AH58">
        <v>0</v>
      </c>
      <c r="AI58">
        <v>0</v>
      </c>
      <c r="AJ58">
        <v>0</v>
      </c>
      <c r="AK58">
        <v>54.572499999999998</v>
      </c>
      <c r="AL58">
        <v>2.5564</v>
      </c>
      <c r="AM58">
        <v>0</v>
      </c>
      <c r="AN58">
        <v>0.60729</v>
      </c>
      <c r="AO58">
        <v>0</v>
      </c>
      <c r="AP58">
        <v>1.1529</v>
      </c>
      <c r="AQ58">
        <v>0</v>
      </c>
      <c r="AR58">
        <v>6.6239999999999997</v>
      </c>
      <c r="AS58">
        <v>10.223520000000001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32.915208000000007</v>
      </c>
      <c r="BA58">
        <f t="shared" si="1"/>
        <v>2776.7029459999999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2.0099999999999998</v>
      </c>
      <c r="BP58">
        <v>2.19</v>
      </c>
      <c r="BQ58">
        <v>0</v>
      </c>
      <c r="BR58">
        <v>0.49992799999999998</v>
      </c>
      <c r="BS58">
        <v>0.94</v>
      </c>
      <c r="BT58">
        <v>0</v>
      </c>
      <c r="BU58">
        <v>0</v>
      </c>
      <c r="BV58">
        <v>0</v>
      </c>
      <c r="BW58">
        <v>4.2</v>
      </c>
      <c r="BX58">
        <v>0</v>
      </c>
      <c r="BY58">
        <v>0.26</v>
      </c>
      <c r="BZ58">
        <v>0</v>
      </c>
      <c r="CA58">
        <v>0</v>
      </c>
      <c r="CB58">
        <v>1.97</v>
      </c>
      <c r="CC58">
        <v>1.36</v>
      </c>
      <c r="CD58">
        <v>0.9</v>
      </c>
      <c r="CE58">
        <v>0</v>
      </c>
      <c r="CF58">
        <v>0.18</v>
      </c>
      <c r="CG58">
        <v>3.77</v>
      </c>
      <c r="CH58">
        <v>0</v>
      </c>
      <c r="CI58">
        <v>5.34</v>
      </c>
      <c r="CJ58">
        <v>1.92</v>
      </c>
      <c r="CK58">
        <v>1.79</v>
      </c>
      <c r="CL58">
        <v>0</v>
      </c>
      <c r="CM58">
        <v>0</v>
      </c>
      <c r="CN58">
        <v>0</v>
      </c>
      <c r="CO58">
        <v>2.25</v>
      </c>
      <c r="CP58">
        <v>0.99528000000000005</v>
      </c>
      <c r="CQ58">
        <v>0</v>
      </c>
      <c r="CR58">
        <v>2.34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32.915208000000007</v>
      </c>
    </row>
    <row r="59" spans="1:114">
      <c r="A59" t="s">
        <v>101</v>
      </c>
      <c r="B59">
        <v>0</v>
      </c>
      <c r="C59">
        <v>46.251199999999997</v>
      </c>
      <c r="D59">
        <v>0</v>
      </c>
      <c r="E59">
        <v>0</v>
      </c>
      <c r="F59">
        <v>76.681799999999996</v>
      </c>
      <c r="G59">
        <v>0</v>
      </c>
      <c r="H59">
        <v>0</v>
      </c>
      <c r="I59">
        <v>98.869500000000002</v>
      </c>
      <c r="J59">
        <v>1.143</v>
      </c>
      <c r="K59">
        <v>687.84215500000005</v>
      </c>
      <c r="L59">
        <v>626.80499999999995</v>
      </c>
      <c r="M59">
        <v>92.92</v>
      </c>
      <c r="N59">
        <v>119.15625</v>
      </c>
      <c r="O59">
        <v>124.79062500000001</v>
      </c>
      <c r="P59">
        <v>127.262</v>
      </c>
      <c r="Q59">
        <v>21.938279999999999</v>
      </c>
      <c r="R59">
        <v>42.846803999999999</v>
      </c>
      <c r="S59">
        <v>26.620229999999999</v>
      </c>
      <c r="T59">
        <v>0</v>
      </c>
      <c r="U59">
        <v>348.97500000000002</v>
      </c>
      <c r="V59">
        <v>18.140333999999999</v>
      </c>
      <c r="W59">
        <v>43.704000000000001</v>
      </c>
      <c r="X59">
        <v>98.34375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9.1440000000000001</v>
      </c>
      <c r="AG59">
        <v>45.369599999999998</v>
      </c>
      <c r="AH59">
        <v>0</v>
      </c>
      <c r="AI59">
        <v>0</v>
      </c>
      <c r="AJ59">
        <v>0</v>
      </c>
      <c r="AK59">
        <v>54.572499999999998</v>
      </c>
      <c r="AL59">
        <v>2.5564</v>
      </c>
      <c r="AM59">
        <v>0</v>
      </c>
      <c r="AN59">
        <v>0.60729</v>
      </c>
      <c r="AO59">
        <v>0</v>
      </c>
      <c r="AP59">
        <v>1.1529</v>
      </c>
      <c r="AQ59">
        <v>0</v>
      </c>
      <c r="AR59">
        <v>6.6239999999999997</v>
      </c>
      <c r="AS59">
        <v>10.223520000000001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33.625208000000001</v>
      </c>
      <c r="BA59">
        <f t="shared" si="1"/>
        <v>2777.4129459999999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2.0099999999999998</v>
      </c>
      <c r="BP59">
        <v>2.19</v>
      </c>
      <c r="BQ59">
        <v>0</v>
      </c>
      <c r="BR59">
        <v>0.49992799999999998</v>
      </c>
      <c r="BS59">
        <v>0.94</v>
      </c>
      <c r="BT59">
        <v>0</v>
      </c>
      <c r="BU59">
        <v>0</v>
      </c>
      <c r="BV59">
        <v>0</v>
      </c>
      <c r="BW59">
        <v>4.91</v>
      </c>
      <c r="BX59">
        <v>0</v>
      </c>
      <c r="BY59">
        <v>0.26</v>
      </c>
      <c r="BZ59">
        <v>0</v>
      </c>
      <c r="CA59">
        <v>0</v>
      </c>
      <c r="CB59">
        <v>1.97</v>
      </c>
      <c r="CC59">
        <v>1.36</v>
      </c>
      <c r="CD59">
        <v>0.9</v>
      </c>
      <c r="CE59">
        <v>0</v>
      </c>
      <c r="CF59">
        <v>0.18</v>
      </c>
      <c r="CG59">
        <v>3.77</v>
      </c>
      <c r="CH59">
        <v>0</v>
      </c>
      <c r="CI59">
        <v>5.34</v>
      </c>
      <c r="CJ59">
        <v>1.92</v>
      </c>
      <c r="CK59">
        <v>1.79</v>
      </c>
      <c r="CL59">
        <v>0</v>
      </c>
      <c r="CM59">
        <v>0</v>
      </c>
      <c r="CN59">
        <v>0</v>
      </c>
      <c r="CO59">
        <v>2.25</v>
      </c>
      <c r="CP59">
        <v>0.99528000000000005</v>
      </c>
      <c r="CQ59">
        <v>0</v>
      </c>
      <c r="CR59">
        <v>2.34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33.625208000000001</v>
      </c>
    </row>
    <row r="60" spans="1:114">
      <c r="A60" t="s">
        <v>102</v>
      </c>
      <c r="B60">
        <v>0</v>
      </c>
      <c r="C60">
        <v>46.251199999999997</v>
      </c>
      <c r="D60">
        <v>0</v>
      </c>
      <c r="E60">
        <v>0</v>
      </c>
      <c r="F60">
        <v>76.681799999999996</v>
      </c>
      <c r="G60">
        <v>0</v>
      </c>
      <c r="H60">
        <v>0</v>
      </c>
      <c r="I60">
        <v>98.869500000000002</v>
      </c>
      <c r="J60">
        <v>1.143</v>
      </c>
      <c r="K60">
        <v>687.84215500000005</v>
      </c>
      <c r="L60">
        <v>626.80499999999995</v>
      </c>
      <c r="M60">
        <v>92.92</v>
      </c>
      <c r="N60">
        <v>119.15625</v>
      </c>
      <c r="O60">
        <v>124.79062500000001</v>
      </c>
      <c r="P60">
        <v>127.262</v>
      </c>
      <c r="Q60">
        <v>21.938279999999999</v>
      </c>
      <c r="R60">
        <v>42.846803999999999</v>
      </c>
      <c r="S60">
        <v>26.620229999999999</v>
      </c>
      <c r="T60">
        <v>0</v>
      </c>
      <c r="U60">
        <v>348.97500000000002</v>
      </c>
      <c r="V60">
        <v>18.140333999999999</v>
      </c>
      <c r="W60">
        <v>43.704000000000001</v>
      </c>
      <c r="X60">
        <v>98.34375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9.1440000000000001</v>
      </c>
      <c r="AG60">
        <v>45.369599999999998</v>
      </c>
      <c r="AH60">
        <v>0</v>
      </c>
      <c r="AI60">
        <v>0</v>
      </c>
      <c r="AJ60">
        <v>0</v>
      </c>
      <c r="AK60">
        <v>54.572499999999998</v>
      </c>
      <c r="AL60">
        <v>2.5564</v>
      </c>
      <c r="AM60">
        <v>0</v>
      </c>
      <c r="AN60">
        <v>0.60729</v>
      </c>
      <c r="AO60">
        <v>0</v>
      </c>
      <c r="AP60">
        <v>1.1529</v>
      </c>
      <c r="AQ60">
        <v>15.84</v>
      </c>
      <c r="AR60">
        <v>6.6239999999999997</v>
      </c>
      <c r="AS60">
        <v>10.223520000000001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33.625208000000001</v>
      </c>
      <c r="BA60">
        <f t="shared" si="1"/>
        <v>2793.2529460000001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2.0099999999999998</v>
      </c>
      <c r="BP60">
        <v>2.19</v>
      </c>
      <c r="BQ60">
        <v>0</v>
      </c>
      <c r="BR60">
        <v>0.49992799999999998</v>
      </c>
      <c r="BS60">
        <v>0.94</v>
      </c>
      <c r="BT60">
        <v>0</v>
      </c>
      <c r="BU60">
        <v>0</v>
      </c>
      <c r="BV60">
        <v>0</v>
      </c>
      <c r="BW60">
        <v>4.91</v>
      </c>
      <c r="BX60">
        <v>0</v>
      </c>
      <c r="BY60">
        <v>0.26</v>
      </c>
      <c r="BZ60">
        <v>0</v>
      </c>
      <c r="CA60">
        <v>0</v>
      </c>
      <c r="CB60">
        <v>1.97</v>
      </c>
      <c r="CC60">
        <v>1.36</v>
      </c>
      <c r="CD60">
        <v>0.9</v>
      </c>
      <c r="CE60">
        <v>0</v>
      </c>
      <c r="CF60">
        <v>0.18</v>
      </c>
      <c r="CG60">
        <v>3.77</v>
      </c>
      <c r="CH60">
        <v>0</v>
      </c>
      <c r="CI60">
        <v>5.34</v>
      </c>
      <c r="CJ60">
        <v>1.92</v>
      </c>
      <c r="CK60">
        <v>1.79</v>
      </c>
      <c r="CL60">
        <v>0</v>
      </c>
      <c r="CM60">
        <v>0</v>
      </c>
      <c r="CN60">
        <v>0</v>
      </c>
      <c r="CO60">
        <v>2.25</v>
      </c>
      <c r="CP60">
        <v>0.99528000000000005</v>
      </c>
      <c r="CQ60">
        <v>0</v>
      </c>
      <c r="CR60">
        <v>2.34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33.625208000000001</v>
      </c>
    </row>
    <row r="61" spans="1:114">
      <c r="A61" t="s">
        <v>103</v>
      </c>
      <c r="B61">
        <v>0</v>
      </c>
      <c r="C61">
        <v>46.251199999999997</v>
      </c>
      <c r="D61">
        <v>0</v>
      </c>
      <c r="E61">
        <v>0</v>
      </c>
      <c r="F61">
        <v>76.681799999999996</v>
      </c>
      <c r="G61">
        <v>0</v>
      </c>
      <c r="H61">
        <v>0</v>
      </c>
      <c r="I61">
        <v>98.869500000000002</v>
      </c>
      <c r="J61">
        <v>1.143</v>
      </c>
      <c r="K61">
        <v>687.84215500000005</v>
      </c>
      <c r="L61">
        <v>626.80499999999995</v>
      </c>
      <c r="M61">
        <v>92.92</v>
      </c>
      <c r="N61">
        <v>119.15625</v>
      </c>
      <c r="O61">
        <v>124.79062500000001</v>
      </c>
      <c r="P61">
        <v>127.262</v>
      </c>
      <c r="Q61">
        <v>21.938279999999999</v>
      </c>
      <c r="R61">
        <v>42.846803999999999</v>
      </c>
      <c r="S61">
        <v>26.620229999999999</v>
      </c>
      <c r="T61">
        <v>0</v>
      </c>
      <c r="U61">
        <v>348.97500000000002</v>
      </c>
      <c r="V61">
        <v>18.140333999999999</v>
      </c>
      <c r="W61">
        <v>43.704000000000001</v>
      </c>
      <c r="X61">
        <v>98.34375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9.1440000000000001</v>
      </c>
      <c r="AG61">
        <v>45.369599999999998</v>
      </c>
      <c r="AH61">
        <v>0</v>
      </c>
      <c r="AI61">
        <v>0</v>
      </c>
      <c r="AJ61">
        <v>0</v>
      </c>
      <c r="AK61">
        <v>54.572499999999998</v>
      </c>
      <c r="AL61">
        <v>2.5564</v>
      </c>
      <c r="AM61">
        <v>0</v>
      </c>
      <c r="AN61">
        <v>0.60729</v>
      </c>
      <c r="AO61">
        <v>0</v>
      </c>
      <c r="AP61">
        <v>1.1529</v>
      </c>
      <c r="AQ61">
        <v>16.302</v>
      </c>
      <c r="AR61">
        <v>6.6239999999999997</v>
      </c>
      <c r="AS61">
        <v>10.223520000000001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33.625208000000001</v>
      </c>
      <c r="BA61">
        <f t="shared" si="1"/>
        <v>2793.7149460000001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2.0099999999999998</v>
      </c>
      <c r="BP61">
        <v>2.19</v>
      </c>
      <c r="BQ61">
        <v>0</v>
      </c>
      <c r="BR61">
        <v>0.49992799999999998</v>
      </c>
      <c r="BS61">
        <v>0.94</v>
      </c>
      <c r="BT61">
        <v>0</v>
      </c>
      <c r="BU61">
        <v>0</v>
      </c>
      <c r="BV61">
        <v>0</v>
      </c>
      <c r="BW61">
        <v>4.91</v>
      </c>
      <c r="BX61">
        <v>0</v>
      </c>
      <c r="BY61">
        <v>0.26</v>
      </c>
      <c r="BZ61">
        <v>0</v>
      </c>
      <c r="CA61">
        <v>0</v>
      </c>
      <c r="CB61">
        <v>1.97</v>
      </c>
      <c r="CC61">
        <v>1.36</v>
      </c>
      <c r="CD61">
        <v>0.9</v>
      </c>
      <c r="CE61">
        <v>0</v>
      </c>
      <c r="CF61">
        <v>0.18</v>
      </c>
      <c r="CG61">
        <v>3.77</v>
      </c>
      <c r="CH61">
        <v>0</v>
      </c>
      <c r="CI61">
        <v>5.34</v>
      </c>
      <c r="CJ61">
        <v>1.92</v>
      </c>
      <c r="CK61">
        <v>1.79</v>
      </c>
      <c r="CL61">
        <v>0</v>
      </c>
      <c r="CM61">
        <v>0</v>
      </c>
      <c r="CN61">
        <v>0</v>
      </c>
      <c r="CO61">
        <v>2.25</v>
      </c>
      <c r="CP61">
        <v>0.99528000000000005</v>
      </c>
      <c r="CQ61">
        <v>0</v>
      </c>
      <c r="CR61">
        <v>2.34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33.625208000000001</v>
      </c>
    </row>
    <row r="62" spans="1:114">
      <c r="A62" t="s">
        <v>104</v>
      </c>
      <c r="B62">
        <v>0</v>
      </c>
      <c r="C62">
        <v>46.251199999999997</v>
      </c>
      <c r="D62">
        <v>0</v>
      </c>
      <c r="E62">
        <v>0</v>
      </c>
      <c r="F62">
        <v>76.681799999999996</v>
      </c>
      <c r="G62">
        <v>0</v>
      </c>
      <c r="H62">
        <v>0</v>
      </c>
      <c r="I62">
        <v>98.869500000000002</v>
      </c>
      <c r="J62">
        <v>1.143</v>
      </c>
      <c r="K62">
        <v>687.84215500000005</v>
      </c>
      <c r="L62">
        <v>626.80499999999995</v>
      </c>
      <c r="M62">
        <v>92.92</v>
      </c>
      <c r="N62">
        <v>119.15625</v>
      </c>
      <c r="O62">
        <v>124.79062500000001</v>
      </c>
      <c r="P62">
        <v>127.262</v>
      </c>
      <c r="Q62">
        <v>21.938279999999999</v>
      </c>
      <c r="R62">
        <v>42.846803999999999</v>
      </c>
      <c r="S62">
        <v>26.620229999999999</v>
      </c>
      <c r="T62">
        <v>0</v>
      </c>
      <c r="U62">
        <v>348.97500000000002</v>
      </c>
      <c r="V62">
        <v>18.140333999999999</v>
      </c>
      <c r="W62">
        <v>43.704000000000001</v>
      </c>
      <c r="X62">
        <v>98.34375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9.1440000000000001</v>
      </c>
      <c r="AG62">
        <v>45.369599999999998</v>
      </c>
      <c r="AH62">
        <v>0</v>
      </c>
      <c r="AI62">
        <v>0</v>
      </c>
      <c r="AJ62">
        <v>0</v>
      </c>
      <c r="AK62">
        <v>54.572499999999998</v>
      </c>
      <c r="AL62">
        <v>2.5564</v>
      </c>
      <c r="AM62">
        <v>0</v>
      </c>
      <c r="AN62">
        <v>0.60729</v>
      </c>
      <c r="AO62">
        <v>0</v>
      </c>
      <c r="AP62">
        <v>1.1529</v>
      </c>
      <c r="AQ62">
        <v>32.603999999999999</v>
      </c>
      <c r="AR62">
        <v>6.6239999999999997</v>
      </c>
      <c r="AS62">
        <v>10.223520000000001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33.575208000000003</v>
      </c>
      <c r="BA62">
        <f t="shared" si="1"/>
        <v>2809.966946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2.0099999999999998</v>
      </c>
      <c r="BP62">
        <v>2.19</v>
      </c>
      <c r="BQ62">
        <v>0</v>
      </c>
      <c r="BR62">
        <v>0.49992799999999998</v>
      </c>
      <c r="BS62">
        <v>0.94</v>
      </c>
      <c r="BT62">
        <v>0</v>
      </c>
      <c r="BU62">
        <v>0</v>
      </c>
      <c r="BV62">
        <v>0</v>
      </c>
      <c r="BW62">
        <v>4.91</v>
      </c>
      <c r="BX62">
        <v>0</v>
      </c>
      <c r="BY62">
        <v>0.26</v>
      </c>
      <c r="BZ62">
        <v>0</v>
      </c>
      <c r="CA62">
        <v>0</v>
      </c>
      <c r="CB62">
        <v>1.97</v>
      </c>
      <c r="CC62">
        <v>1.33</v>
      </c>
      <c r="CD62">
        <v>0.88</v>
      </c>
      <c r="CE62">
        <v>0</v>
      </c>
      <c r="CF62">
        <v>0.18</v>
      </c>
      <c r="CG62">
        <v>3.77</v>
      </c>
      <c r="CH62">
        <v>0</v>
      </c>
      <c r="CI62">
        <v>5.34</v>
      </c>
      <c r="CJ62">
        <v>1.92</v>
      </c>
      <c r="CK62">
        <v>1.79</v>
      </c>
      <c r="CL62">
        <v>0</v>
      </c>
      <c r="CM62">
        <v>0</v>
      </c>
      <c r="CN62">
        <v>0</v>
      </c>
      <c r="CO62">
        <v>2.25</v>
      </c>
      <c r="CP62">
        <v>0.99528000000000005</v>
      </c>
      <c r="CQ62">
        <v>0</v>
      </c>
      <c r="CR62">
        <v>2.34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33.575208000000003</v>
      </c>
    </row>
    <row r="63" spans="1:114">
      <c r="A63" t="s">
        <v>105</v>
      </c>
      <c r="B63">
        <v>0</v>
      </c>
      <c r="C63">
        <v>46.251199999999997</v>
      </c>
      <c r="D63">
        <v>0</v>
      </c>
      <c r="E63">
        <v>0</v>
      </c>
      <c r="F63">
        <v>76.681799999999996</v>
      </c>
      <c r="G63">
        <v>0</v>
      </c>
      <c r="H63">
        <v>0</v>
      </c>
      <c r="I63">
        <v>98.869500000000002</v>
      </c>
      <c r="J63">
        <v>1.143</v>
      </c>
      <c r="K63">
        <v>687.84215500000005</v>
      </c>
      <c r="L63">
        <v>626.80499999999995</v>
      </c>
      <c r="M63">
        <v>92.92</v>
      </c>
      <c r="N63">
        <v>119.15625</v>
      </c>
      <c r="O63">
        <v>124.79062500000001</v>
      </c>
      <c r="P63">
        <v>127.262</v>
      </c>
      <c r="Q63">
        <v>21.938279999999999</v>
      </c>
      <c r="R63">
        <v>42.846803999999999</v>
      </c>
      <c r="S63">
        <v>26.620229999999999</v>
      </c>
      <c r="T63">
        <v>0</v>
      </c>
      <c r="U63">
        <v>348.97500000000002</v>
      </c>
      <c r="V63">
        <v>18.140333999999999</v>
      </c>
      <c r="W63">
        <v>43.704000000000001</v>
      </c>
      <c r="X63">
        <v>98.34375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9.1440000000000001</v>
      </c>
      <c r="AG63">
        <v>45.369599999999998</v>
      </c>
      <c r="AH63">
        <v>0</v>
      </c>
      <c r="AI63">
        <v>0</v>
      </c>
      <c r="AJ63">
        <v>0</v>
      </c>
      <c r="AK63">
        <v>54.572499999999998</v>
      </c>
      <c r="AL63">
        <v>2.5564</v>
      </c>
      <c r="AM63">
        <v>0</v>
      </c>
      <c r="AN63">
        <v>0.60729</v>
      </c>
      <c r="AO63">
        <v>0</v>
      </c>
      <c r="AP63">
        <v>1.1529</v>
      </c>
      <c r="AQ63">
        <v>48.905999999999999</v>
      </c>
      <c r="AR63">
        <v>6.6239999999999997</v>
      </c>
      <c r="AS63">
        <v>5.3807999999999998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33.565207999999998</v>
      </c>
      <c r="BA63">
        <f t="shared" si="1"/>
        <v>2821.4162259999998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2.0099999999999998</v>
      </c>
      <c r="BP63">
        <v>2.19</v>
      </c>
      <c r="BQ63">
        <v>0</v>
      </c>
      <c r="BR63">
        <v>0.49992799999999998</v>
      </c>
      <c r="BS63">
        <v>0.94</v>
      </c>
      <c r="BT63">
        <v>0</v>
      </c>
      <c r="BU63">
        <v>0</v>
      </c>
      <c r="BV63">
        <v>0</v>
      </c>
      <c r="BW63">
        <v>4.91</v>
      </c>
      <c r="BX63">
        <v>0</v>
      </c>
      <c r="BY63">
        <v>0.26</v>
      </c>
      <c r="BZ63">
        <v>0</v>
      </c>
      <c r="CA63">
        <v>0</v>
      </c>
      <c r="CB63">
        <v>1.97</v>
      </c>
      <c r="CC63">
        <v>1.33</v>
      </c>
      <c r="CD63">
        <v>0.88</v>
      </c>
      <c r="CE63">
        <v>0</v>
      </c>
      <c r="CF63">
        <v>0.17</v>
      </c>
      <c r="CG63">
        <v>3.77</v>
      </c>
      <c r="CH63">
        <v>0</v>
      </c>
      <c r="CI63">
        <v>5.34</v>
      </c>
      <c r="CJ63">
        <v>1.92</v>
      </c>
      <c r="CK63">
        <v>1.79</v>
      </c>
      <c r="CL63">
        <v>0</v>
      </c>
      <c r="CM63">
        <v>0</v>
      </c>
      <c r="CN63">
        <v>0</v>
      </c>
      <c r="CO63">
        <v>2.25</v>
      </c>
      <c r="CP63">
        <v>0.99528000000000005</v>
      </c>
      <c r="CQ63">
        <v>0</v>
      </c>
      <c r="CR63">
        <v>2.34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33.565207999999998</v>
      </c>
    </row>
    <row r="64" spans="1:114">
      <c r="A64" t="s">
        <v>106</v>
      </c>
      <c r="B64">
        <v>0</v>
      </c>
      <c r="C64">
        <v>46.251199999999997</v>
      </c>
      <c r="D64">
        <v>0</v>
      </c>
      <c r="E64">
        <v>0</v>
      </c>
      <c r="F64">
        <v>76.681799999999996</v>
      </c>
      <c r="G64">
        <v>0</v>
      </c>
      <c r="H64">
        <v>0</v>
      </c>
      <c r="I64">
        <v>98.869500000000002</v>
      </c>
      <c r="J64">
        <v>1.143</v>
      </c>
      <c r="K64">
        <v>687.84215500000005</v>
      </c>
      <c r="L64">
        <v>626.80499999999995</v>
      </c>
      <c r="M64">
        <v>92.92</v>
      </c>
      <c r="N64">
        <v>119.15625</v>
      </c>
      <c r="O64">
        <v>124.79062500000001</v>
      </c>
      <c r="P64">
        <v>127.262</v>
      </c>
      <c r="Q64">
        <v>21.938279999999999</v>
      </c>
      <c r="R64">
        <v>42.846803999999999</v>
      </c>
      <c r="S64">
        <v>26.620229999999999</v>
      </c>
      <c r="T64">
        <v>0</v>
      </c>
      <c r="U64">
        <v>348.97500000000002</v>
      </c>
      <c r="V64">
        <v>18.140333999999999</v>
      </c>
      <c r="W64">
        <v>43.704000000000001</v>
      </c>
      <c r="X64">
        <v>98.34375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9.1440000000000001</v>
      </c>
      <c r="AG64">
        <v>45.369599999999998</v>
      </c>
      <c r="AH64">
        <v>0</v>
      </c>
      <c r="AI64">
        <v>0</v>
      </c>
      <c r="AJ64">
        <v>0</v>
      </c>
      <c r="AK64">
        <v>54.572499999999998</v>
      </c>
      <c r="AL64">
        <v>2.5564</v>
      </c>
      <c r="AM64">
        <v>0</v>
      </c>
      <c r="AN64">
        <v>0.60729</v>
      </c>
      <c r="AO64">
        <v>0</v>
      </c>
      <c r="AP64">
        <v>1.1529</v>
      </c>
      <c r="AQ64">
        <v>48.905999999999999</v>
      </c>
      <c r="AR64">
        <v>6.6239999999999997</v>
      </c>
      <c r="AS64">
        <v>5.3807999999999998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33.565207999999998</v>
      </c>
      <c r="BA64">
        <f t="shared" si="1"/>
        <v>2821.4162259999998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2.0099999999999998</v>
      </c>
      <c r="BP64">
        <v>2.19</v>
      </c>
      <c r="BQ64">
        <v>0</v>
      </c>
      <c r="BR64">
        <v>0.49992799999999998</v>
      </c>
      <c r="BS64">
        <v>0.94</v>
      </c>
      <c r="BT64">
        <v>0</v>
      </c>
      <c r="BU64">
        <v>0</v>
      </c>
      <c r="BV64">
        <v>0</v>
      </c>
      <c r="BW64">
        <v>4.91</v>
      </c>
      <c r="BX64">
        <v>0</v>
      </c>
      <c r="BY64">
        <v>0.26</v>
      </c>
      <c r="BZ64">
        <v>0</v>
      </c>
      <c r="CA64">
        <v>0</v>
      </c>
      <c r="CB64">
        <v>1.97</v>
      </c>
      <c r="CC64">
        <v>1.33</v>
      </c>
      <c r="CD64">
        <v>0.88</v>
      </c>
      <c r="CE64">
        <v>0</v>
      </c>
      <c r="CF64">
        <v>0.17</v>
      </c>
      <c r="CG64">
        <v>3.77</v>
      </c>
      <c r="CH64">
        <v>0</v>
      </c>
      <c r="CI64">
        <v>5.34</v>
      </c>
      <c r="CJ64">
        <v>1.92</v>
      </c>
      <c r="CK64">
        <v>1.79</v>
      </c>
      <c r="CL64">
        <v>0</v>
      </c>
      <c r="CM64">
        <v>0</v>
      </c>
      <c r="CN64">
        <v>0</v>
      </c>
      <c r="CO64">
        <v>2.25</v>
      </c>
      <c r="CP64">
        <v>0.99528000000000005</v>
      </c>
      <c r="CQ64">
        <v>0</v>
      </c>
      <c r="CR64">
        <v>2.34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33.565207999999998</v>
      </c>
    </row>
    <row r="65" spans="1:114">
      <c r="A65" t="s">
        <v>107</v>
      </c>
      <c r="B65">
        <v>0</v>
      </c>
      <c r="C65">
        <v>46.251199999999997</v>
      </c>
      <c r="D65">
        <v>0</v>
      </c>
      <c r="E65">
        <v>0</v>
      </c>
      <c r="F65">
        <v>76.681799999999996</v>
      </c>
      <c r="G65">
        <v>0</v>
      </c>
      <c r="H65">
        <v>0</v>
      </c>
      <c r="I65">
        <v>98.869500000000002</v>
      </c>
      <c r="J65">
        <v>1.143</v>
      </c>
      <c r="K65">
        <v>687.84215500000005</v>
      </c>
      <c r="L65">
        <v>626.80499999999995</v>
      </c>
      <c r="M65">
        <v>92.92</v>
      </c>
      <c r="N65">
        <v>119.15625</v>
      </c>
      <c r="O65">
        <v>124.79062500000001</v>
      </c>
      <c r="P65">
        <v>127.262</v>
      </c>
      <c r="Q65">
        <v>21.938279999999999</v>
      </c>
      <c r="R65">
        <v>42.846803999999999</v>
      </c>
      <c r="S65">
        <v>26.620229999999999</v>
      </c>
      <c r="T65">
        <v>0</v>
      </c>
      <c r="U65">
        <v>348.97500000000002</v>
      </c>
      <c r="V65">
        <v>18.140333999999999</v>
      </c>
      <c r="W65">
        <v>43.704000000000001</v>
      </c>
      <c r="X65">
        <v>98.34375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9.1440000000000001</v>
      </c>
      <c r="AG65">
        <v>45.369599999999998</v>
      </c>
      <c r="AH65">
        <v>0</v>
      </c>
      <c r="AI65">
        <v>0</v>
      </c>
      <c r="AJ65">
        <v>0</v>
      </c>
      <c r="AK65">
        <v>54.572499999999998</v>
      </c>
      <c r="AL65">
        <v>2.5564</v>
      </c>
      <c r="AM65">
        <v>0</v>
      </c>
      <c r="AN65">
        <v>0.60729</v>
      </c>
      <c r="AO65">
        <v>0</v>
      </c>
      <c r="AP65">
        <v>1.1529</v>
      </c>
      <c r="AQ65">
        <v>65.207999999999998</v>
      </c>
      <c r="AR65">
        <v>6.6239999999999997</v>
      </c>
      <c r="AS65">
        <v>5.3807999999999998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33.565207999999998</v>
      </c>
      <c r="BA65">
        <f t="shared" si="1"/>
        <v>2837.718226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2.0099999999999998</v>
      </c>
      <c r="BP65">
        <v>2.19</v>
      </c>
      <c r="BQ65">
        <v>0</v>
      </c>
      <c r="BR65">
        <v>0.49992799999999998</v>
      </c>
      <c r="BS65">
        <v>0.94</v>
      </c>
      <c r="BT65">
        <v>0</v>
      </c>
      <c r="BU65">
        <v>0</v>
      </c>
      <c r="BV65">
        <v>0</v>
      </c>
      <c r="BW65">
        <v>4.91</v>
      </c>
      <c r="BX65">
        <v>0</v>
      </c>
      <c r="BY65">
        <v>0.26</v>
      </c>
      <c r="BZ65">
        <v>0</v>
      </c>
      <c r="CA65">
        <v>0</v>
      </c>
      <c r="CB65">
        <v>1.97</v>
      </c>
      <c r="CC65">
        <v>1.33</v>
      </c>
      <c r="CD65">
        <v>0.88</v>
      </c>
      <c r="CE65">
        <v>0</v>
      </c>
      <c r="CF65">
        <v>0.17</v>
      </c>
      <c r="CG65">
        <v>3.77</v>
      </c>
      <c r="CH65">
        <v>0</v>
      </c>
      <c r="CI65">
        <v>5.34</v>
      </c>
      <c r="CJ65">
        <v>1.92</v>
      </c>
      <c r="CK65">
        <v>1.79</v>
      </c>
      <c r="CL65">
        <v>0</v>
      </c>
      <c r="CM65">
        <v>0</v>
      </c>
      <c r="CN65">
        <v>0</v>
      </c>
      <c r="CO65">
        <v>2.25</v>
      </c>
      <c r="CP65">
        <v>0.99528000000000005</v>
      </c>
      <c r="CQ65">
        <v>0</v>
      </c>
      <c r="CR65">
        <v>2.34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33.565207999999998</v>
      </c>
    </row>
    <row r="66" spans="1:114">
      <c r="A66" t="s">
        <v>108</v>
      </c>
      <c r="B66">
        <v>0</v>
      </c>
      <c r="C66">
        <v>46.251199999999997</v>
      </c>
      <c r="D66">
        <v>0</v>
      </c>
      <c r="E66">
        <v>0</v>
      </c>
      <c r="F66">
        <v>76.681799999999996</v>
      </c>
      <c r="G66">
        <v>0</v>
      </c>
      <c r="H66">
        <v>0</v>
      </c>
      <c r="I66">
        <v>98.869500000000002</v>
      </c>
      <c r="J66">
        <v>1.143</v>
      </c>
      <c r="K66">
        <v>687.84215500000005</v>
      </c>
      <c r="L66">
        <v>626.80499999999995</v>
      </c>
      <c r="M66">
        <v>92.92</v>
      </c>
      <c r="N66">
        <v>119.15625</v>
      </c>
      <c r="O66">
        <v>124.79062500000001</v>
      </c>
      <c r="P66">
        <v>127.262</v>
      </c>
      <c r="Q66">
        <v>21.938279999999999</v>
      </c>
      <c r="R66">
        <v>42.846803999999999</v>
      </c>
      <c r="S66">
        <v>26.620229999999999</v>
      </c>
      <c r="T66">
        <v>0</v>
      </c>
      <c r="U66">
        <v>348.97500000000002</v>
      </c>
      <c r="V66">
        <v>18.140333999999999</v>
      </c>
      <c r="W66">
        <v>43.704000000000001</v>
      </c>
      <c r="X66">
        <v>98.34375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9.1440000000000001</v>
      </c>
      <c r="AG66">
        <v>45.369599999999998</v>
      </c>
      <c r="AH66">
        <v>0</v>
      </c>
      <c r="AI66">
        <v>0</v>
      </c>
      <c r="AJ66">
        <v>0</v>
      </c>
      <c r="AK66">
        <v>54.572499999999998</v>
      </c>
      <c r="AL66">
        <v>2.5564</v>
      </c>
      <c r="AM66">
        <v>0</v>
      </c>
      <c r="AN66">
        <v>0.60729</v>
      </c>
      <c r="AO66">
        <v>0</v>
      </c>
      <c r="AP66">
        <v>1.1529</v>
      </c>
      <c r="AQ66">
        <v>65.207999999999998</v>
      </c>
      <c r="AR66">
        <v>6.6239999999999997</v>
      </c>
      <c r="AS66">
        <v>5.3807999999999998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33.565207999999998</v>
      </c>
      <c r="BA66">
        <f t="shared" si="1"/>
        <v>2837.718226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2.0099999999999998</v>
      </c>
      <c r="BP66">
        <v>2.19</v>
      </c>
      <c r="BQ66">
        <v>0</v>
      </c>
      <c r="BR66">
        <v>0.49992799999999998</v>
      </c>
      <c r="BS66">
        <v>0.94</v>
      </c>
      <c r="BT66">
        <v>0</v>
      </c>
      <c r="BU66">
        <v>0</v>
      </c>
      <c r="BV66">
        <v>0</v>
      </c>
      <c r="BW66">
        <v>4.91</v>
      </c>
      <c r="BX66">
        <v>0</v>
      </c>
      <c r="BY66">
        <v>0.26</v>
      </c>
      <c r="BZ66">
        <v>0</v>
      </c>
      <c r="CA66">
        <v>0</v>
      </c>
      <c r="CB66">
        <v>1.97</v>
      </c>
      <c r="CC66">
        <v>1.33</v>
      </c>
      <c r="CD66">
        <v>0.88</v>
      </c>
      <c r="CE66">
        <v>0</v>
      </c>
      <c r="CF66">
        <v>0.17</v>
      </c>
      <c r="CG66">
        <v>3.77</v>
      </c>
      <c r="CH66">
        <v>0</v>
      </c>
      <c r="CI66">
        <v>5.34</v>
      </c>
      <c r="CJ66">
        <v>1.92</v>
      </c>
      <c r="CK66">
        <v>1.79</v>
      </c>
      <c r="CL66">
        <v>0</v>
      </c>
      <c r="CM66">
        <v>0</v>
      </c>
      <c r="CN66">
        <v>0</v>
      </c>
      <c r="CO66">
        <v>2.25</v>
      </c>
      <c r="CP66">
        <v>0.99528000000000005</v>
      </c>
      <c r="CQ66">
        <v>0</v>
      </c>
      <c r="CR66">
        <v>2.34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33.565207999999998</v>
      </c>
    </row>
    <row r="67" spans="1:114">
      <c r="A67" t="s">
        <v>109</v>
      </c>
      <c r="B67">
        <v>0</v>
      </c>
      <c r="C67">
        <v>40.552</v>
      </c>
      <c r="D67">
        <v>0</v>
      </c>
      <c r="E67">
        <v>0</v>
      </c>
      <c r="F67">
        <v>54.061799999999998</v>
      </c>
      <c r="G67">
        <v>0</v>
      </c>
      <c r="H67">
        <v>0</v>
      </c>
      <c r="I67">
        <v>98.869500000000002</v>
      </c>
      <c r="J67">
        <v>0</v>
      </c>
      <c r="K67">
        <v>687.84215500000005</v>
      </c>
      <c r="L67">
        <v>626.80499999999995</v>
      </c>
      <c r="M67">
        <v>92.92</v>
      </c>
      <c r="N67">
        <v>119.15625</v>
      </c>
      <c r="O67">
        <v>124.79062500000001</v>
      </c>
      <c r="P67">
        <v>127.262</v>
      </c>
      <c r="Q67">
        <v>21.938279999999999</v>
      </c>
      <c r="R67">
        <v>42.846803999999999</v>
      </c>
      <c r="S67">
        <v>26.620229999999999</v>
      </c>
      <c r="T67">
        <v>0</v>
      </c>
      <c r="U67">
        <v>348.97500000000002</v>
      </c>
      <c r="V67">
        <v>18.140333999999999</v>
      </c>
      <c r="W67">
        <v>43.704000000000001</v>
      </c>
      <c r="X67">
        <v>98.34375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18.288</v>
      </c>
      <c r="AG67">
        <v>45.369599999999998</v>
      </c>
      <c r="AH67">
        <v>0</v>
      </c>
      <c r="AI67">
        <v>0</v>
      </c>
      <c r="AJ67">
        <v>0</v>
      </c>
      <c r="AK67">
        <v>54.572499999999998</v>
      </c>
      <c r="AL67">
        <v>12.782</v>
      </c>
      <c r="AM67">
        <v>0</v>
      </c>
      <c r="AN67">
        <v>0.60729</v>
      </c>
      <c r="AO67">
        <v>0</v>
      </c>
      <c r="AP67">
        <v>5.6364000000000001</v>
      </c>
      <c r="AQ67">
        <v>65.207999999999998</v>
      </c>
      <c r="AR67">
        <v>6.6239999999999997</v>
      </c>
      <c r="AS67">
        <v>7.8021599999999998</v>
      </c>
      <c r="AT67">
        <v>11.2476</v>
      </c>
      <c r="AU67">
        <v>0</v>
      </c>
      <c r="AV67">
        <v>5.48</v>
      </c>
      <c r="AW67">
        <v>22.62</v>
      </c>
      <c r="AX67">
        <v>1.143</v>
      </c>
      <c r="AY67">
        <v>0</v>
      </c>
      <c r="AZ67">
        <f t="shared" si="0"/>
        <v>33.565207999999998</v>
      </c>
      <c r="BA67">
        <f t="shared" si="1"/>
        <v>2863.773486000001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2.0099999999999998</v>
      </c>
      <c r="BP67">
        <v>2.19</v>
      </c>
      <c r="BQ67">
        <v>0</v>
      </c>
      <c r="BR67">
        <v>0.49992799999999998</v>
      </c>
      <c r="BS67">
        <v>0.94</v>
      </c>
      <c r="BT67">
        <v>0</v>
      </c>
      <c r="BU67">
        <v>0</v>
      </c>
      <c r="BV67">
        <v>0</v>
      </c>
      <c r="BW67">
        <v>4.91</v>
      </c>
      <c r="BX67">
        <v>0</v>
      </c>
      <c r="BY67">
        <v>0.26</v>
      </c>
      <c r="BZ67">
        <v>0</v>
      </c>
      <c r="CA67">
        <v>0</v>
      </c>
      <c r="CB67">
        <v>1.97</v>
      </c>
      <c r="CC67">
        <v>1.33</v>
      </c>
      <c r="CD67">
        <v>0.88</v>
      </c>
      <c r="CE67">
        <v>0</v>
      </c>
      <c r="CF67">
        <v>0.17</v>
      </c>
      <c r="CG67">
        <v>3.77</v>
      </c>
      <c r="CH67">
        <v>0</v>
      </c>
      <c r="CI67">
        <v>5.34</v>
      </c>
      <c r="CJ67">
        <v>1.92</v>
      </c>
      <c r="CK67">
        <v>1.79</v>
      </c>
      <c r="CL67">
        <v>0</v>
      </c>
      <c r="CM67">
        <v>0</v>
      </c>
      <c r="CN67">
        <v>0</v>
      </c>
      <c r="CO67">
        <v>2.25</v>
      </c>
      <c r="CP67">
        <v>0.99528000000000005</v>
      </c>
      <c r="CQ67">
        <v>0</v>
      </c>
      <c r="CR67">
        <v>2.34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33.565207999999998</v>
      </c>
    </row>
    <row r="68" spans="1:114">
      <c r="A68" t="s">
        <v>110</v>
      </c>
      <c r="B68">
        <v>0</v>
      </c>
      <c r="C68">
        <v>41.1</v>
      </c>
      <c r="D68">
        <v>0</v>
      </c>
      <c r="E68">
        <v>0</v>
      </c>
      <c r="F68">
        <v>54.061799999999998</v>
      </c>
      <c r="G68">
        <v>0</v>
      </c>
      <c r="H68">
        <v>0</v>
      </c>
      <c r="I68">
        <v>98.869500000000002</v>
      </c>
      <c r="J68">
        <v>0</v>
      </c>
      <c r="K68">
        <v>687.84215500000005</v>
      </c>
      <c r="L68">
        <v>626.80499999999995</v>
      </c>
      <c r="M68">
        <v>92.92</v>
      </c>
      <c r="N68">
        <v>119.15625</v>
      </c>
      <c r="O68">
        <v>124.79062500000001</v>
      </c>
      <c r="P68">
        <v>127.262</v>
      </c>
      <c r="Q68">
        <v>21.938279999999999</v>
      </c>
      <c r="R68">
        <v>42.846803999999999</v>
      </c>
      <c r="S68">
        <v>26.620229999999999</v>
      </c>
      <c r="T68">
        <v>0</v>
      </c>
      <c r="U68">
        <v>348.97500000000002</v>
      </c>
      <c r="V68">
        <v>18.140333999999999</v>
      </c>
      <c r="W68">
        <v>43.704000000000001</v>
      </c>
      <c r="X68">
        <v>98.34375</v>
      </c>
      <c r="Y68">
        <v>0</v>
      </c>
      <c r="Z68">
        <v>0</v>
      </c>
      <c r="AA68">
        <v>0</v>
      </c>
      <c r="AB68">
        <v>3.47</v>
      </c>
      <c r="AC68">
        <v>0</v>
      </c>
      <c r="AD68">
        <v>0</v>
      </c>
      <c r="AE68">
        <v>0</v>
      </c>
      <c r="AF68">
        <v>18.288</v>
      </c>
      <c r="AG68">
        <v>45.369599999999998</v>
      </c>
      <c r="AH68">
        <v>14.654999999999999</v>
      </c>
      <c r="AI68">
        <v>0</v>
      </c>
      <c r="AJ68">
        <v>0</v>
      </c>
      <c r="AK68">
        <v>54.572499999999998</v>
      </c>
      <c r="AL68">
        <v>40.088999999999999</v>
      </c>
      <c r="AM68">
        <v>0</v>
      </c>
      <c r="AN68">
        <v>0.60729</v>
      </c>
      <c r="AO68">
        <v>0</v>
      </c>
      <c r="AP68">
        <v>5.6364000000000001</v>
      </c>
      <c r="AQ68">
        <v>65.207999999999998</v>
      </c>
      <c r="AR68">
        <v>6.6239999999999997</v>
      </c>
      <c r="AS68">
        <v>7.8021599999999998</v>
      </c>
      <c r="AT68">
        <v>11.2476</v>
      </c>
      <c r="AU68">
        <v>0</v>
      </c>
      <c r="AV68">
        <v>5.48</v>
      </c>
      <c r="AW68">
        <v>22.62</v>
      </c>
      <c r="AX68">
        <v>1.143</v>
      </c>
      <c r="AY68">
        <v>0</v>
      </c>
      <c r="AZ68">
        <f t="shared" ref="AZ68:AZ98" si="3">DJ68</f>
        <v>33.682807999999994</v>
      </c>
      <c r="BA68">
        <f t="shared" ref="BA68:BA98" si="4">SUM(B68:AZ68)</f>
        <v>2909.8710860000006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2.0099999999999998</v>
      </c>
      <c r="BP68">
        <v>2.19</v>
      </c>
      <c r="BQ68">
        <v>0</v>
      </c>
      <c r="BR68">
        <v>0.49992799999999998</v>
      </c>
      <c r="BS68">
        <v>0.94</v>
      </c>
      <c r="BT68">
        <v>0</v>
      </c>
      <c r="BU68">
        <v>0</v>
      </c>
      <c r="BV68">
        <v>0</v>
      </c>
      <c r="BW68">
        <v>4.91</v>
      </c>
      <c r="BX68">
        <v>0</v>
      </c>
      <c r="BY68">
        <v>0.26</v>
      </c>
      <c r="BZ68">
        <v>0</v>
      </c>
      <c r="CA68">
        <v>0</v>
      </c>
      <c r="CB68">
        <v>1.97</v>
      </c>
      <c r="CC68">
        <v>1.33</v>
      </c>
      <c r="CD68">
        <v>0.88</v>
      </c>
      <c r="CE68">
        <v>0</v>
      </c>
      <c r="CF68">
        <v>0.17</v>
      </c>
      <c r="CG68">
        <v>3.77</v>
      </c>
      <c r="CH68">
        <v>0.1176</v>
      </c>
      <c r="CI68">
        <v>5.34</v>
      </c>
      <c r="CJ68">
        <v>1.92</v>
      </c>
      <c r="CK68">
        <v>1.79</v>
      </c>
      <c r="CL68">
        <v>0</v>
      </c>
      <c r="CM68">
        <v>0</v>
      </c>
      <c r="CN68">
        <v>0</v>
      </c>
      <c r="CO68">
        <v>2.25</v>
      </c>
      <c r="CP68">
        <v>0.99528000000000005</v>
      </c>
      <c r="CQ68">
        <v>0</v>
      </c>
      <c r="CR68">
        <v>2.34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33.682807999999994</v>
      </c>
    </row>
    <row r="69" spans="1:114">
      <c r="A69" t="s">
        <v>111</v>
      </c>
      <c r="B69">
        <v>0</v>
      </c>
      <c r="C69">
        <v>41.1</v>
      </c>
      <c r="D69">
        <v>0</v>
      </c>
      <c r="E69">
        <v>0</v>
      </c>
      <c r="F69">
        <v>54.061799999999998</v>
      </c>
      <c r="G69">
        <v>0</v>
      </c>
      <c r="H69">
        <v>0</v>
      </c>
      <c r="I69">
        <v>98.869500000000002</v>
      </c>
      <c r="J69">
        <v>0</v>
      </c>
      <c r="K69">
        <v>687.84215500000005</v>
      </c>
      <c r="L69">
        <v>626.80499999999995</v>
      </c>
      <c r="M69">
        <v>92.92</v>
      </c>
      <c r="N69">
        <v>119.15625</v>
      </c>
      <c r="O69">
        <v>124.79062500000001</v>
      </c>
      <c r="P69">
        <v>127.262</v>
      </c>
      <c r="Q69">
        <v>21.938279999999999</v>
      </c>
      <c r="R69">
        <v>42.846803999999999</v>
      </c>
      <c r="S69">
        <v>26.620229999999999</v>
      </c>
      <c r="T69">
        <v>0</v>
      </c>
      <c r="U69">
        <v>348.97500000000002</v>
      </c>
      <c r="V69">
        <v>18.140333999999999</v>
      </c>
      <c r="W69">
        <v>43.704000000000001</v>
      </c>
      <c r="X69">
        <v>98.34375</v>
      </c>
      <c r="Y69">
        <v>0</v>
      </c>
      <c r="Z69">
        <v>0</v>
      </c>
      <c r="AA69">
        <v>0</v>
      </c>
      <c r="AB69">
        <v>3.47</v>
      </c>
      <c r="AC69">
        <v>0</v>
      </c>
      <c r="AD69">
        <v>8.202</v>
      </c>
      <c r="AE69">
        <v>0</v>
      </c>
      <c r="AF69">
        <v>18.288</v>
      </c>
      <c r="AG69">
        <v>45.369599999999998</v>
      </c>
      <c r="AH69">
        <v>48.263800000000003</v>
      </c>
      <c r="AI69">
        <v>0</v>
      </c>
      <c r="AJ69">
        <v>0</v>
      </c>
      <c r="AK69">
        <v>54.572499999999998</v>
      </c>
      <c r="AL69">
        <v>40.088999999999999</v>
      </c>
      <c r="AM69">
        <v>0</v>
      </c>
      <c r="AN69">
        <v>0.60729</v>
      </c>
      <c r="AO69">
        <v>0</v>
      </c>
      <c r="AP69">
        <v>5.6364000000000001</v>
      </c>
      <c r="AQ69">
        <v>65.207999999999998</v>
      </c>
      <c r="AR69">
        <v>4.4160000000000004</v>
      </c>
      <c r="AS69">
        <v>7.8021599999999998</v>
      </c>
      <c r="AT69">
        <v>11.2476</v>
      </c>
      <c r="AU69">
        <v>0</v>
      </c>
      <c r="AV69">
        <v>5.48</v>
      </c>
      <c r="AW69">
        <v>22.62</v>
      </c>
      <c r="AX69">
        <v>1.143</v>
      </c>
      <c r="AY69">
        <v>0</v>
      </c>
      <c r="AZ69">
        <f t="shared" si="3"/>
        <v>34.287608000000006</v>
      </c>
      <c r="BA69">
        <f t="shared" si="4"/>
        <v>2950.0786860000012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2.0099999999999998</v>
      </c>
      <c r="BP69">
        <v>2.19</v>
      </c>
      <c r="BQ69">
        <v>0</v>
      </c>
      <c r="BR69">
        <v>0.49992799999999998</v>
      </c>
      <c r="BS69">
        <v>0.94</v>
      </c>
      <c r="BT69">
        <v>0.33600000000000002</v>
      </c>
      <c r="BU69">
        <v>0</v>
      </c>
      <c r="BV69">
        <v>0</v>
      </c>
      <c r="BW69">
        <v>4.91</v>
      </c>
      <c r="BX69">
        <v>0</v>
      </c>
      <c r="BY69">
        <v>0.26</v>
      </c>
      <c r="BZ69">
        <v>0</v>
      </c>
      <c r="CA69">
        <v>0</v>
      </c>
      <c r="CB69">
        <v>1.97</v>
      </c>
      <c r="CC69">
        <v>1.33</v>
      </c>
      <c r="CD69">
        <v>0.88</v>
      </c>
      <c r="CE69">
        <v>0</v>
      </c>
      <c r="CF69">
        <v>0.17</v>
      </c>
      <c r="CG69">
        <v>3.77</v>
      </c>
      <c r="CH69">
        <v>0.38640000000000002</v>
      </c>
      <c r="CI69">
        <v>5.34</v>
      </c>
      <c r="CJ69">
        <v>1.92</v>
      </c>
      <c r="CK69">
        <v>1.79</v>
      </c>
      <c r="CL69">
        <v>0</v>
      </c>
      <c r="CM69">
        <v>0</v>
      </c>
      <c r="CN69">
        <v>0</v>
      </c>
      <c r="CO69">
        <v>2.25</v>
      </c>
      <c r="CP69">
        <v>0.99528000000000005</v>
      </c>
      <c r="CQ69">
        <v>0</v>
      </c>
      <c r="CR69">
        <v>2.34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34.287608000000006</v>
      </c>
    </row>
    <row r="70" spans="1:114">
      <c r="A70" t="s">
        <v>112</v>
      </c>
      <c r="B70">
        <v>0</v>
      </c>
      <c r="C70">
        <v>41.1</v>
      </c>
      <c r="D70">
        <v>0</v>
      </c>
      <c r="E70">
        <v>0</v>
      </c>
      <c r="F70">
        <v>54.061799999999998</v>
      </c>
      <c r="G70">
        <v>0</v>
      </c>
      <c r="H70">
        <v>0</v>
      </c>
      <c r="I70">
        <v>98.869500000000002</v>
      </c>
      <c r="J70">
        <v>0</v>
      </c>
      <c r="K70">
        <v>687.84215500000005</v>
      </c>
      <c r="L70">
        <v>626.80499999999995</v>
      </c>
      <c r="M70">
        <v>92.92</v>
      </c>
      <c r="N70">
        <v>119.15625</v>
      </c>
      <c r="O70">
        <v>124.79062500000001</v>
      </c>
      <c r="P70">
        <v>127.262</v>
      </c>
      <c r="Q70">
        <v>21.938279999999999</v>
      </c>
      <c r="R70">
        <v>42.846803999999999</v>
      </c>
      <c r="S70">
        <v>26.620229999999999</v>
      </c>
      <c r="T70">
        <v>0</v>
      </c>
      <c r="U70">
        <v>348.97500000000002</v>
      </c>
      <c r="V70">
        <v>18.140333999999999</v>
      </c>
      <c r="W70">
        <v>43.704000000000001</v>
      </c>
      <c r="X70">
        <v>98.34375</v>
      </c>
      <c r="Y70">
        <v>0</v>
      </c>
      <c r="Z70">
        <v>0</v>
      </c>
      <c r="AA70">
        <v>0</v>
      </c>
      <c r="AB70">
        <v>13.602399999999999</v>
      </c>
      <c r="AC70">
        <v>10.02744</v>
      </c>
      <c r="AD70">
        <v>9.4322999999999997</v>
      </c>
      <c r="AE70">
        <v>17.011199999999999</v>
      </c>
      <c r="AF70">
        <v>18.288</v>
      </c>
      <c r="AG70">
        <v>45.369599999999998</v>
      </c>
      <c r="AH70">
        <v>63.505000000000003</v>
      </c>
      <c r="AI70">
        <v>0</v>
      </c>
      <c r="AJ70">
        <v>0</v>
      </c>
      <c r="AK70">
        <v>54.572499999999998</v>
      </c>
      <c r="AL70">
        <v>40.088999999999999</v>
      </c>
      <c r="AM70">
        <v>0</v>
      </c>
      <c r="AN70">
        <v>0.60729</v>
      </c>
      <c r="AO70">
        <v>0</v>
      </c>
      <c r="AP70">
        <v>5.6364000000000001</v>
      </c>
      <c r="AQ70">
        <v>65.207999999999998</v>
      </c>
      <c r="AR70">
        <v>4.4160000000000004</v>
      </c>
      <c r="AS70">
        <v>7.8021599999999998</v>
      </c>
      <c r="AT70">
        <v>11.2476</v>
      </c>
      <c r="AU70">
        <v>0</v>
      </c>
      <c r="AV70">
        <v>5.48</v>
      </c>
      <c r="AW70">
        <v>22.62</v>
      </c>
      <c r="AX70">
        <v>1.143</v>
      </c>
      <c r="AY70">
        <v>0</v>
      </c>
      <c r="AZ70">
        <f t="shared" si="3"/>
        <v>34.746808000000001</v>
      </c>
      <c r="BA70">
        <f t="shared" si="4"/>
        <v>3004.1804260000008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2.0099999999999998</v>
      </c>
      <c r="BP70">
        <v>2.19</v>
      </c>
      <c r="BQ70">
        <v>0</v>
      </c>
      <c r="BR70">
        <v>0.49992799999999998</v>
      </c>
      <c r="BS70">
        <v>0.94</v>
      </c>
      <c r="BT70">
        <v>0.67200000000000004</v>
      </c>
      <c r="BU70">
        <v>0</v>
      </c>
      <c r="BV70">
        <v>0</v>
      </c>
      <c r="BW70">
        <v>4.91</v>
      </c>
      <c r="BX70">
        <v>0</v>
      </c>
      <c r="BY70">
        <v>0.26</v>
      </c>
      <c r="BZ70">
        <v>0</v>
      </c>
      <c r="CA70">
        <v>0</v>
      </c>
      <c r="CB70">
        <v>1.97</v>
      </c>
      <c r="CC70">
        <v>1.33</v>
      </c>
      <c r="CD70">
        <v>0.88</v>
      </c>
      <c r="CE70">
        <v>0</v>
      </c>
      <c r="CF70">
        <v>0.17</v>
      </c>
      <c r="CG70">
        <v>3.77</v>
      </c>
      <c r="CH70">
        <v>0.50960000000000005</v>
      </c>
      <c r="CI70">
        <v>5.34</v>
      </c>
      <c r="CJ70">
        <v>1.92</v>
      </c>
      <c r="CK70">
        <v>1.79</v>
      </c>
      <c r="CL70">
        <v>0</v>
      </c>
      <c r="CM70">
        <v>0</v>
      </c>
      <c r="CN70">
        <v>0</v>
      </c>
      <c r="CO70">
        <v>2.25</v>
      </c>
      <c r="CP70">
        <v>0.99528000000000005</v>
      </c>
      <c r="CQ70">
        <v>0</v>
      </c>
      <c r="CR70">
        <v>2.34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34.746808000000001</v>
      </c>
    </row>
    <row r="71" spans="1:114">
      <c r="A71" t="s">
        <v>113</v>
      </c>
      <c r="B71">
        <v>0</v>
      </c>
      <c r="C71">
        <v>41.1</v>
      </c>
      <c r="D71">
        <v>0</v>
      </c>
      <c r="E71">
        <v>0</v>
      </c>
      <c r="F71">
        <v>76.681799999999996</v>
      </c>
      <c r="G71">
        <v>0</v>
      </c>
      <c r="H71">
        <v>0</v>
      </c>
      <c r="I71">
        <v>98.869500000000002</v>
      </c>
      <c r="J71">
        <v>0</v>
      </c>
      <c r="K71">
        <v>687.84215500000005</v>
      </c>
      <c r="L71">
        <v>626.80499999999995</v>
      </c>
      <c r="M71">
        <v>92.92</v>
      </c>
      <c r="N71">
        <v>119.15625</v>
      </c>
      <c r="O71">
        <v>124.79062500000001</v>
      </c>
      <c r="P71">
        <v>127.262</v>
      </c>
      <c r="Q71">
        <v>21.938279999999999</v>
      </c>
      <c r="R71">
        <v>42.846803999999999</v>
      </c>
      <c r="S71">
        <v>26.620229999999999</v>
      </c>
      <c r="T71">
        <v>0</v>
      </c>
      <c r="U71">
        <v>348.97500000000002</v>
      </c>
      <c r="V71">
        <v>18.140333999999999</v>
      </c>
      <c r="W71">
        <v>43.704000000000001</v>
      </c>
      <c r="X71">
        <v>98.34375</v>
      </c>
      <c r="Y71">
        <v>0</v>
      </c>
      <c r="Z71">
        <v>1.1000000000000001</v>
      </c>
      <c r="AA71">
        <v>3.7919999999999998</v>
      </c>
      <c r="AB71">
        <v>27.343599999999999</v>
      </c>
      <c r="AC71">
        <v>10.02744</v>
      </c>
      <c r="AD71">
        <v>18.864599999999999</v>
      </c>
      <c r="AE71">
        <v>34.022399999999998</v>
      </c>
      <c r="AF71">
        <v>27.431999999999999</v>
      </c>
      <c r="AG71">
        <v>45.369599999999998</v>
      </c>
      <c r="AH71">
        <v>72.395700000000005</v>
      </c>
      <c r="AI71">
        <v>0</v>
      </c>
      <c r="AJ71">
        <v>0</v>
      </c>
      <c r="AK71">
        <v>54.572499999999998</v>
      </c>
      <c r="AL71">
        <v>40.088999999999999</v>
      </c>
      <c r="AM71">
        <v>2.758</v>
      </c>
      <c r="AN71">
        <v>0.60729</v>
      </c>
      <c r="AO71">
        <v>0</v>
      </c>
      <c r="AP71">
        <v>1.1529</v>
      </c>
      <c r="AQ71">
        <v>65.207999999999998</v>
      </c>
      <c r="AR71">
        <v>5.52</v>
      </c>
      <c r="AS71">
        <v>7.8021599999999998</v>
      </c>
      <c r="AT71">
        <v>11.2476</v>
      </c>
      <c r="AU71">
        <v>0</v>
      </c>
      <c r="AV71">
        <v>5.48</v>
      </c>
      <c r="AW71">
        <v>0</v>
      </c>
      <c r="AX71">
        <v>1.143</v>
      </c>
      <c r="AY71">
        <v>0</v>
      </c>
      <c r="AZ71">
        <f t="shared" si="3"/>
        <v>34.816807999999995</v>
      </c>
      <c r="BA71">
        <f t="shared" si="4"/>
        <v>3066.7403260000001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2.0099999999999998</v>
      </c>
      <c r="BP71">
        <v>2.19</v>
      </c>
      <c r="BQ71">
        <v>0</v>
      </c>
      <c r="BR71">
        <v>0.49992799999999998</v>
      </c>
      <c r="BS71">
        <v>0.94</v>
      </c>
      <c r="BT71">
        <v>0.67200000000000004</v>
      </c>
      <c r="BU71">
        <v>0</v>
      </c>
      <c r="BV71">
        <v>0</v>
      </c>
      <c r="BW71">
        <v>4.91</v>
      </c>
      <c r="BX71">
        <v>0</v>
      </c>
      <c r="BY71">
        <v>0.26</v>
      </c>
      <c r="BZ71">
        <v>0</v>
      </c>
      <c r="CA71">
        <v>0</v>
      </c>
      <c r="CB71">
        <v>1.97</v>
      </c>
      <c r="CC71">
        <v>1.33</v>
      </c>
      <c r="CD71">
        <v>0.88</v>
      </c>
      <c r="CE71">
        <v>0</v>
      </c>
      <c r="CF71">
        <v>0.17</v>
      </c>
      <c r="CG71">
        <v>3.77</v>
      </c>
      <c r="CH71">
        <v>0.5796</v>
      </c>
      <c r="CI71">
        <v>5.34</v>
      </c>
      <c r="CJ71">
        <v>1.92</v>
      </c>
      <c r="CK71">
        <v>1.79</v>
      </c>
      <c r="CL71">
        <v>0</v>
      </c>
      <c r="CM71">
        <v>0</v>
      </c>
      <c r="CN71">
        <v>0</v>
      </c>
      <c r="CO71">
        <v>2.25</v>
      </c>
      <c r="CP71">
        <v>0.99528000000000005</v>
      </c>
      <c r="CQ71">
        <v>0</v>
      </c>
      <c r="CR71">
        <v>2.34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34.816807999999995</v>
      </c>
    </row>
    <row r="72" spans="1:114">
      <c r="A72" t="s">
        <v>114</v>
      </c>
      <c r="B72">
        <v>0</v>
      </c>
      <c r="C72">
        <v>41.1</v>
      </c>
      <c r="D72">
        <v>0</v>
      </c>
      <c r="E72">
        <v>0</v>
      </c>
      <c r="F72">
        <v>76.681799999999996</v>
      </c>
      <c r="G72">
        <v>0</v>
      </c>
      <c r="H72">
        <v>0</v>
      </c>
      <c r="I72">
        <v>98.869500000000002</v>
      </c>
      <c r="J72">
        <v>0</v>
      </c>
      <c r="K72">
        <v>687.84215500000005</v>
      </c>
      <c r="L72">
        <v>626.80499999999995</v>
      </c>
      <c r="M72">
        <v>92.92</v>
      </c>
      <c r="N72">
        <v>119.15625</v>
      </c>
      <c r="O72">
        <v>124.79062500000001</v>
      </c>
      <c r="P72">
        <v>127.262</v>
      </c>
      <c r="Q72">
        <v>21.938279999999999</v>
      </c>
      <c r="R72">
        <v>42.846803999999999</v>
      </c>
      <c r="S72">
        <v>26.620229999999999</v>
      </c>
      <c r="T72">
        <v>0</v>
      </c>
      <c r="U72">
        <v>348.97500000000002</v>
      </c>
      <c r="V72">
        <v>18.140333999999999</v>
      </c>
      <c r="W72">
        <v>43.704000000000001</v>
      </c>
      <c r="X72">
        <v>98.34375</v>
      </c>
      <c r="Y72">
        <v>0</v>
      </c>
      <c r="Z72">
        <v>7.15</v>
      </c>
      <c r="AA72">
        <v>17.774999999999999</v>
      </c>
      <c r="AB72">
        <v>27.343599999999999</v>
      </c>
      <c r="AC72">
        <v>20.074670999999999</v>
      </c>
      <c r="AD72">
        <v>28.296900000000001</v>
      </c>
      <c r="AE72">
        <v>34.022399999999998</v>
      </c>
      <c r="AF72">
        <v>27.431999999999999</v>
      </c>
      <c r="AG72">
        <v>45.369599999999998</v>
      </c>
      <c r="AH72">
        <v>96.527600000000007</v>
      </c>
      <c r="AI72">
        <v>5.2759999999999998</v>
      </c>
      <c r="AJ72">
        <v>0</v>
      </c>
      <c r="AK72">
        <v>54.572499999999998</v>
      </c>
      <c r="AL72">
        <v>12.782</v>
      </c>
      <c r="AM72">
        <v>5.1022999999999996</v>
      </c>
      <c r="AN72">
        <v>0.60729</v>
      </c>
      <c r="AO72">
        <v>0</v>
      </c>
      <c r="AP72">
        <v>1.1529</v>
      </c>
      <c r="AQ72">
        <v>65.207999999999998</v>
      </c>
      <c r="AR72">
        <v>5.52</v>
      </c>
      <c r="AS72">
        <v>7.8021599999999998</v>
      </c>
      <c r="AT72">
        <v>11.2476</v>
      </c>
      <c r="AU72">
        <v>0</v>
      </c>
      <c r="AV72">
        <v>5.48</v>
      </c>
      <c r="AW72">
        <v>0</v>
      </c>
      <c r="AX72">
        <v>1.143</v>
      </c>
      <c r="AY72">
        <v>0</v>
      </c>
      <c r="AZ72">
        <f t="shared" si="3"/>
        <v>35.472008000000002</v>
      </c>
      <c r="BA72">
        <f t="shared" si="4"/>
        <v>3111.3532570000007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2.0099999999999998</v>
      </c>
      <c r="BP72">
        <v>2.19</v>
      </c>
      <c r="BQ72">
        <v>0</v>
      </c>
      <c r="BR72">
        <v>0.49992799999999998</v>
      </c>
      <c r="BS72">
        <v>0.94</v>
      </c>
      <c r="BT72">
        <v>1.1339999999999999</v>
      </c>
      <c r="BU72">
        <v>0</v>
      </c>
      <c r="BV72">
        <v>0</v>
      </c>
      <c r="BW72">
        <v>4.91</v>
      </c>
      <c r="BX72">
        <v>0</v>
      </c>
      <c r="BY72">
        <v>0.26</v>
      </c>
      <c r="BZ72">
        <v>0</v>
      </c>
      <c r="CA72">
        <v>0</v>
      </c>
      <c r="CB72">
        <v>1.97</v>
      </c>
      <c r="CC72">
        <v>1.33</v>
      </c>
      <c r="CD72">
        <v>0.88</v>
      </c>
      <c r="CE72">
        <v>0</v>
      </c>
      <c r="CF72">
        <v>0.17</v>
      </c>
      <c r="CG72">
        <v>3.77</v>
      </c>
      <c r="CH72">
        <v>0.77280000000000004</v>
      </c>
      <c r="CI72">
        <v>5.34</v>
      </c>
      <c r="CJ72">
        <v>1.92</v>
      </c>
      <c r="CK72">
        <v>1.79</v>
      </c>
      <c r="CL72">
        <v>0</v>
      </c>
      <c r="CM72">
        <v>0</v>
      </c>
      <c r="CN72">
        <v>0</v>
      </c>
      <c r="CO72">
        <v>2.25</v>
      </c>
      <c r="CP72">
        <v>0.99528000000000005</v>
      </c>
      <c r="CQ72">
        <v>0</v>
      </c>
      <c r="CR72">
        <v>2.34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35.472008000000002</v>
      </c>
    </row>
    <row r="73" spans="1:114">
      <c r="A73" t="s">
        <v>115</v>
      </c>
      <c r="B73">
        <v>0</v>
      </c>
      <c r="C73">
        <v>46.58</v>
      </c>
      <c r="D73">
        <v>0</v>
      </c>
      <c r="E73">
        <v>0</v>
      </c>
      <c r="F73">
        <v>76.681799999999996</v>
      </c>
      <c r="G73">
        <v>0</v>
      </c>
      <c r="H73">
        <v>0</v>
      </c>
      <c r="I73">
        <v>98.869500000000002</v>
      </c>
      <c r="J73">
        <v>0</v>
      </c>
      <c r="K73">
        <v>687.84215500000005</v>
      </c>
      <c r="L73">
        <v>626.80499999999995</v>
      </c>
      <c r="M73">
        <v>92.92</v>
      </c>
      <c r="N73">
        <v>119.15625</v>
      </c>
      <c r="O73">
        <v>124.79062500000001</v>
      </c>
      <c r="P73">
        <v>127.262</v>
      </c>
      <c r="Q73">
        <v>21.938279999999999</v>
      </c>
      <c r="R73">
        <v>42.846803999999999</v>
      </c>
      <c r="S73">
        <v>26.620229999999999</v>
      </c>
      <c r="T73">
        <v>0</v>
      </c>
      <c r="U73">
        <v>348.97500000000002</v>
      </c>
      <c r="V73">
        <v>18.140333999999999</v>
      </c>
      <c r="W73">
        <v>43.704000000000001</v>
      </c>
      <c r="X73">
        <v>98.34375</v>
      </c>
      <c r="Y73">
        <v>0</v>
      </c>
      <c r="Z73">
        <v>13.1076</v>
      </c>
      <c r="AA73">
        <v>28.09872</v>
      </c>
      <c r="AB73">
        <v>27.426880000000001</v>
      </c>
      <c r="AC73">
        <v>20.054880000000001</v>
      </c>
      <c r="AD73">
        <v>28.296900000000001</v>
      </c>
      <c r="AE73">
        <v>51.166499999999999</v>
      </c>
      <c r="AF73">
        <v>30.784800000000001</v>
      </c>
      <c r="AG73">
        <v>45.369599999999998</v>
      </c>
      <c r="AH73">
        <v>136.78</v>
      </c>
      <c r="AI73">
        <v>17.146999999999998</v>
      </c>
      <c r="AJ73">
        <v>0</v>
      </c>
      <c r="AK73">
        <v>54.572499999999998</v>
      </c>
      <c r="AL73">
        <v>2.5564</v>
      </c>
      <c r="AM73">
        <v>9.6530000000000005</v>
      </c>
      <c r="AN73">
        <v>0.60729</v>
      </c>
      <c r="AO73">
        <v>0</v>
      </c>
      <c r="AP73">
        <v>1.1529</v>
      </c>
      <c r="AQ73">
        <v>65.207999999999998</v>
      </c>
      <c r="AR73">
        <v>4.4160000000000004</v>
      </c>
      <c r="AS73">
        <v>7.8021599999999998</v>
      </c>
      <c r="AT73">
        <v>11.2476</v>
      </c>
      <c r="AU73">
        <v>0</v>
      </c>
      <c r="AV73">
        <v>0</v>
      </c>
      <c r="AW73">
        <v>0</v>
      </c>
      <c r="AX73">
        <v>1.143</v>
      </c>
      <c r="AY73">
        <v>0</v>
      </c>
      <c r="AZ73">
        <f t="shared" si="3"/>
        <v>35.899007999999995</v>
      </c>
      <c r="BA73">
        <f t="shared" si="4"/>
        <v>3193.9664660000003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2.0099999999999998</v>
      </c>
      <c r="BP73">
        <v>2.19</v>
      </c>
      <c r="BQ73">
        <v>0</v>
      </c>
      <c r="BR73">
        <v>0.49992799999999998</v>
      </c>
      <c r="BS73">
        <v>0.94</v>
      </c>
      <c r="BT73">
        <v>1.2390000000000001</v>
      </c>
      <c r="BU73">
        <v>0</v>
      </c>
      <c r="BV73">
        <v>0</v>
      </c>
      <c r="BW73">
        <v>4.91</v>
      </c>
      <c r="BX73">
        <v>0</v>
      </c>
      <c r="BY73">
        <v>0.26</v>
      </c>
      <c r="BZ73">
        <v>0</v>
      </c>
      <c r="CA73">
        <v>0</v>
      </c>
      <c r="CB73">
        <v>1.97</v>
      </c>
      <c r="CC73">
        <v>1.33</v>
      </c>
      <c r="CD73">
        <v>0.88</v>
      </c>
      <c r="CE73">
        <v>0</v>
      </c>
      <c r="CF73">
        <v>0.17</v>
      </c>
      <c r="CG73">
        <v>3.77</v>
      </c>
      <c r="CH73">
        <v>1.0948</v>
      </c>
      <c r="CI73">
        <v>5.34</v>
      </c>
      <c r="CJ73">
        <v>1.92</v>
      </c>
      <c r="CK73">
        <v>1.79</v>
      </c>
      <c r="CL73">
        <v>0</v>
      </c>
      <c r="CM73">
        <v>0</v>
      </c>
      <c r="CN73">
        <v>0</v>
      </c>
      <c r="CO73">
        <v>2.25</v>
      </c>
      <c r="CP73">
        <v>0.99528000000000005</v>
      </c>
      <c r="CQ73">
        <v>0</v>
      </c>
      <c r="CR73">
        <v>2.34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35.899007999999995</v>
      </c>
    </row>
    <row r="74" spans="1:114">
      <c r="A74" t="s">
        <v>116</v>
      </c>
      <c r="B74">
        <v>0</v>
      </c>
      <c r="C74">
        <v>46.58</v>
      </c>
      <c r="D74">
        <v>0</v>
      </c>
      <c r="E74">
        <v>0</v>
      </c>
      <c r="F74">
        <v>76.681799999999996</v>
      </c>
      <c r="G74">
        <v>0</v>
      </c>
      <c r="H74">
        <v>0</v>
      </c>
      <c r="I74">
        <v>98.869500000000002</v>
      </c>
      <c r="J74">
        <v>0</v>
      </c>
      <c r="K74">
        <v>687.84215500000005</v>
      </c>
      <c r="L74">
        <v>626.80499999999995</v>
      </c>
      <c r="M74">
        <v>92.92</v>
      </c>
      <c r="N74">
        <v>119.15625</v>
      </c>
      <c r="O74">
        <v>124.79062500000001</v>
      </c>
      <c r="P74">
        <v>127.262</v>
      </c>
      <c r="Q74">
        <v>21.938279999999999</v>
      </c>
      <c r="R74">
        <v>42.846803999999999</v>
      </c>
      <c r="S74">
        <v>26.620229999999999</v>
      </c>
      <c r="T74">
        <v>0</v>
      </c>
      <c r="U74">
        <v>348.97500000000002</v>
      </c>
      <c r="V74">
        <v>18.140333999999999</v>
      </c>
      <c r="W74">
        <v>43.704000000000001</v>
      </c>
      <c r="X74">
        <v>98.34375</v>
      </c>
      <c r="Y74">
        <v>0</v>
      </c>
      <c r="Z74">
        <v>13.1076</v>
      </c>
      <c r="AA74">
        <v>28.09872</v>
      </c>
      <c r="AB74">
        <v>27.426880000000001</v>
      </c>
      <c r="AC74">
        <v>30.082319999999999</v>
      </c>
      <c r="AD74">
        <v>28.296900000000001</v>
      </c>
      <c r="AE74">
        <v>51.209028000000004</v>
      </c>
      <c r="AF74">
        <v>30.784800000000001</v>
      </c>
      <c r="AG74">
        <v>45.369599999999998</v>
      </c>
      <c r="AH74">
        <v>144.79140000000001</v>
      </c>
      <c r="AI74">
        <v>17.146999999999998</v>
      </c>
      <c r="AJ74">
        <v>0</v>
      </c>
      <c r="AK74">
        <v>54.572499999999998</v>
      </c>
      <c r="AL74">
        <v>2.5564</v>
      </c>
      <c r="AM74">
        <v>16.38252</v>
      </c>
      <c r="AN74">
        <v>0.60729</v>
      </c>
      <c r="AO74">
        <v>0</v>
      </c>
      <c r="AP74">
        <v>1.1529</v>
      </c>
      <c r="AQ74">
        <v>65.207999999999998</v>
      </c>
      <c r="AR74">
        <v>4.4160000000000004</v>
      </c>
      <c r="AS74">
        <v>7.8021599999999998</v>
      </c>
      <c r="AT74">
        <v>11.2476</v>
      </c>
      <c r="AU74">
        <v>0</v>
      </c>
      <c r="AV74">
        <v>0</v>
      </c>
      <c r="AW74">
        <v>0</v>
      </c>
      <c r="AX74">
        <v>1.143</v>
      </c>
      <c r="AY74">
        <v>0</v>
      </c>
      <c r="AZ74">
        <f t="shared" si="3"/>
        <v>35.955008000000007</v>
      </c>
      <c r="BA74">
        <f t="shared" si="4"/>
        <v>3218.8333540000008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2.0099999999999998</v>
      </c>
      <c r="BP74">
        <v>2.19</v>
      </c>
      <c r="BQ74">
        <v>0</v>
      </c>
      <c r="BR74">
        <v>0.49992799999999998</v>
      </c>
      <c r="BS74">
        <v>0.94</v>
      </c>
      <c r="BT74">
        <v>1.2474000000000001</v>
      </c>
      <c r="BU74">
        <v>0</v>
      </c>
      <c r="BV74">
        <v>0</v>
      </c>
      <c r="BW74">
        <v>4.91</v>
      </c>
      <c r="BX74">
        <v>0</v>
      </c>
      <c r="BY74">
        <v>0.26</v>
      </c>
      <c r="BZ74">
        <v>0</v>
      </c>
      <c r="CA74">
        <v>0</v>
      </c>
      <c r="CB74">
        <v>1.97</v>
      </c>
      <c r="CC74">
        <v>1.33</v>
      </c>
      <c r="CD74">
        <v>0.88</v>
      </c>
      <c r="CE74">
        <v>0</v>
      </c>
      <c r="CF74">
        <v>0.17</v>
      </c>
      <c r="CG74">
        <v>3.77</v>
      </c>
      <c r="CH74">
        <v>1.1424000000000001</v>
      </c>
      <c r="CI74">
        <v>5.34</v>
      </c>
      <c r="CJ74">
        <v>1.92</v>
      </c>
      <c r="CK74">
        <v>1.79</v>
      </c>
      <c r="CL74">
        <v>0</v>
      </c>
      <c r="CM74">
        <v>0</v>
      </c>
      <c r="CN74">
        <v>0</v>
      </c>
      <c r="CO74">
        <v>2.25</v>
      </c>
      <c r="CP74">
        <v>0.99528000000000005</v>
      </c>
      <c r="CQ74">
        <v>0</v>
      </c>
      <c r="CR74">
        <v>2.34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35.955008000000007</v>
      </c>
    </row>
    <row r="75" spans="1:114">
      <c r="A75" t="s">
        <v>117</v>
      </c>
      <c r="B75">
        <v>0</v>
      </c>
      <c r="C75">
        <v>46.58</v>
      </c>
      <c r="D75">
        <v>0</v>
      </c>
      <c r="E75">
        <v>0</v>
      </c>
      <c r="F75">
        <v>76.681799999999996</v>
      </c>
      <c r="G75">
        <v>0</v>
      </c>
      <c r="H75">
        <v>0</v>
      </c>
      <c r="I75">
        <v>98.869500000000002</v>
      </c>
      <c r="J75">
        <v>0</v>
      </c>
      <c r="K75">
        <v>687.84215500000005</v>
      </c>
      <c r="L75">
        <v>626.80499999999995</v>
      </c>
      <c r="M75">
        <v>92.92</v>
      </c>
      <c r="N75">
        <v>119.15625</v>
      </c>
      <c r="O75">
        <v>124.79062500000001</v>
      </c>
      <c r="P75">
        <v>127.262</v>
      </c>
      <c r="Q75">
        <v>21.938279999999999</v>
      </c>
      <c r="R75">
        <v>42.846803999999999</v>
      </c>
      <c r="S75">
        <v>26.620229999999999</v>
      </c>
      <c r="T75">
        <v>0</v>
      </c>
      <c r="U75">
        <v>348.97500000000002</v>
      </c>
      <c r="V75">
        <v>18.140333999999999</v>
      </c>
      <c r="W75">
        <v>43.704000000000001</v>
      </c>
      <c r="X75">
        <v>98.34375</v>
      </c>
      <c r="Y75">
        <v>0</v>
      </c>
      <c r="Z75">
        <v>13.1076</v>
      </c>
      <c r="AA75">
        <v>28.09872</v>
      </c>
      <c r="AB75">
        <v>27.426880000000001</v>
      </c>
      <c r="AC75">
        <v>30.082319999999999</v>
      </c>
      <c r="AD75">
        <v>28.296900000000001</v>
      </c>
      <c r="AE75">
        <v>51.209028000000004</v>
      </c>
      <c r="AF75">
        <v>30.784800000000001</v>
      </c>
      <c r="AG75">
        <v>45.369599999999998</v>
      </c>
      <c r="AH75">
        <v>144.79140000000001</v>
      </c>
      <c r="AI75">
        <v>17.146999999999998</v>
      </c>
      <c r="AJ75">
        <v>0</v>
      </c>
      <c r="AK75">
        <v>54.572499999999998</v>
      </c>
      <c r="AL75">
        <v>2.5564</v>
      </c>
      <c r="AM75">
        <v>16.38252</v>
      </c>
      <c r="AN75">
        <v>0.60729</v>
      </c>
      <c r="AO75">
        <v>0</v>
      </c>
      <c r="AP75">
        <v>1.1529</v>
      </c>
      <c r="AQ75">
        <v>65.207999999999998</v>
      </c>
      <c r="AR75">
        <v>4.4160000000000004</v>
      </c>
      <c r="AS75">
        <v>7.8021599999999998</v>
      </c>
      <c r="AT75">
        <v>11.2476</v>
      </c>
      <c r="AU75">
        <v>0</v>
      </c>
      <c r="AV75">
        <v>0</v>
      </c>
      <c r="AW75">
        <v>0</v>
      </c>
      <c r="AX75">
        <v>1.143</v>
      </c>
      <c r="AY75">
        <v>0</v>
      </c>
      <c r="AZ75">
        <f t="shared" si="3"/>
        <v>35.945008000000001</v>
      </c>
      <c r="BA75">
        <f t="shared" si="4"/>
        <v>3218.823354000001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2.0099999999999998</v>
      </c>
      <c r="BP75">
        <v>2.19</v>
      </c>
      <c r="BQ75">
        <v>0</v>
      </c>
      <c r="BR75">
        <v>0.49992799999999998</v>
      </c>
      <c r="BS75">
        <v>0.94</v>
      </c>
      <c r="BT75">
        <v>1.2474000000000001</v>
      </c>
      <c r="BU75">
        <v>0</v>
      </c>
      <c r="BV75">
        <v>0</v>
      </c>
      <c r="BW75">
        <v>4.91</v>
      </c>
      <c r="BX75">
        <v>0</v>
      </c>
      <c r="BY75">
        <v>0.26</v>
      </c>
      <c r="BZ75">
        <v>0</v>
      </c>
      <c r="CA75">
        <v>0</v>
      </c>
      <c r="CB75">
        <v>1.97</v>
      </c>
      <c r="CC75">
        <v>1.33</v>
      </c>
      <c r="CD75">
        <v>0.88</v>
      </c>
      <c r="CE75">
        <v>0</v>
      </c>
      <c r="CF75">
        <v>0.16</v>
      </c>
      <c r="CG75">
        <v>3.77</v>
      </c>
      <c r="CH75">
        <v>1.1424000000000001</v>
      </c>
      <c r="CI75">
        <v>5.34</v>
      </c>
      <c r="CJ75">
        <v>1.92</v>
      </c>
      <c r="CK75">
        <v>1.79</v>
      </c>
      <c r="CL75">
        <v>0</v>
      </c>
      <c r="CM75">
        <v>0</v>
      </c>
      <c r="CN75">
        <v>0</v>
      </c>
      <c r="CO75">
        <v>2.25</v>
      </c>
      <c r="CP75">
        <v>0.99528000000000005</v>
      </c>
      <c r="CQ75">
        <v>0</v>
      </c>
      <c r="CR75">
        <v>2.34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35.945008000000001</v>
      </c>
    </row>
    <row r="76" spans="1:114">
      <c r="A76" t="s">
        <v>118</v>
      </c>
      <c r="B76">
        <v>0</v>
      </c>
      <c r="C76">
        <v>46.58</v>
      </c>
      <c r="D76">
        <v>0</v>
      </c>
      <c r="E76">
        <v>0</v>
      </c>
      <c r="F76">
        <v>76.681799999999996</v>
      </c>
      <c r="G76">
        <v>0</v>
      </c>
      <c r="H76">
        <v>0</v>
      </c>
      <c r="I76">
        <v>98.869500000000002</v>
      </c>
      <c r="J76">
        <v>0</v>
      </c>
      <c r="K76">
        <v>687.84215500000005</v>
      </c>
      <c r="L76">
        <v>626.80499999999995</v>
      </c>
      <c r="M76">
        <v>92.92</v>
      </c>
      <c r="N76">
        <v>119.15625</v>
      </c>
      <c r="O76">
        <v>124.79062500000001</v>
      </c>
      <c r="P76">
        <v>127.262</v>
      </c>
      <c r="Q76">
        <v>21.938279999999999</v>
      </c>
      <c r="R76">
        <v>42.846803999999999</v>
      </c>
      <c r="S76">
        <v>26.620229999999999</v>
      </c>
      <c r="T76">
        <v>0</v>
      </c>
      <c r="U76">
        <v>348.97500000000002</v>
      </c>
      <c r="V76">
        <v>18.140333999999999</v>
      </c>
      <c r="W76">
        <v>43.704000000000001</v>
      </c>
      <c r="X76">
        <v>98.34375</v>
      </c>
      <c r="Y76">
        <v>0</v>
      </c>
      <c r="Z76">
        <v>13.1076</v>
      </c>
      <c r="AA76">
        <v>28.09872</v>
      </c>
      <c r="AB76">
        <v>27.426880000000001</v>
      </c>
      <c r="AC76">
        <v>30.082319999999999</v>
      </c>
      <c r="AD76">
        <v>28.296900000000001</v>
      </c>
      <c r="AE76">
        <v>51.209028000000004</v>
      </c>
      <c r="AF76">
        <v>30.784800000000001</v>
      </c>
      <c r="AG76">
        <v>45.369599999999998</v>
      </c>
      <c r="AH76">
        <v>136.78</v>
      </c>
      <c r="AI76">
        <v>17.146999999999998</v>
      </c>
      <c r="AJ76">
        <v>0</v>
      </c>
      <c r="AK76">
        <v>54.572499999999998</v>
      </c>
      <c r="AL76">
        <v>2.5564</v>
      </c>
      <c r="AM76">
        <v>16.38252</v>
      </c>
      <c r="AN76">
        <v>0.60729</v>
      </c>
      <c r="AO76">
        <v>0</v>
      </c>
      <c r="AP76">
        <v>1.1529</v>
      </c>
      <c r="AQ76">
        <v>65.207999999999998</v>
      </c>
      <c r="AR76">
        <v>6.6239999999999997</v>
      </c>
      <c r="AS76">
        <v>7.8021599999999998</v>
      </c>
      <c r="AT76">
        <v>11.2476</v>
      </c>
      <c r="AU76">
        <v>0</v>
      </c>
      <c r="AV76">
        <v>0</v>
      </c>
      <c r="AW76">
        <v>0</v>
      </c>
      <c r="AX76">
        <v>1.143</v>
      </c>
      <c r="AY76">
        <v>0</v>
      </c>
      <c r="AZ76">
        <f t="shared" si="3"/>
        <v>36.313208000000003</v>
      </c>
      <c r="BA76">
        <f t="shared" si="4"/>
        <v>3213.3881540000007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2.0099999999999998</v>
      </c>
      <c r="BP76">
        <v>2.19</v>
      </c>
      <c r="BQ76">
        <v>0</v>
      </c>
      <c r="BR76">
        <v>0.49992799999999998</v>
      </c>
      <c r="BS76">
        <v>0.94</v>
      </c>
      <c r="BT76">
        <v>1.6632</v>
      </c>
      <c r="BU76">
        <v>0</v>
      </c>
      <c r="BV76">
        <v>0</v>
      </c>
      <c r="BW76">
        <v>4.91</v>
      </c>
      <c r="BX76">
        <v>0</v>
      </c>
      <c r="BY76">
        <v>0.26</v>
      </c>
      <c r="BZ76">
        <v>0</v>
      </c>
      <c r="CA76">
        <v>0</v>
      </c>
      <c r="CB76">
        <v>1.97</v>
      </c>
      <c r="CC76">
        <v>1.33</v>
      </c>
      <c r="CD76">
        <v>0.88</v>
      </c>
      <c r="CE76">
        <v>0</v>
      </c>
      <c r="CF76">
        <v>0.16</v>
      </c>
      <c r="CG76">
        <v>3.77</v>
      </c>
      <c r="CH76">
        <v>1.0948</v>
      </c>
      <c r="CI76">
        <v>5.34</v>
      </c>
      <c r="CJ76">
        <v>1.92</v>
      </c>
      <c r="CK76">
        <v>1.79</v>
      </c>
      <c r="CL76">
        <v>0</v>
      </c>
      <c r="CM76">
        <v>0</v>
      </c>
      <c r="CN76">
        <v>0</v>
      </c>
      <c r="CO76">
        <v>2.25</v>
      </c>
      <c r="CP76">
        <v>0.99528000000000005</v>
      </c>
      <c r="CQ76">
        <v>0</v>
      </c>
      <c r="CR76">
        <v>2.34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36.313208000000003</v>
      </c>
    </row>
    <row r="77" spans="1:114">
      <c r="A77" t="s">
        <v>119</v>
      </c>
      <c r="B77">
        <v>0</v>
      </c>
      <c r="C77">
        <v>46.58</v>
      </c>
      <c r="D77">
        <v>0</v>
      </c>
      <c r="E77">
        <v>0</v>
      </c>
      <c r="F77">
        <v>76.681799999999996</v>
      </c>
      <c r="G77">
        <v>0</v>
      </c>
      <c r="H77">
        <v>0</v>
      </c>
      <c r="I77">
        <v>98.869500000000002</v>
      </c>
      <c r="J77">
        <v>0</v>
      </c>
      <c r="K77">
        <v>687.84215500000005</v>
      </c>
      <c r="L77">
        <v>626.80499999999995</v>
      </c>
      <c r="M77">
        <v>92.92</v>
      </c>
      <c r="N77">
        <v>119.15625</v>
      </c>
      <c r="O77">
        <v>124.79062500000001</v>
      </c>
      <c r="P77">
        <v>127.262</v>
      </c>
      <c r="Q77">
        <v>21.938279999999999</v>
      </c>
      <c r="R77">
        <v>42.846803999999999</v>
      </c>
      <c r="S77">
        <v>26.620229999999999</v>
      </c>
      <c r="T77">
        <v>0</v>
      </c>
      <c r="U77">
        <v>348.97500000000002</v>
      </c>
      <c r="V77">
        <v>18.140333999999999</v>
      </c>
      <c r="W77">
        <v>43.704000000000001</v>
      </c>
      <c r="X77">
        <v>98.34375</v>
      </c>
      <c r="Y77">
        <v>0</v>
      </c>
      <c r="Z77">
        <v>13.1076</v>
      </c>
      <c r="AA77">
        <v>28.09872</v>
      </c>
      <c r="AB77">
        <v>27.426880000000001</v>
      </c>
      <c r="AC77">
        <v>30.082319999999999</v>
      </c>
      <c r="AD77">
        <v>28.296900000000001</v>
      </c>
      <c r="AE77">
        <v>51.209028000000004</v>
      </c>
      <c r="AF77">
        <v>30.784800000000001</v>
      </c>
      <c r="AG77">
        <v>45.369599999999998</v>
      </c>
      <c r="AH77">
        <v>120.65949999999999</v>
      </c>
      <c r="AI77">
        <v>17.146999999999998</v>
      </c>
      <c r="AJ77">
        <v>0</v>
      </c>
      <c r="AK77">
        <v>54.572499999999998</v>
      </c>
      <c r="AL77">
        <v>2.5564</v>
      </c>
      <c r="AM77">
        <v>16.38252</v>
      </c>
      <c r="AN77">
        <v>0.60729</v>
      </c>
      <c r="AO77">
        <v>0</v>
      </c>
      <c r="AP77">
        <v>1.1529</v>
      </c>
      <c r="AQ77">
        <v>65.207999999999998</v>
      </c>
      <c r="AR77">
        <v>8.8320000000000007</v>
      </c>
      <c r="AS77">
        <v>7.8021599999999998</v>
      </c>
      <c r="AT77">
        <v>11.2476</v>
      </c>
      <c r="AU77">
        <v>0</v>
      </c>
      <c r="AV77">
        <v>0</v>
      </c>
      <c r="AW77">
        <v>0</v>
      </c>
      <c r="AX77">
        <v>1.143</v>
      </c>
      <c r="AY77">
        <v>0</v>
      </c>
      <c r="AZ77">
        <f t="shared" si="3"/>
        <v>36.184408000000005</v>
      </c>
      <c r="BA77">
        <f t="shared" si="4"/>
        <v>3199.3468540000008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2.0099999999999998</v>
      </c>
      <c r="BP77">
        <v>2.19</v>
      </c>
      <c r="BQ77">
        <v>0</v>
      </c>
      <c r="BR77">
        <v>0.49992799999999998</v>
      </c>
      <c r="BS77">
        <v>0.94</v>
      </c>
      <c r="BT77">
        <v>1.6632</v>
      </c>
      <c r="BU77">
        <v>0</v>
      </c>
      <c r="BV77">
        <v>0</v>
      </c>
      <c r="BW77">
        <v>4.91</v>
      </c>
      <c r="BX77">
        <v>0</v>
      </c>
      <c r="BY77">
        <v>0.26</v>
      </c>
      <c r="BZ77">
        <v>0</v>
      </c>
      <c r="CA77">
        <v>0</v>
      </c>
      <c r="CB77">
        <v>1.97</v>
      </c>
      <c r="CC77">
        <v>1.33</v>
      </c>
      <c r="CD77">
        <v>0.88</v>
      </c>
      <c r="CE77">
        <v>0</v>
      </c>
      <c r="CF77">
        <v>0.16</v>
      </c>
      <c r="CG77">
        <v>3.77</v>
      </c>
      <c r="CH77">
        <v>0.96599999999999997</v>
      </c>
      <c r="CI77">
        <v>5.34</v>
      </c>
      <c r="CJ77">
        <v>1.92</v>
      </c>
      <c r="CK77">
        <v>1.79</v>
      </c>
      <c r="CL77">
        <v>0</v>
      </c>
      <c r="CM77">
        <v>0</v>
      </c>
      <c r="CN77">
        <v>0</v>
      </c>
      <c r="CO77">
        <v>2.25</v>
      </c>
      <c r="CP77">
        <v>0.99528000000000005</v>
      </c>
      <c r="CQ77">
        <v>0</v>
      </c>
      <c r="CR77">
        <v>2.34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36.184408000000005</v>
      </c>
    </row>
    <row r="78" spans="1:114">
      <c r="A78" t="s">
        <v>120</v>
      </c>
      <c r="B78">
        <v>0</v>
      </c>
      <c r="C78">
        <v>46.58</v>
      </c>
      <c r="D78">
        <v>0</v>
      </c>
      <c r="E78">
        <v>0</v>
      </c>
      <c r="F78">
        <v>76.681799999999996</v>
      </c>
      <c r="G78">
        <v>0</v>
      </c>
      <c r="H78">
        <v>0</v>
      </c>
      <c r="I78">
        <v>98.869500000000002</v>
      </c>
      <c r="J78">
        <v>0</v>
      </c>
      <c r="K78">
        <v>687.84215500000005</v>
      </c>
      <c r="L78">
        <v>626.80499999999995</v>
      </c>
      <c r="M78">
        <v>92.92</v>
      </c>
      <c r="N78">
        <v>119.15625</v>
      </c>
      <c r="O78">
        <v>124.79062500000001</v>
      </c>
      <c r="P78">
        <v>127.262</v>
      </c>
      <c r="Q78">
        <v>21.938279999999999</v>
      </c>
      <c r="R78">
        <v>42.846803999999999</v>
      </c>
      <c r="S78">
        <v>26.620229999999999</v>
      </c>
      <c r="T78">
        <v>0</v>
      </c>
      <c r="U78">
        <v>348.97500000000002</v>
      </c>
      <c r="V78">
        <v>18.140333999999999</v>
      </c>
      <c r="W78">
        <v>43.704000000000001</v>
      </c>
      <c r="X78">
        <v>98.34375</v>
      </c>
      <c r="Y78">
        <v>0</v>
      </c>
      <c r="Z78">
        <v>13.1076</v>
      </c>
      <c r="AA78">
        <v>17.774999999999999</v>
      </c>
      <c r="AB78">
        <v>27.426880000000001</v>
      </c>
      <c r="AC78">
        <v>20.074670999999999</v>
      </c>
      <c r="AD78">
        <v>28.296900000000001</v>
      </c>
      <c r="AE78">
        <v>51.209028000000004</v>
      </c>
      <c r="AF78">
        <v>30.784800000000001</v>
      </c>
      <c r="AG78">
        <v>45.369599999999998</v>
      </c>
      <c r="AH78">
        <v>96.527600000000007</v>
      </c>
      <c r="AI78">
        <v>17.146999999999998</v>
      </c>
      <c r="AJ78">
        <v>0</v>
      </c>
      <c r="AK78">
        <v>54.572499999999998</v>
      </c>
      <c r="AL78">
        <v>2.5564</v>
      </c>
      <c r="AM78">
        <v>16.38252</v>
      </c>
      <c r="AN78">
        <v>0.60729</v>
      </c>
      <c r="AO78">
        <v>0</v>
      </c>
      <c r="AP78">
        <v>1.1529</v>
      </c>
      <c r="AQ78">
        <v>65.207999999999998</v>
      </c>
      <c r="AR78">
        <v>27.6</v>
      </c>
      <c r="AS78">
        <v>7.8021599999999998</v>
      </c>
      <c r="AT78">
        <v>11.2476</v>
      </c>
      <c r="AU78">
        <v>0</v>
      </c>
      <c r="AV78">
        <v>0</v>
      </c>
      <c r="AW78">
        <v>0</v>
      </c>
      <c r="AX78">
        <v>1.143</v>
      </c>
      <c r="AY78">
        <v>0</v>
      </c>
      <c r="AZ78">
        <f t="shared" si="3"/>
        <v>35.575407999999996</v>
      </c>
      <c r="BA78">
        <f t="shared" si="4"/>
        <v>3173.0425850000006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2.0099999999999998</v>
      </c>
      <c r="BP78">
        <v>2.19</v>
      </c>
      <c r="BQ78">
        <v>0</v>
      </c>
      <c r="BR78">
        <v>0.49992799999999998</v>
      </c>
      <c r="BS78">
        <v>0.94</v>
      </c>
      <c r="BT78">
        <v>1.2474000000000001</v>
      </c>
      <c r="BU78">
        <v>0</v>
      </c>
      <c r="BV78">
        <v>0</v>
      </c>
      <c r="BW78">
        <v>4.91</v>
      </c>
      <c r="BX78">
        <v>0</v>
      </c>
      <c r="BY78">
        <v>0.26</v>
      </c>
      <c r="BZ78">
        <v>0</v>
      </c>
      <c r="CA78">
        <v>0</v>
      </c>
      <c r="CB78">
        <v>1.97</v>
      </c>
      <c r="CC78">
        <v>1.33</v>
      </c>
      <c r="CD78">
        <v>0.88</v>
      </c>
      <c r="CE78">
        <v>0</v>
      </c>
      <c r="CF78">
        <v>0.16</v>
      </c>
      <c r="CG78">
        <v>3.77</v>
      </c>
      <c r="CH78">
        <v>0.77280000000000004</v>
      </c>
      <c r="CI78">
        <v>5.34</v>
      </c>
      <c r="CJ78">
        <v>1.92</v>
      </c>
      <c r="CK78">
        <v>1.79</v>
      </c>
      <c r="CL78">
        <v>0</v>
      </c>
      <c r="CM78">
        <v>0</v>
      </c>
      <c r="CN78">
        <v>0</v>
      </c>
      <c r="CO78">
        <v>2.25</v>
      </c>
      <c r="CP78">
        <v>0.99528000000000005</v>
      </c>
      <c r="CQ78">
        <v>0</v>
      </c>
      <c r="CR78">
        <v>2.34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35.575407999999996</v>
      </c>
    </row>
    <row r="79" spans="1:114">
      <c r="A79" t="s">
        <v>121</v>
      </c>
      <c r="B79">
        <v>0</v>
      </c>
      <c r="C79">
        <v>46.58</v>
      </c>
      <c r="D79">
        <v>0</v>
      </c>
      <c r="E79">
        <v>0</v>
      </c>
      <c r="F79">
        <v>76.681799999999996</v>
      </c>
      <c r="G79">
        <v>0</v>
      </c>
      <c r="H79">
        <v>0</v>
      </c>
      <c r="I79">
        <v>98.869500000000002</v>
      </c>
      <c r="J79">
        <v>0</v>
      </c>
      <c r="K79">
        <v>687.84215500000005</v>
      </c>
      <c r="L79">
        <v>626.80499999999995</v>
      </c>
      <c r="M79">
        <v>92.92</v>
      </c>
      <c r="N79">
        <v>119.15625</v>
      </c>
      <c r="O79">
        <v>124.79062500000001</v>
      </c>
      <c r="P79">
        <v>127.262</v>
      </c>
      <c r="Q79">
        <v>21.938279999999999</v>
      </c>
      <c r="R79">
        <v>42.846803999999999</v>
      </c>
      <c r="S79">
        <v>26.620229999999999</v>
      </c>
      <c r="T79">
        <v>0</v>
      </c>
      <c r="U79">
        <v>348.97500000000002</v>
      </c>
      <c r="V79">
        <v>18.140333999999999</v>
      </c>
      <c r="W79">
        <v>43.704000000000001</v>
      </c>
      <c r="X79">
        <v>98.34375</v>
      </c>
      <c r="Y79">
        <v>0</v>
      </c>
      <c r="Z79">
        <v>7.15</v>
      </c>
      <c r="AA79">
        <v>11.534000000000001</v>
      </c>
      <c r="AB79">
        <v>27.343599999999999</v>
      </c>
      <c r="AC79">
        <v>10.02744</v>
      </c>
      <c r="AD79">
        <v>28.296900000000001</v>
      </c>
      <c r="AE79">
        <v>51.209028000000004</v>
      </c>
      <c r="AF79">
        <v>27.431999999999999</v>
      </c>
      <c r="AG79">
        <v>45.369599999999998</v>
      </c>
      <c r="AH79">
        <v>72.395700000000005</v>
      </c>
      <c r="AI79">
        <v>5.2759999999999998</v>
      </c>
      <c r="AJ79">
        <v>0</v>
      </c>
      <c r="AK79">
        <v>54.572499999999998</v>
      </c>
      <c r="AL79">
        <v>2.5564</v>
      </c>
      <c r="AM79">
        <v>10.92168</v>
      </c>
      <c r="AN79">
        <v>0.60729</v>
      </c>
      <c r="AO79">
        <v>0</v>
      </c>
      <c r="AP79">
        <v>1.1529</v>
      </c>
      <c r="AQ79">
        <v>65.207999999999998</v>
      </c>
      <c r="AR79">
        <v>11.04</v>
      </c>
      <c r="AS79">
        <v>7.8021599999999998</v>
      </c>
      <c r="AT79">
        <v>11.2476</v>
      </c>
      <c r="AU79">
        <v>0</v>
      </c>
      <c r="AV79">
        <v>0</v>
      </c>
      <c r="AW79">
        <v>0</v>
      </c>
      <c r="AX79">
        <v>1.143</v>
      </c>
      <c r="AY79">
        <v>0</v>
      </c>
      <c r="AZ79">
        <f t="shared" si="3"/>
        <v>35.392207999999997</v>
      </c>
      <c r="BA79">
        <f t="shared" si="4"/>
        <v>3089.1537340000009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2.0099999999999998</v>
      </c>
      <c r="BP79">
        <v>2.19</v>
      </c>
      <c r="BQ79">
        <v>0</v>
      </c>
      <c r="BR79">
        <v>0.49992799999999998</v>
      </c>
      <c r="BS79">
        <v>0.94</v>
      </c>
      <c r="BT79">
        <v>1.2474000000000001</v>
      </c>
      <c r="BU79">
        <v>0</v>
      </c>
      <c r="BV79">
        <v>0</v>
      </c>
      <c r="BW79">
        <v>4.91</v>
      </c>
      <c r="BX79">
        <v>0</v>
      </c>
      <c r="BY79">
        <v>0.26</v>
      </c>
      <c r="BZ79">
        <v>0</v>
      </c>
      <c r="CA79">
        <v>0</v>
      </c>
      <c r="CB79">
        <v>1.97</v>
      </c>
      <c r="CC79">
        <v>1.33</v>
      </c>
      <c r="CD79">
        <v>0.88</v>
      </c>
      <c r="CE79">
        <v>0</v>
      </c>
      <c r="CF79">
        <v>0.17</v>
      </c>
      <c r="CG79">
        <v>3.77</v>
      </c>
      <c r="CH79">
        <v>0.5796</v>
      </c>
      <c r="CI79">
        <v>5.34</v>
      </c>
      <c r="CJ79">
        <v>1.92</v>
      </c>
      <c r="CK79">
        <v>1.79</v>
      </c>
      <c r="CL79">
        <v>0</v>
      </c>
      <c r="CM79">
        <v>0</v>
      </c>
      <c r="CN79">
        <v>0</v>
      </c>
      <c r="CO79">
        <v>2.25</v>
      </c>
      <c r="CP79">
        <v>0.99528000000000005</v>
      </c>
      <c r="CQ79">
        <v>0</v>
      </c>
      <c r="CR79">
        <v>2.34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35.392207999999997</v>
      </c>
    </row>
    <row r="80" spans="1:114">
      <c r="A80" t="s">
        <v>122</v>
      </c>
      <c r="B80">
        <v>0</v>
      </c>
      <c r="C80">
        <v>46.58</v>
      </c>
      <c r="D80">
        <v>0</v>
      </c>
      <c r="E80">
        <v>0</v>
      </c>
      <c r="F80">
        <v>76.681799999999996</v>
      </c>
      <c r="G80">
        <v>0</v>
      </c>
      <c r="H80">
        <v>0</v>
      </c>
      <c r="I80">
        <v>98.869500000000002</v>
      </c>
      <c r="J80">
        <v>0</v>
      </c>
      <c r="K80">
        <v>687.84215500000005</v>
      </c>
      <c r="L80">
        <v>626.80499999999995</v>
      </c>
      <c r="M80">
        <v>92.92</v>
      </c>
      <c r="N80">
        <v>119.15625</v>
      </c>
      <c r="O80">
        <v>124.79062500000001</v>
      </c>
      <c r="P80">
        <v>127.262</v>
      </c>
      <c r="Q80">
        <v>21.938279999999999</v>
      </c>
      <c r="R80">
        <v>42.846803999999999</v>
      </c>
      <c r="S80">
        <v>26.620229999999999</v>
      </c>
      <c r="T80">
        <v>0</v>
      </c>
      <c r="U80">
        <v>348.97500000000002</v>
      </c>
      <c r="V80">
        <v>18.140333999999999</v>
      </c>
      <c r="W80">
        <v>43.704000000000001</v>
      </c>
      <c r="X80">
        <v>98.34375</v>
      </c>
      <c r="Y80">
        <v>0</v>
      </c>
      <c r="Z80">
        <v>6.5537999999999998</v>
      </c>
      <c r="AA80">
        <v>3.7919999999999998</v>
      </c>
      <c r="AB80">
        <v>27.343599999999999</v>
      </c>
      <c r="AC80">
        <v>0</v>
      </c>
      <c r="AD80">
        <v>18.864599999999999</v>
      </c>
      <c r="AE80">
        <v>51.209028000000004</v>
      </c>
      <c r="AF80">
        <v>27.431999999999999</v>
      </c>
      <c r="AG80">
        <v>45.369599999999998</v>
      </c>
      <c r="AH80">
        <v>48.263800000000003</v>
      </c>
      <c r="AI80">
        <v>0</v>
      </c>
      <c r="AJ80">
        <v>0</v>
      </c>
      <c r="AK80">
        <v>54.572499999999998</v>
      </c>
      <c r="AL80">
        <v>2.5564</v>
      </c>
      <c r="AM80">
        <v>5.4608400000000001</v>
      </c>
      <c r="AN80">
        <v>0.60729</v>
      </c>
      <c r="AO80">
        <v>0</v>
      </c>
      <c r="AP80">
        <v>1.1529</v>
      </c>
      <c r="AQ80">
        <v>65.207999999999998</v>
      </c>
      <c r="AR80">
        <v>6.6239999999999997</v>
      </c>
      <c r="AS80">
        <v>7.8021599999999998</v>
      </c>
      <c r="AT80">
        <v>11.2476</v>
      </c>
      <c r="AU80">
        <v>0</v>
      </c>
      <c r="AV80">
        <v>0</v>
      </c>
      <c r="AW80">
        <v>0</v>
      </c>
      <c r="AX80">
        <v>1.143</v>
      </c>
      <c r="AY80">
        <v>0</v>
      </c>
      <c r="AZ80">
        <f t="shared" si="3"/>
        <v>34.707607999999993</v>
      </c>
      <c r="BA80">
        <f t="shared" si="4"/>
        <v>3021.3864540000013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2.0099999999999998</v>
      </c>
      <c r="BP80">
        <v>2.19</v>
      </c>
      <c r="BQ80">
        <v>0</v>
      </c>
      <c r="BR80">
        <v>0.49992799999999998</v>
      </c>
      <c r="BS80">
        <v>0.94</v>
      </c>
      <c r="BT80">
        <v>0.75600000000000001</v>
      </c>
      <c r="BU80">
        <v>0</v>
      </c>
      <c r="BV80">
        <v>0</v>
      </c>
      <c r="BW80">
        <v>4.91</v>
      </c>
      <c r="BX80">
        <v>0</v>
      </c>
      <c r="BY80">
        <v>0.26</v>
      </c>
      <c r="BZ80">
        <v>0</v>
      </c>
      <c r="CA80">
        <v>0</v>
      </c>
      <c r="CB80">
        <v>1.97</v>
      </c>
      <c r="CC80">
        <v>1.33</v>
      </c>
      <c r="CD80">
        <v>0.88</v>
      </c>
      <c r="CE80">
        <v>0</v>
      </c>
      <c r="CF80">
        <v>0.17</v>
      </c>
      <c r="CG80">
        <v>3.77</v>
      </c>
      <c r="CH80">
        <v>0.38640000000000002</v>
      </c>
      <c r="CI80">
        <v>5.34</v>
      </c>
      <c r="CJ80">
        <v>1.92</v>
      </c>
      <c r="CK80">
        <v>1.79</v>
      </c>
      <c r="CL80">
        <v>0</v>
      </c>
      <c r="CM80">
        <v>0</v>
      </c>
      <c r="CN80">
        <v>0</v>
      </c>
      <c r="CO80">
        <v>2.25</v>
      </c>
      <c r="CP80">
        <v>0.99528000000000005</v>
      </c>
      <c r="CQ80">
        <v>0</v>
      </c>
      <c r="CR80">
        <v>2.34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34.707607999999993</v>
      </c>
    </row>
    <row r="81" spans="1:114">
      <c r="A81" t="s">
        <v>123</v>
      </c>
      <c r="B81">
        <v>0</v>
      </c>
      <c r="C81">
        <v>46.58</v>
      </c>
      <c r="D81">
        <v>0</v>
      </c>
      <c r="E81">
        <v>0</v>
      </c>
      <c r="F81">
        <v>76.681799999999996</v>
      </c>
      <c r="G81">
        <v>0</v>
      </c>
      <c r="H81">
        <v>0</v>
      </c>
      <c r="I81">
        <v>98.869500000000002</v>
      </c>
      <c r="J81">
        <v>0</v>
      </c>
      <c r="K81">
        <v>687.84215500000005</v>
      </c>
      <c r="L81">
        <v>626.80499999999995</v>
      </c>
      <c r="M81">
        <v>92.92</v>
      </c>
      <c r="N81">
        <v>119.15625</v>
      </c>
      <c r="O81">
        <v>124.79062500000001</v>
      </c>
      <c r="P81">
        <v>127.262</v>
      </c>
      <c r="Q81">
        <v>21.938279999999999</v>
      </c>
      <c r="R81">
        <v>42.846803999999999</v>
      </c>
      <c r="S81">
        <v>26.620229999999999</v>
      </c>
      <c r="T81">
        <v>0</v>
      </c>
      <c r="U81">
        <v>348.97500000000002</v>
      </c>
      <c r="V81">
        <v>18.140333999999999</v>
      </c>
      <c r="W81">
        <v>44.6145</v>
      </c>
      <c r="X81">
        <v>98.34375</v>
      </c>
      <c r="Y81">
        <v>0</v>
      </c>
      <c r="Z81">
        <v>6.5537999999999998</v>
      </c>
      <c r="AA81">
        <v>0</v>
      </c>
      <c r="AB81">
        <v>4.1639999999999997</v>
      </c>
      <c r="AC81">
        <v>0</v>
      </c>
      <c r="AD81">
        <v>9.4322999999999997</v>
      </c>
      <c r="AE81">
        <v>31.896000000000001</v>
      </c>
      <c r="AF81">
        <v>27.431999999999999</v>
      </c>
      <c r="AG81">
        <v>45.369599999999998</v>
      </c>
      <c r="AH81">
        <v>20.028500000000001</v>
      </c>
      <c r="AI81">
        <v>0</v>
      </c>
      <c r="AJ81">
        <v>0</v>
      </c>
      <c r="AK81">
        <v>54.572499999999998</v>
      </c>
      <c r="AL81">
        <v>2.5564</v>
      </c>
      <c r="AM81">
        <v>0.96530000000000005</v>
      </c>
      <c r="AN81">
        <v>0.60729</v>
      </c>
      <c r="AO81">
        <v>0</v>
      </c>
      <c r="AP81">
        <v>1.1529</v>
      </c>
      <c r="AQ81">
        <v>65.207999999999998</v>
      </c>
      <c r="AR81">
        <v>6.6239999999999997</v>
      </c>
      <c r="AS81">
        <v>7.8021599999999998</v>
      </c>
      <c r="AT81">
        <v>11.2476</v>
      </c>
      <c r="AU81">
        <v>0</v>
      </c>
      <c r="AV81">
        <v>0</v>
      </c>
      <c r="AW81">
        <v>0</v>
      </c>
      <c r="AX81">
        <v>1.143</v>
      </c>
      <c r="AY81">
        <v>0</v>
      </c>
      <c r="AZ81">
        <f t="shared" si="3"/>
        <v>34.102807999999996</v>
      </c>
      <c r="BA81">
        <f t="shared" si="4"/>
        <v>2933.2443860000008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2.0099999999999998</v>
      </c>
      <c r="BP81">
        <v>2.19</v>
      </c>
      <c r="BQ81">
        <v>0</v>
      </c>
      <c r="BR81">
        <v>0.49992799999999998</v>
      </c>
      <c r="BS81">
        <v>0.94</v>
      </c>
      <c r="BT81">
        <v>0.378</v>
      </c>
      <c r="BU81">
        <v>0</v>
      </c>
      <c r="BV81">
        <v>0</v>
      </c>
      <c r="BW81">
        <v>4.91</v>
      </c>
      <c r="BX81">
        <v>0</v>
      </c>
      <c r="BY81">
        <v>0.26</v>
      </c>
      <c r="BZ81">
        <v>0</v>
      </c>
      <c r="CA81">
        <v>0</v>
      </c>
      <c r="CB81">
        <v>1.97</v>
      </c>
      <c r="CC81">
        <v>1.33</v>
      </c>
      <c r="CD81">
        <v>0.88</v>
      </c>
      <c r="CE81">
        <v>0</v>
      </c>
      <c r="CF81">
        <v>0.17</v>
      </c>
      <c r="CG81">
        <v>3.77</v>
      </c>
      <c r="CH81">
        <v>0.15959999999999999</v>
      </c>
      <c r="CI81">
        <v>5.34</v>
      </c>
      <c r="CJ81">
        <v>1.92</v>
      </c>
      <c r="CK81">
        <v>1.79</v>
      </c>
      <c r="CL81">
        <v>0</v>
      </c>
      <c r="CM81">
        <v>0</v>
      </c>
      <c r="CN81">
        <v>0</v>
      </c>
      <c r="CO81">
        <v>2.25</v>
      </c>
      <c r="CP81">
        <v>0.99528000000000005</v>
      </c>
      <c r="CQ81">
        <v>0</v>
      </c>
      <c r="CR81">
        <v>2.34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34.102807999999996</v>
      </c>
    </row>
    <row r="82" spans="1:114">
      <c r="A82" t="s">
        <v>124</v>
      </c>
      <c r="B82">
        <v>0</v>
      </c>
      <c r="C82">
        <v>46.58</v>
      </c>
      <c r="D82">
        <v>0</v>
      </c>
      <c r="E82">
        <v>0</v>
      </c>
      <c r="F82">
        <v>76.681799999999996</v>
      </c>
      <c r="G82">
        <v>0</v>
      </c>
      <c r="H82">
        <v>0</v>
      </c>
      <c r="I82">
        <v>98.869500000000002</v>
      </c>
      <c r="J82">
        <v>0</v>
      </c>
      <c r="K82">
        <v>687.84215500000005</v>
      </c>
      <c r="L82">
        <v>626.80499999999995</v>
      </c>
      <c r="M82">
        <v>92.92</v>
      </c>
      <c r="N82">
        <v>119.15625</v>
      </c>
      <c r="O82">
        <v>124.79062500000001</v>
      </c>
      <c r="P82">
        <v>127.262</v>
      </c>
      <c r="Q82">
        <v>21.938279999999999</v>
      </c>
      <c r="R82">
        <v>42.846803999999999</v>
      </c>
      <c r="S82">
        <v>26.620229999999999</v>
      </c>
      <c r="T82">
        <v>0</v>
      </c>
      <c r="U82">
        <v>348.97500000000002</v>
      </c>
      <c r="V82">
        <v>18.140333999999999</v>
      </c>
      <c r="W82">
        <v>44.6145</v>
      </c>
      <c r="X82">
        <v>98.34375</v>
      </c>
      <c r="Y82">
        <v>0</v>
      </c>
      <c r="Z82">
        <v>6.5537999999999998</v>
      </c>
      <c r="AA82">
        <v>0</v>
      </c>
      <c r="AB82">
        <v>0</v>
      </c>
      <c r="AC82">
        <v>0</v>
      </c>
      <c r="AD82">
        <v>9.4322999999999997</v>
      </c>
      <c r="AE82">
        <v>31.896000000000001</v>
      </c>
      <c r="AF82">
        <v>27.431999999999999</v>
      </c>
      <c r="AG82">
        <v>45.369599999999998</v>
      </c>
      <c r="AH82">
        <v>5.8620000000000001</v>
      </c>
      <c r="AI82">
        <v>0</v>
      </c>
      <c r="AJ82">
        <v>0</v>
      </c>
      <c r="AK82">
        <v>54.572499999999998</v>
      </c>
      <c r="AL82">
        <v>2.5564</v>
      </c>
      <c r="AM82">
        <v>0</v>
      </c>
      <c r="AN82">
        <v>0.60729</v>
      </c>
      <c r="AO82">
        <v>0</v>
      </c>
      <c r="AP82">
        <v>1.1529</v>
      </c>
      <c r="AQ82">
        <v>48.905999999999999</v>
      </c>
      <c r="AR82">
        <v>6.6239999999999997</v>
      </c>
      <c r="AS82">
        <v>7.8021599999999998</v>
      </c>
      <c r="AT82">
        <v>11.2476</v>
      </c>
      <c r="AU82">
        <v>0</v>
      </c>
      <c r="AV82">
        <v>0</v>
      </c>
      <c r="AW82">
        <v>0</v>
      </c>
      <c r="AX82">
        <v>1.143</v>
      </c>
      <c r="AY82">
        <v>0</v>
      </c>
      <c r="AZ82">
        <f t="shared" si="3"/>
        <v>33.793407999999999</v>
      </c>
      <c r="BA82">
        <f t="shared" si="4"/>
        <v>2897.3371860000007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2.0099999999999998</v>
      </c>
      <c r="BP82">
        <v>2.19</v>
      </c>
      <c r="BQ82">
        <v>0</v>
      </c>
      <c r="BR82">
        <v>0.49992799999999998</v>
      </c>
      <c r="BS82">
        <v>0.94</v>
      </c>
      <c r="BT82">
        <v>0.18060000000000001</v>
      </c>
      <c r="BU82">
        <v>0</v>
      </c>
      <c r="BV82">
        <v>0</v>
      </c>
      <c r="BW82">
        <v>4.91</v>
      </c>
      <c r="BX82">
        <v>0</v>
      </c>
      <c r="BY82">
        <v>0.26</v>
      </c>
      <c r="BZ82">
        <v>0</v>
      </c>
      <c r="CA82">
        <v>0</v>
      </c>
      <c r="CB82">
        <v>1.97</v>
      </c>
      <c r="CC82">
        <v>1.33</v>
      </c>
      <c r="CD82">
        <v>0.88</v>
      </c>
      <c r="CE82">
        <v>0</v>
      </c>
      <c r="CF82">
        <v>0.17</v>
      </c>
      <c r="CG82">
        <v>3.77</v>
      </c>
      <c r="CH82">
        <v>4.7600000000000003E-2</v>
      </c>
      <c r="CI82">
        <v>5.34</v>
      </c>
      <c r="CJ82">
        <v>1.92</v>
      </c>
      <c r="CK82">
        <v>1.79</v>
      </c>
      <c r="CL82">
        <v>0</v>
      </c>
      <c r="CM82">
        <v>0</v>
      </c>
      <c r="CN82">
        <v>0</v>
      </c>
      <c r="CO82">
        <v>2.25</v>
      </c>
      <c r="CP82">
        <v>0.99528000000000005</v>
      </c>
      <c r="CQ82">
        <v>0</v>
      </c>
      <c r="CR82">
        <v>2.34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33.793407999999999</v>
      </c>
    </row>
    <row r="83" spans="1:114">
      <c r="A83" t="s">
        <v>125</v>
      </c>
      <c r="B83">
        <v>0</v>
      </c>
      <c r="C83">
        <v>46.58</v>
      </c>
      <c r="D83">
        <v>0</v>
      </c>
      <c r="E83">
        <v>0</v>
      </c>
      <c r="F83">
        <v>76.681799999999996</v>
      </c>
      <c r="G83">
        <v>0</v>
      </c>
      <c r="H83">
        <v>0</v>
      </c>
      <c r="I83">
        <v>100.584</v>
      </c>
      <c r="J83">
        <v>0</v>
      </c>
      <c r="K83">
        <v>687.84215500000005</v>
      </c>
      <c r="L83">
        <v>626.80499999999995</v>
      </c>
      <c r="M83">
        <v>92.92</v>
      </c>
      <c r="N83">
        <v>119.15625</v>
      </c>
      <c r="O83">
        <v>124.79062500000001</v>
      </c>
      <c r="P83">
        <v>127.262</v>
      </c>
      <c r="Q83">
        <v>21.938279999999999</v>
      </c>
      <c r="R83">
        <v>42.846803999999999</v>
      </c>
      <c r="S83">
        <v>26.620229999999999</v>
      </c>
      <c r="T83">
        <v>0</v>
      </c>
      <c r="U83">
        <v>348.97500000000002</v>
      </c>
      <c r="V83">
        <v>18.140333999999999</v>
      </c>
      <c r="W83">
        <v>44.6145</v>
      </c>
      <c r="X83">
        <v>98.34375</v>
      </c>
      <c r="Y83">
        <v>0</v>
      </c>
      <c r="Z83">
        <v>1.1000000000000001</v>
      </c>
      <c r="AA83">
        <v>0</v>
      </c>
      <c r="AB83">
        <v>0</v>
      </c>
      <c r="AC83">
        <v>0</v>
      </c>
      <c r="AD83">
        <v>0</v>
      </c>
      <c r="AE83">
        <v>15.948</v>
      </c>
      <c r="AF83">
        <v>18.491199999999999</v>
      </c>
      <c r="AG83">
        <v>45.369599999999998</v>
      </c>
      <c r="AH83">
        <v>0</v>
      </c>
      <c r="AI83">
        <v>0</v>
      </c>
      <c r="AJ83">
        <v>0</v>
      </c>
      <c r="AK83">
        <v>54.572499999999998</v>
      </c>
      <c r="AL83">
        <v>2.5564</v>
      </c>
      <c r="AM83">
        <v>0</v>
      </c>
      <c r="AN83">
        <v>0.60729</v>
      </c>
      <c r="AO83">
        <v>0</v>
      </c>
      <c r="AP83">
        <v>1.1529</v>
      </c>
      <c r="AQ83">
        <v>48.905999999999999</v>
      </c>
      <c r="AR83">
        <v>8.8320000000000007</v>
      </c>
      <c r="AS83">
        <v>5.3807999999999998</v>
      </c>
      <c r="AT83">
        <v>11.2476</v>
      </c>
      <c r="AU83">
        <v>0</v>
      </c>
      <c r="AV83">
        <v>0</v>
      </c>
      <c r="AW83">
        <v>0</v>
      </c>
      <c r="AX83">
        <v>1.143</v>
      </c>
      <c r="AY83">
        <v>0</v>
      </c>
      <c r="AZ83">
        <f t="shared" si="3"/>
        <v>33.079080000000005</v>
      </c>
      <c r="BA83">
        <f t="shared" si="4"/>
        <v>2852.4870980000001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2.0099999999999998</v>
      </c>
      <c r="BP83">
        <v>2.19</v>
      </c>
      <c r="BQ83">
        <v>0</v>
      </c>
      <c r="BR83">
        <v>1.38E-2</v>
      </c>
      <c r="BS83">
        <v>0.94</v>
      </c>
      <c r="BT83">
        <v>0</v>
      </c>
      <c r="BU83">
        <v>0</v>
      </c>
      <c r="BV83">
        <v>0</v>
      </c>
      <c r="BW83">
        <v>4.91</v>
      </c>
      <c r="BX83">
        <v>0</v>
      </c>
      <c r="BY83">
        <v>0.26</v>
      </c>
      <c r="BZ83">
        <v>0</v>
      </c>
      <c r="CA83">
        <v>0</v>
      </c>
      <c r="CB83">
        <v>1.97</v>
      </c>
      <c r="CC83">
        <v>1.33</v>
      </c>
      <c r="CD83">
        <v>0.88</v>
      </c>
      <c r="CE83">
        <v>0</v>
      </c>
      <c r="CF83">
        <v>0.17</v>
      </c>
      <c r="CG83">
        <v>3.77</v>
      </c>
      <c r="CH83">
        <v>0</v>
      </c>
      <c r="CI83">
        <v>5.34</v>
      </c>
      <c r="CJ83">
        <v>1.92</v>
      </c>
      <c r="CK83">
        <v>1.79</v>
      </c>
      <c r="CL83">
        <v>0</v>
      </c>
      <c r="CM83">
        <v>0</v>
      </c>
      <c r="CN83">
        <v>0</v>
      </c>
      <c r="CO83">
        <v>2.25</v>
      </c>
      <c r="CP83">
        <v>0.99528000000000005</v>
      </c>
      <c r="CQ83">
        <v>0</v>
      </c>
      <c r="CR83">
        <v>2.34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33.079080000000005</v>
      </c>
    </row>
    <row r="84" spans="1:114">
      <c r="A84" t="s">
        <v>126</v>
      </c>
      <c r="B84">
        <v>0</v>
      </c>
      <c r="C84">
        <v>46.58</v>
      </c>
      <c r="D84">
        <v>0</v>
      </c>
      <c r="E84">
        <v>0</v>
      </c>
      <c r="F84">
        <v>76.681799999999996</v>
      </c>
      <c r="G84">
        <v>0</v>
      </c>
      <c r="H84">
        <v>0</v>
      </c>
      <c r="I84">
        <v>100.584</v>
      </c>
      <c r="J84">
        <v>0</v>
      </c>
      <c r="K84">
        <v>687.84215500000005</v>
      </c>
      <c r="L84">
        <v>626.80499999999995</v>
      </c>
      <c r="M84">
        <v>92.92</v>
      </c>
      <c r="N84">
        <v>119.15625</v>
      </c>
      <c r="O84">
        <v>124.79062500000001</v>
      </c>
      <c r="P84">
        <v>127.262</v>
      </c>
      <c r="Q84">
        <v>21.938279999999999</v>
      </c>
      <c r="R84">
        <v>42.846803999999999</v>
      </c>
      <c r="S84">
        <v>26.620229999999999</v>
      </c>
      <c r="T84">
        <v>0</v>
      </c>
      <c r="U84">
        <v>348.97500000000002</v>
      </c>
      <c r="V84">
        <v>18.140333999999999</v>
      </c>
      <c r="W84">
        <v>44.6145</v>
      </c>
      <c r="X84">
        <v>98.34375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18.288</v>
      </c>
      <c r="AG84">
        <v>45.369599999999998</v>
      </c>
      <c r="AH84">
        <v>0</v>
      </c>
      <c r="AI84">
        <v>0</v>
      </c>
      <c r="AJ84">
        <v>0</v>
      </c>
      <c r="AK84">
        <v>54.572499999999998</v>
      </c>
      <c r="AL84">
        <v>2.5564</v>
      </c>
      <c r="AM84">
        <v>0</v>
      </c>
      <c r="AN84">
        <v>0.60729</v>
      </c>
      <c r="AO84">
        <v>0</v>
      </c>
      <c r="AP84">
        <v>1.1529</v>
      </c>
      <c r="AQ84">
        <v>32.603999999999999</v>
      </c>
      <c r="AR84">
        <v>27.6</v>
      </c>
      <c r="AS84">
        <v>5.3807999999999998</v>
      </c>
      <c r="AT84">
        <v>11.2476</v>
      </c>
      <c r="AU84">
        <v>0</v>
      </c>
      <c r="AV84">
        <v>0</v>
      </c>
      <c r="AW84">
        <v>0</v>
      </c>
      <c r="AX84">
        <v>1.143</v>
      </c>
      <c r="AY84">
        <v>0</v>
      </c>
      <c r="AZ84">
        <f t="shared" si="3"/>
        <v>33.065280000000001</v>
      </c>
      <c r="BA84">
        <f t="shared" si="4"/>
        <v>2837.6880980000001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2.0099999999999998</v>
      </c>
      <c r="BP84">
        <v>2.19</v>
      </c>
      <c r="BQ84">
        <v>0</v>
      </c>
      <c r="BR84">
        <v>0</v>
      </c>
      <c r="BS84">
        <v>0.94</v>
      </c>
      <c r="BT84">
        <v>0</v>
      </c>
      <c r="BU84">
        <v>0</v>
      </c>
      <c r="BV84">
        <v>0</v>
      </c>
      <c r="BW84">
        <v>4.91</v>
      </c>
      <c r="BX84">
        <v>0</v>
      </c>
      <c r="BY84">
        <v>0.26</v>
      </c>
      <c r="BZ84">
        <v>0</v>
      </c>
      <c r="CA84">
        <v>0</v>
      </c>
      <c r="CB84">
        <v>1.97</v>
      </c>
      <c r="CC84">
        <v>1.33</v>
      </c>
      <c r="CD84">
        <v>0.88</v>
      </c>
      <c r="CE84">
        <v>0</v>
      </c>
      <c r="CF84">
        <v>0.17</v>
      </c>
      <c r="CG84">
        <v>3.77</v>
      </c>
      <c r="CH84">
        <v>0</v>
      </c>
      <c r="CI84">
        <v>5.34</v>
      </c>
      <c r="CJ84">
        <v>1.92</v>
      </c>
      <c r="CK84">
        <v>1.79</v>
      </c>
      <c r="CL84">
        <v>0</v>
      </c>
      <c r="CM84">
        <v>0</v>
      </c>
      <c r="CN84">
        <v>0</v>
      </c>
      <c r="CO84">
        <v>2.25</v>
      </c>
      <c r="CP84">
        <v>0.99528000000000005</v>
      </c>
      <c r="CQ84">
        <v>0</v>
      </c>
      <c r="CR84">
        <v>2.34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33.065280000000001</v>
      </c>
    </row>
    <row r="85" spans="1:114">
      <c r="A85" t="s">
        <v>127</v>
      </c>
      <c r="B85">
        <v>0</v>
      </c>
      <c r="C85">
        <v>46.58</v>
      </c>
      <c r="D85">
        <v>0</v>
      </c>
      <c r="E85">
        <v>0</v>
      </c>
      <c r="F85">
        <v>76.681799999999996</v>
      </c>
      <c r="G85">
        <v>0</v>
      </c>
      <c r="H85">
        <v>0</v>
      </c>
      <c r="I85">
        <v>100.584</v>
      </c>
      <c r="J85">
        <v>0</v>
      </c>
      <c r="K85">
        <v>687.84215500000005</v>
      </c>
      <c r="L85">
        <v>626.80499999999995</v>
      </c>
      <c r="M85">
        <v>92.92</v>
      </c>
      <c r="N85">
        <v>119.15625</v>
      </c>
      <c r="O85">
        <v>124.79062500000001</v>
      </c>
      <c r="P85">
        <v>127.262</v>
      </c>
      <c r="Q85">
        <v>21.938279999999999</v>
      </c>
      <c r="R85">
        <v>42.846803999999999</v>
      </c>
      <c r="S85">
        <v>26.620229999999999</v>
      </c>
      <c r="T85">
        <v>0</v>
      </c>
      <c r="U85">
        <v>348.97500000000002</v>
      </c>
      <c r="V85">
        <v>18.140333999999999</v>
      </c>
      <c r="W85">
        <v>44.6145</v>
      </c>
      <c r="X85">
        <v>98.34375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18.288</v>
      </c>
      <c r="AG85">
        <v>45.369599999999998</v>
      </c>
      <c r="AH85">
        <v>0</v>
      </c>
      <c r="AI85">
        <v>0</v>
      </c>
      <c r="AJ85">
        <v>0</v>
      </c>
      <c r="AK85">
        <v>54.572499999999998</v>
      </c>
      <c r="AL85">
        <v>2.5564</v>
      </c>
      <c r="AM85">
        <v>0</v>
      </c>
      <c r="AN85">
        <v>0.60729</v>
      </c>
      <c r="AO85">
        <v>0</v>
      </c>
      <c r="AP85">
        <v>1.1529</v>
      </c>
      <c r="AQ85">
        <v>16.302</v>
      </c>
      <c r="AR85">
        <v>27.6</v>
      </c>
      <c r="AS85">
        <v>7.8021599999999998</v>
      </c>
      <c r="AT85">
        <v>11.2476</v>
      </c>
      <c r="AU85">
        <v>0</v>
      </c>
      <c r="AV85">
        <v>0</v>
      </c>
      <c r="AW85">
        <v>0</v>
      </c>
      <c r="AX85">
        <v>1.143</v>
      </c>
      <c r="AY85">
        <v>0</v>
      </c>
      <c r="AZ85">
        <f t="shared" si="3"/>
        <v>33.065280000000001</v>
      </c>
      <c r="BA85">
        <f t="shared" si="4"/>
        <v>2823.8074580000007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2.0099999999999998</v>
      </c>
      <c r="BP85">
        <v>2.19</v>
      </c>
      <c r="BQ85">
        <v>0</v>
      </c>
      <c r="BR85">
        <v>0</v>
      </c>
      <c r="BS85">
        <v>0.94</v>
      </c>
      <c r="BT85">
        <v>0</v>
      </c>
      <c r="BU85">
        <v>0</v>
      </c>
      <c r="BV85">
        <v>0</v>
      </c>
      <c r="BW85">
        <v>4.91</v>
      </c>
      <c r="BX85">
        <v>0</v>
      </c>
      <c r="BY85">
        <v>0.26</v>
      </c>
      <c r="BZ85">
        <v>0</v>
      </c>
      <c r="CA85">
        <v>0</v>
      </c>
      <c r="CB85">
        <v>1.97</v>
      </c>
      <c r="CC85">
        <v>1.33</v>
      </c>
      <c r="CD85">
        <v>0.88</v>
      </c>
      <c r="CE85">
        <v>0</v>
      </c>
      <c r="CF85">
        <v>0.17</v>
      </c>
      <c r="CG85">
        <v>3.77</v>
      </c>
      <c r="CH85">
        <v>0</v>
      </c>
      <c r="CI85">
        <v>5.34</v>
      </c>
      <c r="CJ85">
        <v>1.92</v>
      </c>
      <c r="CK85">
        <v>1.79</v>
      </c>
      <c r="CL85">
        <v>0</v>
      </c>
      <c r="CM85">
        <v>0</v>
      </c>
      <c r="CN85">
        <v>0</v>
      </c>
      <c r="CO85">
        <v>2.25</v>
      </c>
      <c r="CP85">
        <v>0.99528000000000005</v>
      </c>
      <c r="CQ85">
        <v>0</v>
      </c>
      <c r="CR85">
        <v>2.34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33.065280000000001</v>
      </c>
    </row>
    <row r="86" spans="1:114">
      <c r="A86" t="s">
        <v>128</v>
      </c>
      <c r="B86">
        <v>0</v>
      </c>
      <c r="C86">
        <v>46.58</v>
      </c>
      <c r="D86">
        <v>0</v>
      </c>
      <c r="E86">
        <v>0</v>
      </c>
      <c r="F86">
        <v>76.681799999999996</v>
      </c>
      <c r="G86">
        <v>0</v>
      </c>
      <c r="H86">
        <v>0</v>
      </c>
      <c r="I86">
        <v>100.584</v>
      </c>
      <c r="J86">
        <v>0</v>
      </c>
      <c r="K86">
        <v>687.84215500000005</v>
      </c>
      <c r="L86">
        <v>626.80499999999995</v>
      </c>
      <c r="M86">
        <v>92.92</v>
      </c>
      <c r="N86">
        <v>119.15625</v>
      </c>
      <c r="O86">
        <v>124.79062500000001</v>
      </c>
      <c r="P86">
        <v>127.262</v>
      </c>
      <c r="Q86">
        <v>21.938279999999999</v>
      </c>
      <c r="R86">
        <v>42.846803999999999</v>
      </c>
      <c r="S86">
        <v>26.620229999999999</v>
      </c>
      <c r="T86">
        <v>0</v>
      </c>
      <c r="U86">
        <v>348.97500000000002</v>
      </c>
      <c r="V86">
        <v>18.140333999999999</v>
      </c>
      <c r="W86">
        <v>44.6145</v>
      </c>
      <c r="X86">
        <v>98.34375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18.288</v>
      </c>
      <c r="AG86">
        <v>45.369599999999998</v>
      </c>
      <c r="AH86">
        <v>0</v>
      </c>
      <c r="AI86">
        <v>0</v>
      </c>
      <c r="AJ86">
        <v>0</v>
      </c>
      <c r="AK86">
        <v>54.572499999999998</v>
      </c>
      <c r="AL86">
        <v>2.5564</v>
      </c>
      <c r="AM86">
        <v>0</v>
      </c>
      <c r="AN86">
        <v>0.60729</v>
      </c>
      <c r="AO86">
        <v>0</v>
      </c>
      <c r="AP86">
        <v>1.1529</v>
      </c>
      <c r="AQ86">
        <v>5.94</v>
      </c>
      <c r="AR86">
        <v>8.8320000000000007</v>
      </c>
      <c r="AS86">
        <v>7.8021599999999998</v>
      </c>
      <c r="AT86">
        <v>11.2476</v>
      </c>
      <c r="AU86">
        <v>0</v>
      </c>
      <c r="AV86">
        <v>0</v>
      </c>
      <c r="AW86">
        <v>0</v>
      </c>
      <c r="AX86">
        <v>1.143</v>
      </c>
      <c r="AY86">
        <v>0</v>
      </c>
      <c r="AZ86">
        <f t="shared" si="3"/>
        <v>33.065280000000001</v>
      </c>
      <c r="BA86">
        <f t="shared" si="4"/>
        <v>2794.6774580000006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2.0099999999999998</v>
      </c>
      <c r="BP86">
        <v>2.19</v>
      </c>
      <c r="BQ86">
        <v>0</v>
      </c>
      <c r="BR86">
        <v>0</v>
      </c>
      <c r="BS86">
        <v>0.94</v>
      </c>
      <c r="BT86">
        <v>0</v>
      </c>
      <c r="BU86">
        <v>0</v>
      </c>
      <c r="BV86">
        <v>0</v>
      </c>
      <c r="BW86">
        <v>4.91</v>
      </c>
      <c r="BX86">
        <v>0</v>
      </c>
      <c r="BY86">
        <v>0.26</v>
      </c>
      <c r="BZ86">
        <v>0</v>
      </c>
      <c r="CA86">
        <v>0</v>
      </c>
      <c r="CB86">
        <v>1.97</v>
      </c>
      <c r="CC86">
        <v>1.33</v>
      </c>
      <c r="CD86">
        <v>0.88</v>
      </c>
      <c r="CE86">
        <v>0</v>
      </c>
      <c r="CF86">
        <v>0.17</v>
      </c>
      <c r="CG86">
        <v>3.77</v>
      </c>
      <c r="CH86">
        <v>0</v>
      </c>
      <c r="CI86">
        <v>5.34</v>
      </c>
      <c r="CJ86">
        <v>1.92</v>
      </c>
      <c r="CK86">
        <v>1.79</v>
      </c>
      <c r="CL86">
        <v>0</v>
      </c>
      <c r="CM86">
        <v>0</v>
      </c>
      <c r="CN86">
        <v>0</v>
      </c>
      <c r="CO86">
        <v>2.25</v>
      </c>
      <c r="CP86">
        <v>0.99528000000000005</v>
      </c>
      <c r="CQ86">
        <v>0</v>
      </c>
      <c r="CR86">
        <v>2.34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33.065280000000001</v>
      </c>
    </row>
    <row r="87" spans="1:114">
      <c r="A87" t="s">
        <v>129</v>
      </c>
      <c r="B87">
        <v>0</v>
      </c>
      <c r="C87">
        <v>46.58</v>
      </c>
      <c r="D87">
        <v>0</v>
      </c>
      <c r="E87">
        <v>0</v>
      </c>
      <c r="F87">
        <v>76.681799999999996</v>
      </c>
      <c r="G87">
        <v>0</v>
      </c>
      <c r="H87">
        <v>0</v>
      </c>
      <c r="I87">
        <v>100.584</v>
      </c>
      <c r="J87">
        <v>0</v>
      </c>
      <c r="K87">
        <v>687.84215500000005</v>
      </c>
      <c r="L87">
        <v>626.80499999999995</v>
      </c>
      <c r="M87">
        <v>92.92</v>
      </c>
      <c r="N87">
        <v>119.15625</v>
      </c>
      <c r="O87">
        <v>124.79062500000001</v>
      </c>
      <c r="P87">
        <v>127.262</v>
      </c>
      <c r="Q87">
        <v>21.938279999999999</v>
      </c>
      <c r="R87">
        <v>42.846803999999999</v>
      </c>
      <c r="S87">
        <v>26.620229999999999</v>
      </c>
      <c r="T87">
        <v>0</v>
      </c>
      <c r="U87">
        <v>348.97500000000002</v>
      </c>
      <c r="V87">
        <v>18.140333999999999</v>
      </c>
      <c r="W87">
        <v>44.6145</v>
      </c>
      <c r="X87">
        <v>98.34375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18.288</v>
      </c>
      <c r="AG87">
        <v>45.369599999999998</v>
      </c>
      <c r="AH87">
        <v>0</v>
      </c>
      <c r="AI87">
        <v>0</v>
      </c>
      <c r="AJ87">
        <v>0</v>
      </c>
      <c r="AK87">
        <v>54.572499999999998</v>
      </c>
      <c r="AL87">
        <v>2.5564</v>
      </c>
      <c r="AM87">
        <v>0</v>
      </c>
      <c r="AN87">
        <v>0.60729</v>
      </c>
      <c r="AO87">
        <v>0</v>
      </c>
      <c r="AP87">
        <v>1.1529</v>
      </c>
      <c r="AQ87">
        <v>0</v>
      </c>
      <c r="AR87">
        <v>6.6239999999999997</v>
      </c>
      <c r="AS87">
        <v>7.8021599999999998</v>
      </c>
      <c r="AT87">
        <v>11.2476</v>
      </c>
      <c r="AU87">
        <v>0</v>
      </c>
      <c r="AV87">
        <v>0</v>
      </c>
      <c r="AW87">
        <v>0</v>
      </c>
      <c r="AX87">
        <v>1.143</v>
      </c>
      <c r="AY87">
        <v>0</v>
      </c>
      <c r="AZ87">
        <f t="shared" si="3"/>
        <v>33.065280000000001</v>
      </c>
      <c r="BA87">
        <f t="shared" si="4"/>
        <v>2786.5294580000004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2.0099999999999998</v>
      </c>
      <c r="BP87">
        <v>2.19</v>
      </c>
      <c r="BQ87">
        <v>0</v>
      </c>
      <c r="BR87">
        <v>0</v>
      </c>
      <c r="BS87">
        <v>0.94</v>
      </c>
      <c r="BT87">
        <v>0</v>
      </c>
      <c r="BU87">
        <v>0</v>
      </c>
      <c r="BV87">
        <v>0</v>
      </c>
      <c r="BW87">
        <v>4.91</v>
      </c>
      <c r="BX87">
        <v>0</v>
      </c>
      <c r="BY87">
        <v>0.26</v>
      </c>
      <c r="BZ87">
        <v>0</v>
      </c>
      <c r="CA87">
        <v>0</v>
      </c>
      <c r="CB87">
        <v>1.97</v>
      </c>
      <c r="CC87">
        <v>1.33</v>
      </c>
      <c r="CD87">
        <v>0.88</v>
      </c>
      <c r="CE87">
        <v>0</v>
      </c>
      <c r="CF87">
        <v>0.17</v>
      </c>
      <c r="CG87">
        <v>3.77</v>
      </c>
      <c r="CH87">
        <v>0</v>
      </c>
      <c r="CI87">
        <v>5.34</v>
      </c>
      <c r="CJ87">
        <v>1.92</v>
      </c>
      <c r="CK87">
        <v>1.79</v>
      </c>
      <c r="CL87">
        <v>0</v>
      </c>
      <c r="CM87">
        <v>0</v>
      </c>
      <c r="CN87">
        <v>0</v>
      </c>
      <c r="CO87">
        <v>2.25</v>
      </c>
      <c r="CP87">
        <v>0.99528000000000005</v>
      </c>
      <c r="CQ87">
        <v>0</v>
      </c>
      <c r="CR87">
        <v>2.34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33.065280000000001</v>
      </c>
    </row>
    <row r="88" spans="1:114">
      <c r="A88" t="s">
        <v>130</v>
      </c>
      <c r="B88">
        <v>0</v>
      </c>
      <c r="C88">
        <v>46.58</v>
      </c>
      <c r="D88">
        <v>0</v>
      </c>
      <c r="E88">
        <v>0</v>
      </c>
      <c r="F88">
        <v>76.681799999999996</v>
      </c>
      <c r="G88">
        <v>0</v>
      </c>
      <c r="H88">
        <v>0</v>
      </c>
      <c r="I88">
        <v>100.584</v>
      </c>
      <c r="J88">
        <v>0</v>
      </c>
      <c r="K88">
        <v>687.84215500000005</v>
      </c>
      <c r="L88">
        <v>626.80499999999995</v>
      </c>
      <c r="M88">
        <v>92.92</v>
      </c>
      <c r="N88">
        <v>119.15625</v>
      </c>
      <c r="O88">
        <v>124.79062500000001</v>
      </c>
      <c r="P88">
        <v>127.262</v>
      </c>
      <c r="Q88">
        <v>21.938279999999999</v>
      </c>
      <c r="R88">
        <v>42.846803999999999</v>
      </c>
      <c r="S88">
        <v>26.620229999999999</v>
      </c>
      <c r="T88">
        <v>0</v>
      </c>
      <c r="U88">
        <v>348.97500000000002</v>
      </c>
      <c r="V88">
        <v>18.140333999999999</v>
      </c>
      <c r="W88">
        <v>44.6145</v>
      </c>
      <c r="X88">
        <v>98.34375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18.288</v>
      </c>
      <c r="AG88">
        <v>45.369599999999998</v>
      </c>
      <c r="AH88">
        <v>0</v>
      </c>
      <c r="AI88">
        <v>0</v>
      </c>
      <c r="AJ88">
        <v>0</v>
      </c>
      <c r="AK88">
        <v>54.572499999999998</v>
      </c>
      <c r="AL88">
        <v>2.5564</v>
      </c>
      <c r="AM88">
        <v>0</v>
      </c>
      <c r="AN88">
        <v>0.60729</v>
      </c>
      <c r="AO88">
        <v>0</v>
      </c>
      <c r="AP88">
        <v>1.1529</v>
      </c>
      <c r="AQ88">
        <v>0</v>
      </c>
      <c r="AR88">
        <v>6.6239999999999997</v>
      </c>
      <c r="AS88">
        <v>7.8021599999999998</v>
      </c>
      <c r="AT88">
        <v>11.2476</v>
      </c>
      <c r="AU88">
        <v>0</v>
      </c>
      <c r="AV88">
        <v>0</v>
      </c>
      <c r="AW88">
        <v>0</v>
      </c>
      <c r="AX88">
        <v>1.143</v>
      </c>
      <c r="AY88">
        <v>0</v>
      </c>
      <c r="AZ88">
        <f t="shared" si="3"/>
        <v>33.065280000000001</v>
      </c>
      <c r="BA88">
        <f t="shared" si="4"/>
        <v>2786.5294580000004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2.0099999999999998</v>
      </c>
      <c r="BP88">
        <v>2.19</v>
      </c>
      <c r="BQ88">
        <v>0</v>
      </c>
      <c r="BR88">
        <v>0</v>
      </c>
      <c r="BS88">
        <v>0.94</v>
      </c>
      <c r="BT88">
        <v>0</v>
      </c>
      <c r="BU88">
        <v>0</v>
      </c>
      <c r="BV88">
        <v>0</v>
      </c>
      <c r="BW88">
        <v>4.91</v>
      </c>
      <c r="BX88">
        <v>0</v>
      </c>
      <c r="BY88">
        <v>0.26</v>
      </c>
      <c r="BZ88">
        <v>0</v>
      </c>
      <c r="CA88">
        <v>0</v>
      </c>
      <c r="CB88">
        <v>1.97</v>
      </c>
      <c r="CC88">
        <v>1.33</v>
      </c>
      <c r="CD88">
        <v>0.88</v>
      </c>
      <c r="CE88">
        <v>0</v>
      </c>
      <c r="CF88">
        <v>0.17</v>
      </c>
      <c r="CG88">
        <v>3.77</v>
      </c>
      <c r="CH88">
        <v>0</v>
      </c>
      <c r="CI88">
        <v>5.34</v>
      </c>
      <c r="CJ88">
        <v>1.92</v>
      </c>
      <c r="CK88">
        <v>1.79</v>
      </c>
      <c r="CL88">
        <v>0</v>
      </c>
      <c r="CM88">
        <v>0</v>
      </c>
      <c r="CN88">
        <v>0</v>
      </c>
      <c r="CO88">
        <v>2.25</v>
      </c>
      <c r="CP88">
        <v>0.99528000000000005</v>
      </c>
      <c r="CQ88">
        <v>0</v>
      </c>
      <c r="CR88">
        <v>2.34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33.065280000000001</v>
      </c>
    </row>
    <row r="89" spans="1:114">
      <c r="A89" t="s">
        <v>131</v>
      </c>
      <c r="B89">
        <v>0</v>
      </c>
      <c r="C89">
        <v>46.58</v>
      </c>
      <c r="D89">
        <v>0</v>
      </c>
      <c r="E89">
        <v>0</v>
      </c>
      <c r="F89">
        <v>76.681799999999996</v>
      </c>
      <c r="G89">
        <v>0</v>
      </c>
      <c r="H89">
        <v>0</v>
      </c>
      <c r="I89">
        <v>100.584</v>
      </c>
      <c r="J89">
        <v>0</v>
      </c>
      <c r="K89">
        <v>687.84215500000005</v>
      </c>
      <c r="L89">
        <v>626.80499999999995</v>
      </c>
      <c r="M89">
        <v>92.92</v>
      </c>
      <c r="N89">
        <v>119.15625</v>
      </c>
      <c r="O89">
        <v>124.79062500000001</v>
      </c>
      <c r="P89">
        <v>127.262</v>
      </c>
      <c r="Q89">
        <v>21.938279999999999</v>
      </c>
      <c r="R89">
        <v>42.846803999999999</v>
      </c>
      <c r="S89">
        <v>26.620229999999999</v>
      </c>
      <c r="T89">
        <v>0</v>
      </c>
      <c r="U89">
        <v>348.97500000000002</v>
      </c>
      <c r="V89">
        <v>18.140333999999999</v>
      </c>
      <c r="W89">
        <v>44.6145</v>
      </c>
      <c r="X89">
        <v>98.34375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18.288</v>
      </c>
      <c r="AG89">
        <v>45.369599999999998</v>
      </c>
      <c r="AH89">
        <v>0</v>
      </c>
      <c r="AI89">
        <v>0</v>
      </c>
      <c r="AJ89">
        <v>0</v>
      </c>
      <c r="AK89">
        <v>54.572499999999998</v>
      </c>
      <c r="AL89">
        <v>2.5564</v>
      </c>
      <c r="AM89">
        <v>0</v>
      </c>
      <c r="AN89">
        <v>0.60729</v>
      </c>
      <c r="AO89">
        <v>0</v>
      </c>
      <c r="AP89">
        <v>1.1529</v>
      </c>
      <c r="AQ89">
        <v>0</v>
      </c>
      <c r="AR89">
        <v>8.8320000000000007</v>
      </c>
      <c r="AS89">
        <v>7.8021599999999998</v>
      </c>
      <c r="AT89">
        <v>11.2476</v>
      </c>
      <c r="AU89">
        <v>0</v>
      </c>
      <c r="AV89">
        <v>0</v>
      </c>
      <c r="AW89">
        <v>0</v>
      </c>
      <c r="AX89">
        <v>1.143</v>
      </c>
      <c r="AY89">
        <v>0</v>
      </c>
      <c r="AZ89">
        <f t="shared" si="3"/>
        <v>33.065280000000001</v>
      </c>
      <c r="BA89">
        <f t="shared" si="4"/>
        <v>2788.7374580000005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2.0099999999999998</v>
      </c>
      <c r="BP89">
        <v>2.19</v>
      </c>
      <c r="BQ89">
        <v>0</v>
      </c>
      <c r="BR89">
        <v>0</v>
      </c>
      <c r="BS89">
        <v>0.94</v>
      </c>
      <c r="BT89">
        <v>0</v>
      </c>
      <c r="BU89">
        <v>0</v>
      </c>
      <c r="BV89">
        <v>0</v>
      </c>
      <c r="BW89">
        <v>4.91</v>
      </c>
      <c r="BX89">
        <v>0</v>
      </c>
      <c r="BY89">
        <v>0.26</v>
      </c>
      <c r="BZ89">
        <v>0</v>
      </c>
      <c r="CA89">
        <v>0</v>
      </c>
      <c r="CB89">
        <v>1.97</v>
      </c>
      <c r="CC89">
        <v>1.33</v>
      </c>
      <c r="CD89">
        <v>0.88</v>
      </c>
      <c r="CE89">
        <v>0</v>
      </c>
      <c r="CF89">
        <v>0.17</v>
      </c>
      <c r="CG89">
        <v>3.77</v>
      </c>
      <c r="CH89">
        <v>0</v>
      </c>
      <c r="CI89">
        <v>5.34</v>
      </c>
      <c r="CJ89">
        <v>1.92</v>
      </c>
      <c r="CK89">
        <v>1.79</v>
      </c>
      <c r="CL89">
        <v>0</v>
      </c>
      <c r="CM89">
        <v>0</v>
      </c>
      <c r="CN89">
        <v>0</v>
      </c>
      <c r="CO89">
        <v>2.25</v>
      </c>
      <c r="CP89">
        <v>0.99528000000000005</v>
      </c>
      <c r="CQ89">
        <v>0</v>
      </c>
      <c r="CR89">
        <v>2.34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33.065280000000001</v>
      </c>
    </row>
    <row r="90" spans="1:114">
      <c r="A90" t="s">
        <v>132</v>
      </c>
      <c r="B90">
        <v>0</v>
      </c>
      <c r="C90">
        <v>46.58</v>
      </c>
      <c r="D90">
        <v>0</v>
      </c>
      <c r="E90">
        <v>0</v>
      </c>
      <c r="F90">
        <v>76.681799999999996</v>
      </c>
      <c r="G90">
        <v>0</v>
      </c>
      <c r="H90">
        <v>0</v>
      </c>
      <c r="I90">
        <v>100.584</v>
      </c>
      <c r="J90">
        <v>0</v>
      </c>
      <c r="K90">
        <v>687.84215500000005</v>
      </c>
      <c r="L90">
        <v>626.80499999999995</v>
      </c>
      <c r="M90">
        <v>92.92</v>
      </c>
      <c r="N90">
        <v>119.15625</v>
      </c>
      <c r="O90">
        <v>124.79062500000001</v>
      </c>
      <c r="P90">
        <v>127.262</v>
      </c>
      <c r="Q90">
        <v>21.938279999999999</v>
      </c>
      <c r="R90">
        <v>42.846803999999999</v>
      </c>
      <c r="S90">
        <v>26.620229999999999</v>
      </c>
      <c r="T90">
        <v>0</v>
      </c>
      <c r="U90">
        <v>348.97500000000002</v>
      </c>
      <c r="V90">
        <v>18.140333999999999</v>
      </c>
      <c r="W90">
        <v>44.6145</v>
      </c>
      <c r="X90">
        <v>98.34375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18.288</v>
      </c>
      <c r="AG90">
        <v>45.369599999999998</v>
      </c>
      <c r="AH90">
        <v>0</v>
      </c>
      <c r="AI90">
        <v>0</v>
      </c>
      <c r="AJ90">
        <v>0</v>
      </c>
      <c r="AK90">
        <v>54.572499999999998</v>
      </c>
      <c r="AL90">
        <v>2.5564</v>
      </c>
      <c r="AM90">
        <v>0</v>
      </c>
      <c r="AN90">
        <v>0.60729</v>
      </c>
      <c r="AO90">
        <v>0</v>
      </c>
      <c r="AP90">
        <v>1.1529</v>
      </c>
      <c r="AQ90">
        <v>0</v>
      </c>
      <c r="AR90">
        <v>8.8320000000000007</v>
      </c>
      <c r="AS90">
        <v>7.8021599999999998</v>
      </c>
      <c r="AT90">
        <v>11.2476</v>
      </c>
      <c r="AU90">
        <v>0</v>
      </c>
      <c r="AV90">
        <v>0</v>
      </c>
      <c r="AW90">
        <v>0</v>
      </c>
      <c r="AX90">
        <v>1.143</v>
      </c>
      <c r="AY90">
        <v>0</v>
      </c>
      <c r="AZ90">
        <f t="shared" si="3"/>
        <v>33.065280000000001</v>
      </c>
      <c r="BA90">
        <f t="shared" si="4"/>
        <v>2788.7374580000005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2.0099999999999998</v>
      </c>
      <c r="BP90">
        <v>2.19</v>
      </c>
      <c r="BQ90">
        <v>0</v>
      </c>
      <c r="BR90">
        <v>0</v>
      </c>
      <c r="BS90">
        <v>0.94</v>
      </c>
      <c r="BT90">
        <v>0</v>
      </c>
      <c r="BU90">
        <v>0</v>
      </c>
      <c r="BV90">
        <v>0</v>
      </c>
      <c r="BW90">
        <v>4.91</v>
      </c>
      <c r="BX90">
        <v>0</v>
      </c>
      <c r="BY90">
        <v>0.26</v>
      </c>
      <c r="BZ90">
        <v>0</v>
      </c>
      <c r="CA90">
        <v>0</v>
      </c>
      <c r="CB90">
        <v>1.97</v>
      </c>
      <c r="CC90">
        <v>1.33</v>
      </c>
      <c r="CD90">
        <v>0.88</v>
      </c>
      <c r="CE90">
        <v>0</v>
      </c>
      <c r="CF90">
        <v>0.17</v>
      </c>
      <c r="CG90">
        <v>3.77</v>
      </c>
      <c r="CH90">
        <v>0</v>
      </c>
      <c r="CI90">
        <v>5.34</v>
      </c>
      <c r="CJ90">
        <v>1.92</v>
      </c>
      <c r="CK90">
        <v>1.79</v>
      </c>
      <c r="CL90">
        <v>0</v>
      </c>
      <c r="CM90">
        <v>0</v>
      </c>
      <c r="CN90">
        <v>0</v>
      </c>
      <c r="CO90">
        <v>2.25</v>
      </c>
      <c r="CP90">
        <v>0.99528000000000005</v>
      </c>
      <c r="CQ90">
        <v>0</v>
      </c>
      <c r="CR90">
        <v>2.34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33.065280000000001</v>
      </c>
    </row>
    <row r="91" spans="1:114">
      <c r="A91" t="s">
        <v>133</v>
      </c>
      <c r="B91">
        <v>0</v>
      </c>
      <c r="C91">
        <v>46.58</v>
      </c>
      <c r="D91">
        <v>0</v>
      </c>
      <c r="E91">
        <v>0</v>
      </c>
      <c r="F91">
        <v>76.681799999999996</v>
      </c>
      <c r="G91">
        <v>0</v>
      </c>
      <c r="H91">
        <v>0</v>
      </c>
      <c r="I91">
        <v>100.584</v>
      </c>
      <c r="J91">
        <v>0</v>
      </c>
      <c r="K91">
        <v>687.84215500000005</v>
      </c>
      <c r="L91">
        <v>626.80499999999995</v>
      </c>
      <c r="M91">
        <v>92.92</v>
      </c>
      <c r="N91">
        <v>119.15625</v>
      </c>
      <c r="O91">
        <v>124.79062500000001</v>
      </c>
      <c r="P91">
        <v>127.262</v>
      </c>
      <c r="Q91">
        <v>21.938279999999999</v>
      </c>
      <c r="R91">
        <v>42.846803999999999</v>
      </c>
      <c r="S91">
        <v>26.620229999999999</v>
      </c>
      <c r="T91">
        <v>0</v>
      </c>
      <c r="U91">
        <v>348.97500000000002</v>
      </c>
      <c r="V91">
        <v>18.140333999999999</v>
      </c>
      <c r="W91">
        <v>44.917999999999999</v>
      </c>
      <c r="X91">
        <v>98.34375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9.1440000000000001</v>
      </c>
      <c r="AG91">
        <v>45.369599999999998</v>
      </c>
      <c r="AH91">
        <v>0</v>
      </c>
      <c r="AI91">
        <v>0</v>
      </c>
      <c r="AJ91">
        <v>0</v>
      </c>
      <c r="AK91">
        <v>54.572499999999998</v>
      </c>
      <c r="AL91">
        <v>2.5564</v>
      </c>
      <c r="AM91">
        <v>0</v>
      </c>
      <c r="AN91">
        <v>0.60729</v>
      </c>
      <c r="AO91">
        <v>0</v>
      </c>
      <c r="AP91">
        <v>1.1529</v>
      </c>
      <c r="AQ91">
        <v>0</v>
      </c>
      <c r="AR91">
        <v>6.6239999999999997</v>
      </c>
      <c r="AS91">
        <v>7.8021599999999998</v>
      </c>
      <c r="AT91">
        <v>11.2476</v>
      </c>
      <c r="AU91">
        <v>0</v>
      </c>
      <c r="AV91">
        <v>0</v>
      </c>
      <c r="AW91">
        <v>0</v>
      </c>
      <c r="AX91">
        <v>1.143</v>
      </c>
      <c r="AY91">
        <v>0</v>
      </c>
      <c r="AZ91">
        <f t="shared" si="3"/>
        <v>33.115279999999998</v>
      </c>
      <c r="BA91">
        <f t="shared" si="4"/>
        <v>2777.7389580000004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2.0099999999999998</v>
      </c>
      <c r="BP91">
        <v>2.19</v>
      </c>
      <c r="BQ91">
        <v>0</v>
      </c>
      <c r="BR91">
        <v>0</v>
      </c>
      <c r="BS91">
        <v>0.94</v>
      </c>
      <c r="BT91">
        <v>0</v>
      </c>
      <c r="BU91">
        <v>0</v>
      </c>
      <c r="BV91">
        <v>0</v>
      </c>
      <c r="BW91">
        <v>4.91</v>
      </c>
      <c r="BX91">
        <v>0</v>
      </c>
      <c r="BY91">
        <v>0.26</v>
      </c>
      <c r="BZ91">
        <v>0</v>
      </c>
      <c r="CA91">
        <v>0</v>
      </c>
      <c r="CB91">
        <v>1.97</v>
      </c>
      <c r="CC91">
        <v>1.37</v>
      </c>
      <c r="CD91">
        <v>0.89</v>
      </c>
      <c r="CE91">
        <v>0</v>
      </c>
      <c r="CF91">
        <v>0.17</v>
      </c>
      <c r="CG91">
        <v>3.77</v>
      </c>
      <c r="CH91">
        <v>0</v>
      </c>
      <c r="CI91">
        <v>5.34</v>
      </c>
      <c r="CJ91">
        <v>1.92</v>
      </c>
      <c r="CK91">
        <v>1.79</v>
      </c>
      <c r="CL91">
        <v>0</v>
      </c>
      <c r="CM91">
        <v>0</v>
      </c>
      <c r="CN91">
        <v>0</v>
      </c>
      <c r="CO91">
        <v>2.25</v>
      </c>
      <c r="CP91">
        <v>0.99528000000000005</v>
      </c>
      <c r="CQ91">
        <v>0</v>
      </c>
      <c r="CR91">
        <v>2.34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33.115279999999998</v>
      </c>
    </row>
    <row r="92" spans="1:114">
      <c r="A92" t="s">
        <v>134</v>
      </c>
      <c r="B92">
        <v>0</v>
      </c>
      <c r="C92">
        <v>46.58</v>
      </c>
      <c r="D92">
        <v>0</v>
      </c>
      <c r="E92">
        <v>0</v>
      </c>
      <c r="F92">
        <v>76.681799999999996</v>
      </c>
      <c r="G92">
        <v>0</v>
      </c>
      <c r="H92">
        <v>0</v>
      </c>
      <c r="I92">
        <v>100.584</v>
      </c>
      <c r="J92">
        <v>0</v>
      </c>
      <c r="K92">
        <v>687.84215500000005</v>
      </c>
      <c r="L92">
        <v>626.80499999999995</v>
      </c>
      <c r="M92">
        <v>92.92</v>
      </c>
      <c r="N92">
        <v>119.15625</v>
      </c>
      <c r="O92">
        <v>124.79062500000001</v>
      </c>
      <c r="P92">
        <v>127.262</v>
      </c>
      <c r="Q92">
        <v>21.938279999999999</v>
      </c>
      <c r="R92">
        <v>42.846803999999999</v>
      </c>
      <c r="S92">
        <v>26.620229999999999</v>
      </c>
      <c r="T92">
        <v>0</v>
      </c>
      <c r="U92">
        <v>348.97500000000002</v>
      </c>
      <c r="V92">
        <v>18.140333999999999</v>
      </c>
      <c r="W92">
        <v>44.917999999999999</v>
      </c>
      <c r="X92">
        <v>98.34375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9.1440000000000001</v>
      </c>
      <c r="AG92">
        <v>45.369599999999998</v>
      </c>
      <c r="AH92">
        <v>0</v>
      </c>
      <c r="AI92">
        <v>0</v>
      </c>
      <c r="AJ92">
        <v>0</v>
      </c>
      <c r="AK92">
        <v>54.572499999999998</v>
      </c>
      <c r="AL92">
        <v>2.5564</v>
      </c>
      <c r="AM92">
        <v>0</v>
      </c>
      <c r="AN92">
        <v>0.60729</v>
      </c>
      <c r="AO92">
        <v>0</v>
      </c>
      <c r="AP92">
        <v>1.1529</v>
      </c>
      <c r="AQ92">
        <v>0</v>
      </c>
      <c r="AR92">
        <v>6.6239999999999997</v>
      </c>
      <c r="AS92">
        <v>7.8021599999999998</v>
      </c>
      <c r="AT92">
        <v>11.2476</v>
      </c>
      <c r="AU92">
        <v>0</v>
      </c>
      <c r="AV92">
        <v>0</v>
      </c>
      <c r="AW92">
        <v>0</v>
      </c>
      <c r="AX92">
        <v>1.143</v>
      </c>
      <c r="AY92">
        <v>0</v>
      </c>
      <c r="AZ92">
        <f t="shared" si="3"/>
        <v>33.115279999999998</v>
      </c>
      <c r="BA92">
        <f t="shared" si="4"/>
        <v>2777.7389580000004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2.0099999999999998</v>
      </c>
      <c r="BP92">
        <v>2.19</v>
      </c>
      <c r="BQ92">
        <v>0</v>
      </c>
      <c r="BR92">
        <v>0</v>
      </c>
      <c r="BS92">
        <v>0.94</v>
      </c>
      <c r="BT92">
        <v>0</v>
      </c>
      <c r="BU92">
        <v>0</v>
      </c>
      <c r="BV92">
        <v>0</v>
      </c>
      <c r="BW92">
        <v>4.91</v>
      </c>
      <c r="BX92">
        <v>0</v>
      </c>
      <c r="BY92">
        <v>0.26</v>
      </c>
      <c r="BZ92">
        <v>0</v>
      </c>
      <c r="CA92">
        <v>0</v>
      </c>
      <c r="CB92">
        <v>1.97</v>
      </c>
      <c r="CC92">
        <v>1.37</v>
      </c>
      <c r="CD92">
        <v>0.89</v>
      </c>
      <c r="CE92">
        <v>0</v>
      </c>
      <c r="CF92">
        <v>0.17</v>
      </c>
      <c r="CG92">
        <v>3.77</v>
      </c>
      <c r="CH92">
        <v>0</v>
      </c>
      <c r="CI92">
        <v>5.34</v>
      </c>
      <c r="CJ92">
        <v>1.92</v>
      </c>
      <c r="CK92">
        <v>1.79</v>
      </c>
      <c r="CL92">
        <v>0</v>
      </c>
      <c r="CM92">
        <v>0</v>
      </c>
      <c r="CN92">
        <v>0</v>
      </c>
      <c r="CO92">
        <v>2.25</v>
      </c>
      <c r="CP92">
        <v>0.99528000000000005</v>
      </c>
      <c r="CQ92">
        <v>0</v>
      </c>
      <c r="CR92">
        <v>2.34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33.115279999999998</v>
      </c>
    </row>
    <row r="93" spans="1:114">
      <c r="A93" t="s">
        <v>135</v>
      </c>
      <c r="B93">
        <v>0</v>
      </c>
      <c r="C93">
        <v>46.58</v>
      </c>
      <c r="D93">
        <v>0</v>
      </c>
      <c r="E93">
        <v>0</v>
      </c>
      <c r="F93">
        <v>76.681799999999996</v>
      </c>
      <c r="G93">
        <v>0</v>
      </c>
      <c r="H93">
        <v>0</v>
      </c>
      <c r="I93">
        <v>100.584</v>
      </c>
      <c r="J93">
        <v>0</v>
      </c>
      <c r="K93">
        <v>687.84215500000005</v>
      </c>
      <c r="L93">
        <v>626.80499999999995</v>
      </c>
      <c r="M93">
        <v>92.92</v>
      </c>
      <c r="N93">
        <v>119.15625</v>
      </c>
      <c r="O93">
        <v>124.79062500000001</v>
      </c>
      <c r="P93">
        <v>127.262</v>
      </c>
      <c r="Q93">
        <v>21.938279999999999</v>
      </c>
      <c r="R93">
        <v>42.846803999999999</v>
      </c>
      <c r="S93">
        <v>26.620229999999999</v>
      </c>
      <c r="T93">
        <v>0</v>
      </c>
      <c r="U93">
        <v>348.97500000000002</v>
      </c>
      <c r="V93">
        <v>18.140333999999999</v>
      </c>
      <c r="W93">
        <v>44.917999999999999</v>
      </c>
      <c r="X93">
        <v>98.34375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9.1440000000000001</v>
      </c>
      <c r="AG93">
        <v>45.369599999999998</v>
      </c>
      <c r="AH93">
        <v>0</v>
      </c>
      <c r="AI93">
        <v>0</v>
      </c>
      <c r="AJ93">
        <v>0</v>
      </c>
      <c r="AK93">
        <v>54.572499999999998</v>
      </c>
      <c r="AL93">
        <v>2.5564</v>
      </c>
      <c r="AM93">
        <v>0</v>
      </c>
      <c r="AN93">
        <v>0.60729</v>
      </c>
      <c r="AO93">
        <v>0</v>
      </c>
      <c r="AP93">
        <v>1.1529</v>
      </c>
      <c r="AQ93">
        <v>0</v>
      </c>
      <c r="AR93">
        <v>6.6239999999999997</v>
      </c>
      <c r="AS93">
        <v>5.3807999999999998</v>
      </c>
      <c r="AT93">
        <v>11.2476</v>
      </c>
      <c r="AU93">
        <v>0</v>
      </c>
      <c r="AV93">
        <v>0</v>
      </c>
      <c r="AW93">
        <v>0</v>
      </c>
      <c r="AX93">
        <v>1.143</v>
      </c>
      <c r="AY93">
        <v>0</v>
      </c>
      <c r="AZ93">
        <f t="shared" si="3"/>
        <v>33.115279999999998</v>
      </c>
      <c r="BA93">
        <f t="shared" si="4"/>
        <v>2775.3175980000001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2.0099999999999998</v>
      </c>
      <c r="BP93">
        <v>2.19</v>
      </c>
      <c r="BQ93">
        <v>0</v>
      </c>
      <c r="BR93">
        <v>0</v>
      </c>
      <c r="BS93">
        <v>0.94</v>
      </c>
      <c r="BT93">
        <v>0</v>
      </c>
      <c r="BU93">
        <v>0</v>
      </c>
      <c r="BV93">
        <v>0</v>
      </c>
      <c r="BW93">
        <v>4.91</v>
      </c>
      <c r="BX93">
        <v>0</v>
      </c>
      <c r="BY93">
        <v>0.26</v>
      </c>
      <c r="BZ93">
        <v>0</v>
      </c>
      <c r="CA93">
        <v>0</v>
      </c>
      <c r="CB93">
        <v>1.97</v>
      </c>
      <c r="CC93">
        <v>1.37</v>
      </c>
      <c r="CD93">
        <v>0.89</v>
      </c>
      <c r="CE93">
        <v>0</v>
      </c>
      <c r="CF93">
        <v>0.17</v>
      </c>
      <c r="CG93">
        <v>3.77</v>
      </c>
      <c r="CH93">
        <v>0</v>
      </c>
      <c r="CI93">
        <v>5.34</v>
      </c>
      <c r="CJ93">
        <v>1.92</v>
      </c>
      <c r="CK93">
        <v>1.79</v>
      </c>
      <c r="CL93">
        <v>0</v>
      </c>
      <c r="CM93">
        <v>0</v>
      </c>
      <c r="CN93">
        <v>0</v>
      </c>
      <c r="CO93">
        <v>2.25</v>
      </c>
      <c r="CP93">
        <v>0.99528000000000005</v>
      </c>
      <c r="CQ93">
        <v>0</v>
      </c>
      <c r="CR93">
        <v>2.34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33.115279999999998</v>
      </c>
    </row>
    <row r="94" spans="1:114">
      <c r="A94" t="s">
        <v>136</v>
      </c>
      <c r="B94">
        <v>0</v>
      </c>
      <c r="C94">
        <v>46.58</v>
      </c>
      <c r="D94">
        <v>0</v>
      </c>
      <c r="E94">
        <v>0</v>
      </c>
      <c r="F94">
        <v>76.681799999999996</v>
      </c>
      <c r="G94">
        <v>0</v>
      </c>
      <c r="H94">
        <v>0</v>
      </c>
      <c r="I94">
        <v>100.584</v>
      </c>
      <c r="J94">
        <v>0</v>
      </c>
      <c r="K94">
        <v>687.84215500000005</v>
      </c>
      <c r="L94">
        <v>626.80499999999995</v>
      </c>
      <c r="M94">
        <v>92.92</v>
      </c>
      <c r="N94">
        <v>119.15625</v>
      </c>
      <c r="O94">
        <v>124.79062500000001</v>
      </c>
      <c r="P94">
        <v>127.262</v>
      </c>
      <c r="Q94">
        <v>21.938279999999999</v>
      </c>
      <c r="R94">
        <v>42.846803999999999</v>
      </c>
      <c r="S94">
        <v>26.620229999999999</v>
      </c>
      <c r="T94">
        <v>0</v>
      </c>
      <c r="U94">
        <v>348.97500000000002</v>
      </c>
      <c r="V94">
        <v>18.140333999999999</v>
      </c>
      <c r="W94">
        <v>44.917999999999999</v>
      </c>
      <c r="X94">
        <v>98.34375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9.1440000000000001</v>
      </c>
      <c r="AG94">
        <v>45.369599999999998</v>
      </c>
      <c r="AH94">
        <v>0</v>
      </c>
      <c r="AI94">
        <v>0</v>
      </c>
      <c r="AJ94">
        <v>0</v>
      </c>
      <c r="AK94">
        <v>54.572499999999998</v>
      </c>
      <c r="AL94">
        <v>12.782</v>
      </c>
      <c r="AM94">
        <v>0</v>
      </c>
      <c r="AN94">
        <v>0.60729</v>
      </c>
      <c r="AO94">
        <v>0</v>
      </c>
      <c r="AP94">
        <v>1.1529</v>
      </c>
      <c r="AQ94">
        <v>0</v>
      </c>
      <c r="AR94">
        <v>6.6239999999999997</v>
      </c>
      <c r="AS94">
        <v>5.3807999999999998</v>
      </c>
      <c r="AT94">
        <v>11.2476</v>
      </c>
      <c r="AU94">
        <v>0</v>
      </c>
      <c r="AV94">
        <v>0</v>
      </c>
      <c r="AW94">
        <v>0</v>
      </c>
      <c r="AX94">
        <v>1.143</v>
      </c>
      <c r="AY94">
        <v>0</v>
      </c>
      <c r="AZ94">
        <f t="shared" si="3"/>
        <v>33.065280000000001</v>
      </c>
      <c r="BA94">
        <f t="shared" si="4"/>
        <v>2785.4931980000001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2.0099999999999998</v>
      </c>
      <c r="BP94">
        <v>2.19</v>
      </c>
      <c r="BQ94">
        <v>0</v>
      </c>
      <c r="BR94">
        <v>0</v>
      </c>
      <c r="BS94">
        <v>0.94</v>
      </c>
      <c r="BT94">
        <v>0</v>
      </c>
      <c r="BU94">
        <v>0</v>
      </c>
      <c r="BV94">
        <v>0</v>
      </c>
      <c r="BW94">
        <v>4.91</v>
      </c>
      <c r="BX94">
        <v>0</v>
      </c>
      <c r="BY94">
        <v>0.26</v>
      </c>
      <c r="BZ94">
        <v>0</v>
      </c>
      <c r="CA94">
        <v>0</v>
      </c>
      <c r="CB94">
        <v>1.97</v>
      </c>
      <c r="CC94">
        <v>1.33</v>
      </c>
      <c r="CD94">
        <v>0.88</v>
      </c>
      <c r="CE94">
        <v>0</v>
      </c>
      <c r="CF94">
        <v>0.17</v>
      </c>
      <c r="CG94">
        <v>3.77</v>
      </c>
      <c r="CH94">
        <v>0</v>
      </c>
      <c r="CI94">
        <v>5.34</v>
      </c>
      <c r="CJ94">
        <v>1.92</v>
      </c>
      <c r="CK94">
        <v>1.79</v>
      </c>
      <c r="CL94">
        <v>0</v>
      </c>
      <c r="CM94">
        <v>0</v>
      </c>
      <c r="CN94">
        <v>0</v>
      </c>
      <c r="CO94">
        <v>2.25</v>
      </c>
      <c r="CP94">
        <v>0.99528000000000005</v>
      </c>
      <c r="CQ94">
        <v>0</v>
      </c>
      <c r="CR94">
        <v>2.34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33.065280000000001</v>
      </c>
    </row>
    <row r="95" spans="1:114">
      <c r="A95" t="s">
        <v>137</v>
      </c>
      <c r="B95">
        <v>0</v>
      </c>
      <c r="C95">
        <v>46.58</v>
      </c>
      <c r="D95">
        <v>0</v>
      </c>
      <c r="E95">
        <v>0</v>
      </c>
      <c r="F95">
        <v>76.681799999999996</v>
      </c>
      <c r="G95">
        <v>0</v>
      </c>
      <c r="H95">
        <v>0</v>
      </c>
      <c r="I95">
        <v>100.584</v>
      </c>
      <c r="J95">
        <v>0</v>
      </c>
      <c r="K95">
        <v>687.84215500000005</v>
      </c>
      <c r="L95">
        <v>626.80499999999995</v>
      </c>
      <c r="M95">
        <v>92.92</v>
      </c>
      <c r="N95">
        <v>119.15625</v>
      </c>
      <c r="O95">
        <v>124.79062500000001</v>
      </c>
      <c r="P95">
        <v>127.262</v>
      </c>
      <c r="Q95">
        <v>21.938279999999999</v>
      </c>
      <c r="R95">
        <v>42.846803999999999</v>
      </c>
      <c r="S95">
        <v>26.620229999999999</v>
      </c>
      <c r="T95">
        <v>0</v>
      </c>
      <c r="U95">
        <v>348.97500000000002</v>
      </c>
      <c r="V95">
        <v>18.140333999999999</v>
      </c>
      <c r="W95">
        <v>44.917999999999999</v>
      </c>
      <c r="X95">
        <v>98.34375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9.1440000000000001</v>
      </c>
      <c r="AG95">
        <v>45.369599999999998</v>
      </c>
      <c r="AH95">
        <v>0</v>
      </c>
      <c r="AI95">
        <v>0</v>
      </c>
      <c r="AJ95">
        <v>0</v>
      </c>
      <c r="AK95">
        <v>54.572499999999998</v>
      </c>
      <c r="AL95">
        <v>40.088999999999999</v>
      </c>
      <c r="AM95">
        <v>0</v>
      </c>
      <c r="AN95">
        <v>0.60729</v>
      </c>
      <c r="AO95">
        <v>0</v>
      </c>
      <c r="AP95">
        <v>1.1529</v>
      </c>
      <c r="AQ95">
        <v>0</v>
      </c>
      <c r="AR95">
        <v>8.8320000000000007</v>
      </c>
      <c r="AS95">
        <v>5.3807999999999998</v>
      </c>
      <c r="AT95">
        <v>11.2476</v>
      </c>
      <c r="AU95">
        <v>0</v>
      </c>
      <c r="AV95">
        <v>0</v>
      </c>
      <c r="AW95">
        <v>0</v>
      </c>
      <c r="AX95">
        <v>1.143</v>
      </c>
      <c r="AY95">
        <v>0</v>
      </c>
      <c r="AZ95">
        <f t="shared" si="3"/>
        <v>33.065280000000001</v>
      </c>
      <c r="BA95">
        <f t="shared" si="4"/>
        <v>2815.008198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2.0099999999999998</v>
      </c>
      <c r="BP95">
        <v>2.19</v>
      </c>
      <c r="BQ95">
        <v>0</v>
      </c>
      <c r="BR95">
        <v>0</v>
      </c>
      <c r="BS95">
        <v>0.94</v>
      </c>
      <c r="BT95">
        <v>0</v>
      </c>
      <c r="BU95">
        <v>0</v>
      </c>
      <c r="BV95">
        <v>0</v>
      </c>
      <c r="BW95">
        <v>4.91</v>
      </c>
      <c r="BX95">
        <v>0</v>
      </c>
      <c r="BY95">
        <v>0.26</v>
      </c>
      <c r="BZ95">
        <v>0</v>
      </c>
      <c r="CA95">
        <v>0</v>
      </c>
      <c r="CB95">
        <v>1.97</v>
      </c>
      <c r="CC95">
        <v>1.33</v>
      </c>
      <c r="CD95">
        <v>0.88</v>
      </c>
      <c r="CE95">
        <v>0</v>
      </c>
      <c r="CF95">
        <v>0.17</v>
      </c>
      <c r="CG95">
        <v>3.77</v>
      </c>
      <c r="CH95">
        <v>0</v>
      </c>
      <c r="CI95">
        <v>5.34</v>
      </c>
      <c r="CJ95">
        <v>1.92</v>
      </c>
      <c r="CK95">
        <v>1.79</v>
      </c>
      <c r="CL95">
        <v>0</v>
      </c>
      <c r="CM95">
        <v>0</v>
      </c>
      <c r="CN95">
        <v>0</v>
      </c>
      <c r="CO95">
        <v>2.25</v>
      </c>
      <c r="CP95">
        <v>0.99528000000000005</v>
      </c>
      <c r="CQ95">
        <v>0</v>
      </c>
      <c r="CR95">
        <v>2.34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33.065280000000001</v>
      </c>
    </row>
    <row r="96" spans="1:114">
      <c r="A96" t="s">
        <v>138</v>
      </c>
      <c r="B96">
        <v>0</v>
      </c>
      <c r="C96">
        <v>46.58</v>
      </c>
      <c r="D96">
        <v>0</v>
      </c>
      <c r="E96">
        <v>0</v>
      </c>
      <c r="F96">
        <v>76.681799999999996</v>
      </c>
      <c r="G96">
        <v>0</v>
      </c>
      <c r="H96">
        <v>0</v>
      </c>
      <c r="I96">
        <v>100.584</v>
      </c>
      <c r="J96">
        <v>0</v>
      </c>
      <c r="K96">
        <v>687.84215500000005</v>
      </c>
      <c r="L96">
        <v>626.80499999999995</v>
      </c>
      <c r="M96">
        <v>92.92</v>
      </c>
      <c r="N96">
        <v>119.15625</v>
      </c>
      <c r="O96">
        <v>124.79062500000001</v>
      </c>
      <c r="P96">
        <v>127.262</v>
      </c>
      <c r="Q96">
        <v>21.938279999999999</v>
      </c>
      <c r="R96">
        <v>42.846803999999999</v>
      </c>
      <c r="S96">
        <v>26.620229999999999</v>
      </c>
      <c r="T96">
        <v>0</v>
      </c>
      <c r="U96">
        <v>348.97500000000002</v>
      </c>
      <c r="V96">
        <v>18.140333999999999</v>
      </c>
      <c r="W96">
        <v>44.917999999999999</v>
      </c>
      <c r="X96">
        <v>98.34375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9.1440000000000001</v>
      </c>
      <c r="AG96">
        <v>45.369599999999998</v>
      </c>
      <c r="AH96">
        <v>0</v>
      </c>
      <c r="AI96">
        <v>0</v>
      </c>
      <c r="AJ96">
        <v>0</v>
      </c>
      <c r="AK96">
        <v>54.572499999999998</v>
      </c>
      <c r="AL96">
        <v>40.088999999999999</v>
      </c>
      <c r="AM96">
        <v>0</v>
      </c>
      <c r="AN96">
        <v>0.60729</v>
      </c>
      <c r="AO96">
        <v>0</v>
      </c>
      <c r="AP96">
        <v>1.1529</v>
      </c>
      <c r="AQ96">
        <v>0</v>
      </c>
      <c r="AR96">
        <v>8.8320000000000007</v>
      </c>
      <c r="AS96">
        <v>5.3807999999999998</v>
      </c>
      <c r="AT96">
        <v>11.2476</v>
      </c>
      <c r="AU96">
        <v>0</v>
      </c>
      <c r="AV96">
        <v>0</v>
      </c>
      <c r="AW96">
        <v>0</v>
      </c>
      <c r="AX96">
        <v>1.143</v>
      </c>
      <c r="AY96">
        <v>0</v>
      </c>
      <c r="AZ96">
        <f t="shared" si="3"/>
        <v>33.065280000000001</v>
      </c>
      <c r="BA96">
        <f t="shared" si="4"/>
        <v>2815.008198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2.0099999999999998</v>
      </c>
      <c r="BP96">
        <v>2.19</v>
      </c>
      <c r="BQ96">
        <v>0</v>
      </c>
      <c r="BR96">
        <v>0</v>
      </c>
      <c r="BS96">
        <v>0.94</v>
      </c>
      <c r="BT96">
        <v>0</v>
      </c>
      <c r="BU96">
        <v>0</v>
      </c>
      <c r="BV96">
        <v>0</v>
      </c>
      <c r="BW96">
        <v>4.91</v>
      </c>
      <c r="BX96">
        <v>0</v>
      </c>
      <c r="BY96">
        <v>0.26</v>
      </c>
      <c r="BZ96">
        <v>0</v>
      </c>
      <c r="CA96">
        <v>0</v>
      </c>
      <c r="CB96">
        <v>1.97</v>
      </c>
      <c r="CC96">
        <v>1.33</v>
      </c>
      <c r="CD96">
        <v>0.88</v>
      </c>
      <c r="CE96">
        <v>0</v>
      </c>
      <c r="CF96">
        <v>0.17</v>
      </c>
      <c r="CG96">
        <v>3.77</v>
      </c>
      <c r="CH96">
        <v>0</v>
      </c>
      <c r="CI96">
        <v>5.34</v>
      </c>
      <c r="CJ96">
        <v>1.92</v>
      </c>
      <c r="CK96">
        <v>1.79</v>
      </c>
      <c r="CL96">
        <v>0</v>
      </c>
      <c r="CM96">
        <v>0</v>
      </c>
      <c r="CN96">
        <v>0</v>
      </c>
      <c r="CO96">
        <v>2.25</v>
      </c>
      <c r="CP96">
        <v>0.99528000000000005</v>
      </c>
      <c r="CQ96">
        <v>0</v>
      </c>
      <c r="CR96">
        <v>2.34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33.065280000000001</v>
      </c>
    </row>
    <row r="97" spans="1:114">
      <c r="A97" t="s">
        <v>139</v>
      </c>
      <c r="B97">
        <v>0</v>
      </c>
      <c r="C97">
        <v>46.58</v>
      </c>
      <c r="D97">
        <v>0</v>
      </c>
      <c r="E97">
        <v>0</v>
      </c>
      <c r="F97">
        <v>76.681799999999996</v>
      </c>
      <c r="G97">
        <v>0</v>
      </c>
      <c r="H97">
        <v>0</v>
      </c>
      <c r="I97">
        <v>100.584</v>
      </c>
      <c r="J97">
        <v>0</v>
      </c>
      <c r="K97">
        <v>687.84215500000005</v>
      </c>
      <c r="L97">
        <v>626.80499999999995</v>
      </c>
      <c r="M97">
        <v>92.92</v>
      </c>
      <c r="N97">
        <v>119.15625</v>
      </c>
      <c r="O97">
        <v>124.79062500000001</v>
      </c>
      <c r="P97">
        <v>127.262</v>
      </c>
      <c r="Q97">
        <v>21.938279999999999</v>
      </c>
      <c r="R97">
        <v>42.846803999999999</v>
      </c>
      <c r="S97">
        <v>26.620229999999999</v>
      </c>
      <c r="T97">
        <v>0</v>
      </c>
      <c r="U97">
        <v>348.97500000000002</v>
      </c>
      <c r="V97">
        <v>18.140333999999999</v>
      </c>
      <c r="W97">
        <v>44.917999999999999</v>
      </c>
      <c r="X97">
        <v>98.34375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9.1440000000000001</v>
      </c>
      <c r="AG97">
        <v>45.369599999999998</v>
      </c>
      <c r="AH97">
        <v>0</v>
      </c>
      <c r="AI97">
        <v>0</v>
      </c>
      <c r="AJ97">
        <v>0</v>
      </c>
      <c r="AK97">
        <v>54.572499999999998</v>
      </c>
      <c r="AL97">
        <v>40.088999999999999</v>
      </c>
      <c r="AM97">
        <v>0</v>
      </c>
      <c r="AN97">
        <v>0.60729</v>
      </c>
      <c r="AO97">
        <v>0</v>
      </c>
      <c r="AP97">
        <v>1.1529</v>
      </c>
      <c r="AQ97">
        <v>0</v>
      </c>
      <c r="AR97">
        <v>4.4160000000000004</v>
      </c>
      <c r="AS97">
        <v>5.3807999999999998</v>
      </c>
      <c r="AT97">
        <v>11.2476</v>
      </c>
      <c r="AU97">
        <v>0</v>
      </c>
      <c r="AV97">
        <v>0</v>
      </c>
      <c r="AW97">
        <v>0</v>
      </c>
      <c r="AX97">
        <v>1.143</v>
      </c>
      <c r="AY97">
        <v>0</v>
      </c>
      <c r="AZ97">
        <f t="shared" si="3"/>
        <v>33.065280000000001</v>
      </c>
      <c r="BA97">
        <f t="shared" si="4"/>
        <v>2810.5921980000003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2.0099999999999998</v>
      </c>
      <c r="BP97">
        <v>2.19</v>
      </c>
      <c r="BQ97">
        <v>0</v>
      </c>
      <c r="BR97">
        <v>0</v>
      </c>
      <c r="BS97">
        <v>0.94</v>
      </c>
      <c r="BT97">
        <v>0</v>
      </c>
      <c r="BU97">
        <v>0</v>
      </c>
      <c r="BV97">
        <v>0</v>
      </c>
      <c r="BW97">
        <v>4.91</v>
      </c>
      <c r="BX97">
        <v>0</v>
      </c>
      <c r="BY97">
        <v>0.26</v>
      </c>
      <c r="BZ97">
        <v>0</v>
      </c>
      <c r="CA97">
        <v>0</v>
      </c>
      <c r="CB97">
        <v>1.97</v>
      </c>
      <c r="CC97">
        <v>1.33</v>
      </c>
      <c r="CD97">
        <v>0.88</v>
      </c>
      <c r="CE97">
        <v>0</v>
      </c>
      <c r="CF97">
        <v>0.17</v>
      </c>
      <c r="CG97">
        <v>3.77</v>
      </c>
      <c r="CH97">
        <v>0</v>
      </c>
      <c r="CI97">
        <v>5.34</v>
      </c>
      <c r="CJ97">
        <v>1.92</v>
      </c>
      <c r="CK97">
        <v>1.79</v>
      </c>
      <c r="CL97">
        <v>0</v>
      </c>
      <c r="CM97">
        <v>0</v>
      </c>
      <c r="CN97">
        <v>0</v>
      </c>
      <c r="CO97">
        <v>2.25</v>
      </c>
      <c r="CP97">
        <v>0.99528000000000005</v>
      </c>
      <c r="CQ97">
        <v>0</v>
      </c>
      <c r="CR97">
        <v>2.34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33.065280000000001</v>
      </c>
    </row>
    <row r="98" spans="1:114">
      <c r="A98" t="s">
        <v>140</v>
      </c>
      <c r="B98">
        <v>0</v>
      </c>
      <c r="C98">
        <v>46.58</v>
      </c>
      <c r="D98">
        <v>0</v>
      </c>
      <c r="E98">
        <v>0</v>
      </c>
      <c r="F98">
        <v>76.681799999999996</v>
      </c>
      <c r="G98">
        <v>0</v>
      </c>
      <c r="H98">
        <v>0</v>
      </c>
      <c r="I98">
        <v>100.584</v>
      </c>
      <c r="J98">
        <v>0</v>
      </c>
      <c r="K98">
        <v>687.84215500000005</v>
      </c>
      <c r="L98">
        <v>626.80499999999995</v>
      </c>
      <c r="M98">
        <v>92.92</v>
      </c>
      <c r="N98">
        <v>119.15625</v>
      </c>
      <c r="O98">
        <v>124.79062500000001</v>
      </c>
      <c r="P98">
        <v>127.262</v>
      </c>
      <c r="Q98">
        <v>21.938279999999999</v>
      </c>
      <c r="R98">
        <v>42.846803999999999</v>
      </c>
      <c r="S98">
        <v>26.620229999999999</v>
      </c>
      <c r="T98">
        <v>0</v>
      </c>
      <c r="U98">
        <v>348.97500000000002</v>
      </c>
      <c r="V98">
        <v>18.140333999999999</v>
      </c>
      <c r="W98">
        <v>44.917999999999999</v>
      </c>
      <c r="X98">
        <v>98.34375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9.1440000000000001</v>
      </c>
      <c r="AG98">
        <v>45.369599999999998</v>
      </c>
      <c r="AH98">
        <v>0</v>
      </c>
      <c r="AI98">
        <v>0</v>
      </c>
      <c r="AJ98">
        <v>0</v>
      </c>
      <c r="AK98">
        <v>54.572499999999998</v>
      </c>
      <c r="AL98">
        <v>40.088999999999999</v>
      </c>
      <c r="AM98">
        <v>0</v>
      </c>
      <c r="AN98">
        <v>0.60729</v>
      </c>
      <c r="AO98">
        <v>0</v>
      </c>
      <c r="AP98">
        <v>1.1529</v>
      </c>
      <c r="AQ98">
        <v>0</v>
      </c>
      <c r="AR98">
        <v>6.6239999999999997</v>
      </c>
      <c r="AS98">
        <v>10.492559999999999</v>
      </c>
      <c r="AT98">
        <v>11.2476</v>
      </c>
      <c r="AU98">
        <v>0</v>
      </c>
      <c r="AV98">
        <v>0</v>
      </c>
      <c r="AW98">
        <v>0</v>
      </c>
      <c r="AX98">
        <v>1.143</v>
      </c>
      <c r="AY98">
        <v>0</v>
      </c>
      <c r="AZ98">
        <f t="shared" si="3"/>
        <v>33.065280000000001</v>
      </c>
      <c r="BA98">
        <f t="shared" si="4"/>
        <v>2817.9119580000001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2.0099999999999998</v>
      </c>
      <c r="BP98">
        <v>2.19</v>
      </c>
      <c r="BQ98">
        <v>0</v>
      </c>
      <c r="BR98">
        <v>0</v>
      </c>
      <c r="BS98">
        <v>0.94</v>
      </c>
      <c r="BT98">
        <v>0</v>
      </c>
      <c r="BU98">
        <v>0</v>
      </c>
      <c r="BV98">
        <v>0</v>
      </c>
      <c r="BW98">
        <v>4.91</v>
      </c>
      <c r="BX98">
        <v>0</v>
      </c>
      <c r="BY98">
        <v>0.26</v>
      </c>
      <c r="BZ98">
        <v>0</v>
      </c>
      <c r="CA98">
        <v>0</v>
      </c>
      <c r="CB98">
        <v>1.97</v>
      </c>
      <c r="CC98">
        <v>1.33</v>
      </c>
      <c r="CD98">
        <v>0.88</v>
      </c>
      <c r="CE98">
        <v>0</v>
      </c>
      <c r="CF98">
        <v>0.17</v>
      </c>
      <c r="CG98">
        <v>3.77</v>
      </c>
      <c r="CH98">
        <v>0</v>
      </c>
      <c r="CI98">
        <v>5.34</v>
      </c>
      <c r="CJ98">
        <v>1.92</v>
      </c>
      <c r="CK98">
        <v>1.79</v>
      </c>
      <c r="CL98">
        <v>0</v>
      </c>
      <c r="CM98">
        <v>0</v>
      </c>
      <c r="CN98">
        <v>0</v>
      </c>
      <c r="CO98">
        <v>2.25</v>
      </c>
      <c r="CP98">
        <v>0.99528000000000005</v>
      </c>
      <c r="CQ98">
        <v>0</v>
      </c>
      <c r="CR98">
        <v>2.34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33.065280000000001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1.0872045999999997</v>
      </c>
      <c r="D99">
        <f t="shared" si="6"/>
        <v>2.1920000000000009E-2</v>
      </c>
      <c r="E99">
        <f t="shared" si="6"/>
        <v>0</v>
      </c>
      <c r="F99">
        <f t="shared" si="6"/>
        <v>1.7611932000000021</v>
      </c>
      <c r="G99">
        <f t="shared" si="6"/>
        <v>5.6550000000000003E-2</v>
      </c>
      <c r="H99">
        <f t="shared" si="6"/>
        <v>0</v>
      </c>
      <c r="I99">
        <f t="shared" si="6"/>
        <v>2.3934419999999994</v>
      </c>
      <c r="J99">
        <f t="shared" si="6"/>
        <v>1.8288000000000006E-2</v>
      </c>
      <c r="K99">
        <f t="shared" si="6"/>
        <v>16.508211719999974</v>
      </c>
      <c r="L99">
        <f t="shared" si="6"/>
        <v>15.043320000000005</v>
      </c>
      <c r="M99">
        <f t="shared" si="6"/>
        <v>2.2300800000000014</v>
      </c>
      <c r="N99">
        <f t="shared" si="6"/>
        <v>2.85975</v>
      </c>
      <c r="O99">
        <f t="shared" si="6"/>
        <v>2.9949749999999948</v>
      </c>
      <c r="P99">
        <f t="shared" si="6"/>
        <v>3.0542880000000032</v>
      </c>
      <c r="Q99">
        <f t="shared" si="6"/>
        <v>0.52651872000000055</v>
      </c>
      <c r="R99">
        <f t="shared" si="6"/>
        <v>1.0283232959999977</v>
      </c>
      <c r="S99">
        <f t="shared" si="6"/>
        <v>0.63888551999999987</v>
      </c>
      <c r="T99">
        <f t="shared" si="6"/>
        <v>5.0025000000000035E-3</v>
      </c>
      <c r="U99">
        <f t="shared" si="6"/>
        <v>7.7468849999999865</v>
      </c>
      <c r="V99">
        <f t="shared" si="6"/>
        <v>0.43536801599999975</v>
      </c>
      <c r="W99">
        <f t="shared" si="6"/>
        <v>1.0827483900000008</v>
      </c>
      <c r="X99">
        <f t="shared" si="6"/>
        <v>2.3602500000000002</v>
      </c>
      <c r="Y99">
        <f t="shared" si="6"/>
        <v>0</v>
      </c>
      <c r="Z99">
        <f t="shared" si="6"/>
        <v>5.8719099999999982E-2</v>
      </c>
      <c r="AA99">
        <f t="shared" si="6"/>
        <v>8.7682889999999999E-2</v>
      </c>
      <c r="AB99">
        <f t="shared" si="6"/>
        <v>0.14817594000000001</v>
      </c>
      <c r="AC99">
        <f t="shared" si="6"/>
        <v>0.11284333425000001</v>
      </c>
      <c r="AD99">
        <f t="shared" si="6"/>
        <v>0.13625572500000002</v>
      </c>
      <c r="AE99">
        <f t="shared" si="6"/>
        <v>0.27900228599999999</v>
      </c>
      <c r="AF99">
        <f t="shared" si="6"/>
        <v>0.37358320000000006</v>
      </c>
      <c r="AG99">
        <f t="shared" si="6"/>
        <v>1.0888704</v>
      </c>
      <c r="AH99">
        <f t="shared" si="6"/>
        <v>0.60574000000000017</v>
      </c>
      <c r="AI99">
        <f t="shared" si="6"/>
        <v>5.6057499999999982E-2</v>
      </c>
      <c r="AJ99">
        <f t="shared" si="6"/>
        <v>0</v>
      </c>
      <c r="AK99">
        <f t="shared" si="6"/>
        <v>1.3097400000000032</v>
      </c>
      <c r="AL99">
        <f t="shared" si="6"/>
        <v>0.20009640000000017</v>
      </c>
      <c r="AM99">
        <f t="shared" si="6"/>
        <v>4.9644000000000008E-2</v>
      </c>
      <c r="AN99">
        <f t="shared" si="6"/>
        <v>1.4574959999999984E-2</v>
      </c>
      <c r="AO99">
        <f t="shared" si="6"/>
        <v>0</v>
      </c>
      <c r="AP99">
        <f t="shared" si="6"/>
        <v>4.1600474999999942E-2</v>
      </c>
      <c r="AQ99">
        <f t="shared" si="6"/>
        <v>0.65670000000000006</v>
      </c>
      <c r="AR99">
        <f t="shared" si="6"/>
        <v>0.20134200000000024</v>
      </c>
      <c r="AS99">
        <f t="shared" si="6"/>
        <v>0.21691349999999981</v>
      </c>
      <c r="AT99">
        <f t="shared" si="6"/>
        <v>0.26994240000000019</v>
      </c>
      <c r="AU99">
        <f t="shared" si="6"/>
        <v>0</v>
      </c>
      <c r="AV99">
        <f t="shared" si="6"/>
        <v>8.2199999999999999E-3</v>
      </c>
      <c r="AW99">
        <f t="shared" si="6"/>
        <v>2.2620000000000001E-2</v>
      </c>
      <c r="AX99">
        <f t="shared" si="6"/>
        <v>9.1440000000000028E-3</v>
      </c>
      <c r="AY99">
        <f t="shared" si="6"/>
        <v>0</v>
      </c>
      <c r="AZ99">
        <f t="shared" si="6"/>
        <v>0.80983983399999948</v>
      </c>
      <c r="BA99">
        <f>SUM(B99:AZ99)</f>
        <v>68.610511906249982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4.823999999999995E-2</v>
      </c>
      <c r="BP99">
        <f t="shared" si="8"/>
        <v>5.2559999999999961E-2</v>
      </c>
      <c r="BQ99">
        <f t="shared" si="8"/>
        <v>0</v>
      </c>
      <c r="BR99">
        <f t="shared" si="8"/>
        <v>6.5255140000000048E-3</v>
      </c>
      <c r="BS99">
        <f t="shared" si="8"/>
        <v>3.0884999999999972E-2</v>
      </c>
      <c r="BT99">
        <f t="shared" si="8"/>
        <v>5.8799999999999998E-3</v>
      </c>
      <c r="BU99">
        <f t="shared" si="8"/>
        <v>0</v>
      </c>
      <c r="BV99">
        <f t="shared" si="8"/>
        <v>0</v>
      </c>
      <c r="BW99">
        <f t="shared" si="8"/>
        <v>0.10790000000000016</v>
      </c>
      <c r="BX99">
        <f t="shared" si="8"/>
        <v>0</v>
      </c>
      <c r="BY99">
        <f t="shared" si="8"/>
        <v>6.2400000000000112E-3</v>
      </c>
      <c r="BZ99">
        <f t="shared" si="8"/>
        <v>0</v>
      </c>
      <c r="CA99">
        <f t="shared" si="8"/>
        <v>0</v>
      </c>
      <c r="CB99">
        <f t="shared" si="8"/>
        <v>4.7279999999999982E-2</v>
      </c>
      <c r="CC99">
        <f t="shared" si="8"/>
        <v>3.2462499999999998E-2</v>
      </c>
      <c r="CD99">
        <f t="shared" si="8"/>
        <v>2.1147499999999975E-2</v>
      </c>
      <c r="CE99">
        <f t="shared" si="8"/>
        <v>0</v>
      </c>
      <c r="CF99">
        <f t="shared" si="8"/>
        <v>4.1749999999999999E-3</v>
      </c>
      <c r="CG99">
        <f t="shared" si="8"/>
        <v>9.0479999999999949E-2</v>
      </c>
      <c r="CH99">
        <f t="shared" si="8"/>
        <v>4.8425999999999999E-3</v>
      </c>
      <c r="CI99">
        <f t="shared" si="8"/>
        <v>0.12813499999999972</v>
      </c>
      <c r="CJ99">
        <f t="shared" si="8"/>
        <v>4.6079999999999934E-2</v>
      </c>
      <c r="CK99">
        <f t="shared" si="8"/>
        <v>4.2959999999999998E-2</v>
      </c>
      <c r="CL99">
        <f t="shared" si="8"/>
        <v>0</v>
      </c>
      <c r="CM99">
        <f t="shared" si="8"/>
        <v>0</v>
      </c>
      <c r="CN99">
        <f t="shared" si="8"/>
        <v>0</v>
      </c>
      <c r="CO99">
        <f t="shared" si="8"/>
        <v>5.3999999999999999E-2</v>
      </c>
      <c r="CP99">
        <f t="shared" si="8"/>
        <v>2.3886719999999965E-2</v>
      </c>
      <c r="CQ99">
        <f t="shared" si="8"/>
        <v>0</v>
      </c>
      <c r="CR99">
        <f t="shared" si="8"/>
        <v>5.6160000000000071E-2</v>
      </c>
      <c r="CS99">
        <f t="shared" si="8"/>
        <v>0</v>
      </c>
      <c r="CT99">
        <f t="shared" si="8"/>
        <v>0</v>
      </c>
      <c r="CU99">
        <f t="shared" si="8"/>
        <v>0</v>
      </c>
      <c r="CV99">
        <f t="shared" si="8"/>
        <v>0</v>
      </c>
      <c r="CW99">
        <f t="shared" si="8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0.80983983399999948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</cols>
  <sheetData>
    <row r="1" spans="1:11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20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20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528.78729999999996</v>
      </c>
      <c r="L3">
        <v>343.03089999999997</v>
      </c>
      <c r="M3">
        <v>92.92</v>
      </c>
      <c r="N3">
        <v>119.15625</v>
      </c>
      <c r="O3">
        <v>124.7899</v>
      </c>
      <c r="P3">
        <v>122.99679999999999</v>
      </c>
      <c r="Q3">
        <v>11.662445999999999</v>
      </c>
      <c r="R3">
        <v>28.928000000000001</v>
      </c>
      <c r="S3">
        <v>12.144683000000001</v>
      </c>
      <c r="T3">
        <v>0.48</v>
      </c>
      <c r="U3">
        <v>279.18</v>
      </c>
      <c r="V3">
        <v>12.5747</v>
      </c>
      <c r="W3">
        <v>40.140450999999999</v>
      </c>
      <c r="X3">
        <v>98.34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9.1440000000000001</v>
      </c>
      <c r="AG3">
        <v>45.369599999999998</v>
      </c>
      <c r="AH3">
        <v>0</v>
      </c>
      <c r="AI3">
        <v>0</v>
      </c>
      <c r="AJ3">
        <v>0</v>
      </c>
      <c r="AK3">
        <v>54.572499999999998</v>
      </c>
      <c r="AL3">
        <v>2.5564</v>
      </c>
      <c r="AM3">
        <v>0</v>
      </c>
      <c r="AN3">
        <v>0.60729</v>
      </c>
      <c r="AO3">
        <v>0</v>
      </c>
      <c r="AP3">
        <v>1.1529</v>
      </c>
      <c r="AQ3">
        <v>0</v>
      </c>
      <c r="AR3">
        <v>27.6</v>
      </c>
      <c r="AS3">
        <v>16.680479999999999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76.947486999999981</v>
      </c>
      <c r="BA3">
        <f>SUM(B3:AZ3)</f>
        <v>2061.0096869999993</v>
      </c>
      <c r="BB3">
        <v>0</v>
      </c>
      <c r="BD3">
        <v>5.33</v>
      </c>
      <c r="BE3">
        <v>1.92</v>
      </c>
      <c r="BF3">
        <v>2.21</v>
      </c>
      <c r="BG3">
        <v>1.79</v>
      </c>
      <c r="BH3">
        <v>4.2</v>
      </c>
      <c r="BI3">
        <v>1.33</v>
      </c>
      <c r="BJ3">
        <v>0.82</v>
      </c>
      <c r="BK3">
        <v>1.73</v>
      </c>
      <c r="BL3">
        <v>0</v>
      </c>
      <c r="BM3">
        <v>0.08</v>
      </c>
      <c r="BN3">
        <v>2.34</v>
      </c>
      <c r="BO3">
        <v>3.77</v>
      </c>
      <c r="BP3">
        <v>0.26</v>
      </c>
      <c r="BQ3">
        <v>2.0099999999999998</v>
      </c>
      <c r="BR3">
        <v>2.19</v>
      </c>
      <c r="BS3">
        <v>1.64</v>
      </c>
      <c r="BT3">
        <v>2.9693719999999999</v>
      </c>
      <c r="BU3">
        <v>1.342031</v>
      </c>
      <c r="BV3">
        <v>2.0619689999999999</v>
      </c>
      <c r="BW3">
        <v>1.942655</v>
      </c>
      <c r="BX3">
        <v>1.959376</v>
      </c>
      <c r="BY3">
        <v>2.6840619999999999</v>
      </c>
      <c r="BZ3">
        <v>1.327717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5.3144439999999999</v>
      </c>
      <c r="CK3">
        <v>1.8703129999999999</v>
      </c>
      <c r="CL3">
        <v>1.9378120000000001</v>
      </c>
      <c r="CM3">
        <v>3.5120239999999998</v>
      </c>
      <c r="CN3">
        <v>1.771482</v>
      </c>
      <c r="CO3">
        <v>4.2945000000000002</v>
      </c>
      <c r="CP3">
        <v>4.2584999999999997</v>
      </c>
      <c r="CQ3">
        <v>3.4356</v>
      </c>
      <c r="CR3">
        <v>0.85655999999999999</v>
      </c>
      <c r="CS3">
        <v>2.79379</v>
      </c>
      <c r="CT3">
        <v>0</v>
      </c>
      <c r="CU3">
        <v>0</v>
      </c>
      <c r="CV3">
        <v>0</v>
      </c>
      <c r="CW3">
        <v>0.99528000000000005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76.947486999999981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402.16184800000002</v>
      </c>
      <c r="L4">
        <v>343.03089999999997</v>
      </c>
      <c r="M4">
        <v>92.92</v>
      </c>
      <c r="N4">
        <v>119.15625</v>
      </c>
      <c r="O4">
        <v>124.7899</v>
      </c>
      <c r="P4">
        <v>122.99679999999999</v>
      </c>
      <c r="Q4">
        <v>11.662445999999999</v>
      </c>
      <c r="R4">
        <v>28.928000000000001</v>
      </c>
      <c r="S4">
        <v>12.144683000000001</v>
      </c>
      <c r="T4">
        <v>0.48</v>
      </c>
      <c r="U4">
        <v>279.18</v>
      </c>
      <c r="V4">
        <v>12.5747</v>
      </c>
      <c r="W4">
        <v>36.164499999999997</v>
      </c>
      <c r="X4">
        <v>98.34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9.1440000000000001</v>
      </c>
      <c r="AG4">
        <v>45.369599999999998</v>
      </c>
      <c r="AH4">
        <v>0</v>
      </c>
      <c r="AI4">
        <v>0</v>
      </c>
      <c r="AJ4">
        <v>0</v>
      </c>
      <c r="AK4">
        <v>54.572499999999998</v>
      </c>
      <c r="AL4">
        <v>2.5564</v>
      </c>
      <c r="AM4">
        <v>0</v>
      </c>
      <c r="AN4">
        <v>0.60729</v>
      </c>
      <c r="AO4">
        <v>0</v>
      </c>
      <c r="AP4">
        <v>5.6364000000000001</v>
      </c>
      <c r="AQ4">
        <v>0</v>
      </c>
      <c r="AR4">
        <v>27.6</v>
      </c>
      <c r="AS4">
        <v>16.680479999999999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76.947486999999981</v>
      </c>
      <c r="BA4">
        <f t="shared" ref="BA4:BA67" si="1">SUM(B4:AZ4)</f>
        <v>1934.8917839999997</v>
      </c>
      <c r="BB4">
        <v>1</v>
      </c>
      <c r="BD4">
        <v>5.33</v>
      </c>
      <c r="BE4">
        <v>1.92</v>
      </c>
      <c r="BF4">
        <v>2.21</v>
      </c>
      <c r="BG4">
        <v>1.79</v>
      </c>
      <c r="BH4">
        <v>4.2</v>
      </c>
      <c r="BI4">
        <v>1.33</v>
      </c>
      <c r="BJ4">
        <v>0.82</v>
      </c>
      <c r="BK4">
        <v>1.73</v>
      </c>
      <c r="BL4">
        <v>0</v>
      </c>
      <c r="BM4">
        <v>0.08</v>
      </c>
      <c r="BN4">
        <v>2.34</v>
      </c>
      <c r="BO4">
        <v>3.77</v>
      </c>
      <c r="BP4">
        <v>0.26</v>
      </c>
      <c r="BQ4">
        <v>2.0099999999999998</v>
      </c>
      <c r="BR4">
        <v>2.19</v>
      </c>
      <c r="BS4">
        <v>1.64</v>
      </c>
      <c r="BT4">
        <v>2.9693719999999999</v>
      </c>
      <c r="BU4">
        <v>1.342031</v>
      </c>
      <c r="BV4">
        <v>2.0619689999999999</v>
      </c>
      <c r="BW4">
        <v>1.942655</v>
      </c>
      <c r="BX4">
        <v>1.959376</v>
      </c>
      <c r="BY4">
        <v>2.6840619999999999</v>
      </c>
      <c r="BZ4">
        <v>1.327717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5.3144439999999999</v>
      </c>
      <c r="CK4">
        <v>1.8703129999999999</v>
      </c>
      <c r="CL4">
        <v>1.9378120000000001</v>
      </c>
      <c r="CM4">
        <v>3.5120239999999998</v>
      </c>
      <c r="CN4">
        <v>1.771482</v>
      </c>
      <c r="CO4">
        <v>4.2945000000000002</v>
      </c>
      <c r="CP4">
        <v>4.2584999999999997</v>
      </c>
      <c r="CQ4">
        <v>3.4356</v>
      </c>
      <c r="CR4">
        <v>0.85655999999999999</v>
      </c>
      <c r="CS4">
        <v>2.79379</v>
      </c>
      <c r="CT4">
        <v>0</v>
      </c>
      <c r="CU4">
        <v>0</v>
      </c>
      <c r="CV4">
        <v>0</v>
      </c>
      <c r="CW4">
        <v>0.99528000000000005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76.947486999999981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362.05199900000002</v>
      </c>
      <c r="L5">
        <v>343.03089999999997</v>
      </c>
      <c r="M5">
        <v>92.92</v>
      </c>
      <c r="N5">
        <v>119.15625</v>
      </c>
      <c r="O5">
        <v>124.7899</v>
      </c>
      <c r="P5">
        <v>122.99679999999999</v>
      </c>
      <c r="Q5">
        <v>11.662445999999999</v>
      </c>
      <c r="R5">
        <v>28.928000000000001</v>
      </c>
      <c r="S5">
        <v>12.144683000000001</v>
      </c>
      <c r="T5">
        <v>0.48</v>
      </c>
      <c r="U5">
        <v>279.18</v>
      </c>
      <c r="V5">
        <v>4.6075999999999997</v>
      </c>
      <c r="W5">
        <v>20.785599999999999</v>
      </c>
      <c r="X5">
        <v>66.708399999999997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9.1440000000000001</v>
      </c>
      <c r="AG5">
        <v>45.369599999999998</v>
      </c>
      <c r="AH5">
        <v>0</v>
      </c>
      <c r="AI5">
        <v>0</v>
      </c>
      <c r="AJ5">
        <v>0</v>
      </c>
      <c r="AK5">
        <v>54.572499999999998</v>
      </c>
      <c r="AL5">
        <v>2.5564</v>
      </c>
      <c r="AM5">
        <v>0</v>
      </c>
      <c r="AN5">
        <v>0.60729</v>
      </c>
      <c r="AO5">
        <v>0</v>
      </c>
      <c r="AP5">
        <v>5.6364000000000001</v>
      </c>
      <c r="AQ5">
        <v>0</v>
      </c>
      <c r="AR5">
        <v>2.76</v>
      </c>
      <c r="AS5">
        <v>16.680479999999999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76.947486999999981</v>
      </c>
      <c r="BA5">
        <f t="shared" si="1"/>
        <v>1814.9643349999999</v>
      </c>
      <c r="BB5">
        <v>2</v>
      </c>
      <c r="BD5">
        <v>5.33</v>
      </c>
      <c r="BE5">
        <v>1.92</v>
      </c>
      <c r="BF5">
        <v>2.21</v>
      </c>
      <c r="BG5">
        <v>1.79</v>
      </c>
      <c r="BH5">
        <v>4.2</v>
      </c>
      <c r="BI5">
        <v>1.33</v>
      </c>
      <c r="BJ5">
        <v>0.82</v>
      </c>
      <c r="BK5">
        <v>1.73</v>
      </c>
      <c r="BL5">
        <v>0</v>
      </c>
      <c r="BM5">
        <v>0.08</v>
      </c>
      <c r="BN5">
        <v>2.34</v>
      </c>
      <c r="BO5">
        <v>3.77</v>
      </c>
      <c r="BP5">
        <v>0.26</v>
      </c>
      <c r="BQ5">
        <v>2.0099999999999998</v>
      </c>
      <c r="BR5">
        <v>2.19</v>
      </c>
      <c r="BS5">
        <v>1.64</v>
      </c>
      <c r="BT5">
        <v>2.9693719999999999</v>
      </c>
      <c r="BU5">
        <v>1.342031</v>
      </c>
      <c r="BV5">
        <v>2.0619689999999999</v>
      </c>
      <c r="BW5">
        <v>1.942655</v>
      </c>
      <c r="BX5">
        <v>1.959376</v>
      </c>
      <c r="BY5">
        <v>2.6840619999999999</v>
      </c>
      <c r="BZ5">
        <v>1.327717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5.3144439999999999</v>
      </c>
      <c r="CK5">
        <v>1.8703129999999999</v>
      </c>
      <c r="CL5">
        <v>1.9378120000000001</v>
      </c>
      <c r="CM5">
        <v>3.5120239999999998</v>
      </c>
      <c r="CN5">
        <v>1.771482</v>
      </c>
      <c r="CO5">
        <v>4.2945000000000002</v>
      </c>
      <c r="CP5">
        <v>4.2584999999999997</v>
      </c>
      <c r="CQ5">
        <v>3.4356</v>
      </c>
      <c r="CR5">
        <v>0.85655999999999999</v>
      </c>
      <c r="CS5">
        <v>2.79379</v>
      </c>
      <c r="CT5">
        <v>0</v>
      </c>
      <c r="CU5">
        <v>0</v>
      </c>
      <c r="CV5">
        <v>0</v>
      </c>
      <c r="CW5">
        <v>0.99528000000000005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76.947486999999981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362.016504</v>
      </c>
      <c r="L6">
        <v>343.03089999999997</v>
      </c>
      <c r="M6">
        <v>92.92</v>
      </c>
      <c r="N6">
        <v>119.15625</v>
      </c>
      <c r="O6">
        <v>124.7899</v>
      </c>
      <c r="P6">
        <v>122.99679999999999</v>
      </c>
      <c r="Q6">
        <v>11.185295999999999</v>
      </c>
      <c r="R6">
        <v>10.22059</v>
      </c>
      <c r="S6">
        <v>9.7093819999999997</v>
      </c>
      <c r="T6">
        <v>0.48</v>
      </c>
      <c r="U6">
        <v>279.18</v>
      </c>
      <c r="V6">
        <v>4.6075999999999997</v>
      </c>
      <c r="W6">
        <v>20.785599999999999</v>
      </c>
      <c r="X6">
        <v>48.978400000000001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9.1440000000000001</v>
      </c>
      <c r="AG6">
        <v>45.369599999999998</v>
      </c>
      <c r="AH6">
        <v>0</v>
      </c>
      <c r="AI6">
        <v>0</v>
      </c>
      <c r="AJ6">
        <v>0</v>
      </c>
      <c r="AK6">
        <v>54.572499999999998</v>
      </c>
      <c r="AL6">
        <v>2.5564</v>
      </c>
      <c r="AM6">
        <v>0</v>
      </c>
      <c r="AN6">
        <v>0.60729</v>
      </c>
      <c r="AO6">
        <v>0</v>
      </c>
      <c r="AP6">
        <v>5.6364000000000001</v>
      </c>
      <c r="AQ6">
        <v>0</v>
      </c>
      <c r="AR6">
        <v>2.76</v>
      </c>
      <c r="AS6">
        <v>16.680479999999999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76.947486999999981</v>
      </c>
      <c r="BA6">
        <f t="shared" si="1"/>
        <v>1775.5789789999997</v>
      </c>
      <c r="BB6">
        <v>3</v>
      </c>
      <c r="BD6">
        <v>5.33</v>
      </c>
      <c r="BE6">
        <v>1.92</v>
      </c>
      <c r="BF6">
        <v>2.21</v>
      </c>
      <c r="BG6">
        <v>1.79</v>
      </c>
      <c r="BH6">
        <v>4.2</v>
      </c>
      <c r="BI6">
        <v>1.33</v>
      </c>
      <c r="BJ6">
        <v>0.82</v>
      </c>
      <c r="BK6">
        <v>1.73</v>
      </c>
      <c r="BL6">
        <v>0</v>
      </c>
      <c r="BM6">
        <v>0.08</v>
      </c>
      <c r="BN6">
        <v>2.34</v>
      </c>
      <c r="BO6">
        <v>3.77</v>
      </c>
      <c r="BP6">
        <v>0.26</v>
      </c>
      <c r="BQ6">
        <v>2.0099999999999998</v>
      </c>
      <c r="BR6">
        <v>2.19</v>
      </c>
      <c r="BS6">
        <v>1.64</v>
      </c>
      <c r="BT6">
        <v>2.9693719999999999</v>
      </c>
      <c r="BU6">
        <v>1.342031</v>
      </c>
      <c r="BV6">
        <v>2.0619689999999999</v>
      </c>
      <c r="BW6">
        <v>1.942655</v>
      </c>
      <c r="BX6">
        <v>1.959376</v>
      </c>
      <c r="BY6">
        <v>2.6840619999999999</v>
      </c>
      <c r="BZ6">
        <v>1.327717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5.3144439999999999</v>
      </c>
      <c r="CK6">
        <v>1.8703129999999999</v>
      </c>
      <c r="CL6">
        <v>1.9378120000000001</v>
      </c>
      <c r="CM6">
        <v>3.5120239999999998</v>
      </c>
      <c r="CN6">
        <v>1.771482</v>
      </c>
      <c r="CO6">
        <v>4.2945000000000002</v>
      </c>
      <c r="CP6">
        <v>4.2584999999999997</v>
      </c>
      <c r="CQ6">
        <v>3.4356</v>
      </c>
      <c r="CR6">
        <v>0.85655999999999999</v>
      </c>
      <c r="CS6">
        <v>2.79379</v>
      </c>
      <c r="CT6">
        <v>0</v>
      </c>
      <c r="CU6">
        <v>0</v>
      </c>
      <c r="CV6">
        <v>0</v>
      </c>
      <c r="CW6">
        <v>0.99528000000000005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76.947486999999981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362.24732999999998</v>
      </c>
      <c r="L7">
        <v>343.03089999999997</v>
      </c>
      <c r="M7">
        <v>92.92</v>
      </c>
      <c r="N7">
        <v>119.15625</v>
      </c>
      <c r="O7">
        <v>124.7899</v>
      </c>
      <c r="P7">
        <v>122.99679999999999</v>
      </c>
      <c r="Q7">
        <v>9.8282989999999995</v>
      </c>
      <c r="R7">
        <v>7</v>
      </c>
      <c r="S7">
        <v>8.2285699999999995</v>
      </c>
      <c r="T7">
        <v>0.48</v>
      </c>
      <c r="U7">
        <v>279.18</v>
      </c>
      <c r="V7">
        <v>0</v>
      </c>
      <c r="W7">
        <v>14</v>
      </c>
      <c r="X7">
        <v>48.978400000000001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9.1440000000000001</v>
      </c>
      <c r="AG7">
        <v>45.369599999999998</v>
      </c>
      <c r="AH7">
        <v>0</v>
      </c>
      <c r="AI7">
        <v>0</v>
      </c>
      <c r="AJ7">
        <v>0</v>
      </c>
      <c r="AK7">
        <v>54.572499999999998</v>
      </c>
      <c r="AL7">
        <v>2.5564</v>
      </c>
      <c r="AM7">
        <v>0</v>
      </c>
      <c r="AN7">
        <v>0.60729</v>
      </c>
      <c r="AO7">
        <v>0</v>
      </c>
      <c r="AP7">
        <v>5.6364000000000001</v>
      </c>
      <c r="AQ7">
        <v>0</v>
      </c>
      <c r="AR7">
        <v>2.76</v>
      </c>
      <c r="AS7">
        <v>16.680479999999999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76.947486999999981</v>
      </c>
      <c r="BA7">
        <f t="shared" si="1"/>
        <v>1758.3582059999997</v>
      </c>
      <c r="BB7">
        <v>4</v>
      </c>
      <c r="BD7">
        <v>5.33</v>
      </c>
      <c r="BE7">
        <v>1.92</v>
      </c>
      <c r="BF7">
        <v>2.21</v>
      </c>
      <c r="BG7">
        <v>1.79</v>
      </c>
      <c r="BH7">
        <v>4.2</v>
      </c>
      <c r="BI7">
        <v>1.33</v>
      </c>
      <c r="BJ7">
        <v>0.82</v>
      </c>
      <c r="BK7">
        <v>1.73</v>
      </c>
      <c r="BL7">
        <v>0</v>
      </c>
      <c r="BM7">
        <v>0.08</v>
      </c>
      <c r="BN7">
        <v>2.34</v>
      </c>
      <c r="BO7">
        <v>3.77</v>
      </c>
      <c r="BP7">
        <v>0.26</v>
      </c>
      <c r="BQ7">
        <v>2.0099999999999998</v>
      </c>
      <c r="BR7">
        <v>2.19</v>
      </c>
      <c r="BS7">
        <v>1.64</v>
      </c>
      <c r="BT7">
        <v>2.9693719999999999</v>
      </c>
      <c r="BU7">
        <v>1.342031</v>
      </c>
      <c r="BV7">
        <v>2.0619689999999999</v>
      </c>
      <c r="BW7">
        <v>1.942655</v>
      </c>
      <c r="BX7">
        <v>1.959376</v>
      </c>
      <c r="BY7">
        <v>2.6840619999999999</v>
      </c>
      <c r="BZ7">
        <v>1.327717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5.3144439999999999</v>
      </c>
      <c r="CK7">
        <v>1.8703129999999999</v>
      </c>
      <c r="CL7">
        <v>1.9378120000000001</v>
      </c>
      <c r="CM7">
        <v>3.5120239999999998</v>
      </c>
      <c r="CN7">
        <v>1.771482</v>
      </c>
      <c r="CO7">
        <v>4.2945000000000002</v>
      </c>
      <c r="CP7">
        <v>4.2584999999999997</v>
      </c>
      <c r="CQ7">
        <v>3.4356</v>
      </c>
      <c r="CR7">
        <v>0.85655999999999999</v>
      </c>
      <c r="CS7">
        <v>2.79379</v>
      </c>
      <c r="CT7">
        <v>0</v>
      </c>
      <c r="CU7">
        <v>0</v>
      </c>
      <c r="CV7">
        <v>0</v>
      </c>
      <c r="CW7">
        <v>0.99528000000000005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76.947486999999981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362.21243500000003</v>
      </c>
      <c r="L8">
        <v>343.03089999999997</v>
      </c>
      <c r="M8">
        <v>92.92</v>
      </c>
      <c r="N8">
        <v>119.15625</v>
      </c>
      <c r="O8">
        <v>124.7899</v>
      </c>
      <c r="P8">
        <v>122.99679999999999</v>
      </c>
      <c r="Q8">
        <v>9.8282989999999995</v>
      </c>
      <c r="R8">
        <v>7</v>
      </c>
      <c r="S8">
        <v>8.2285699999999995</v>
      </c>
      <c r="T8">
        <v>0.48</v>
      </c>
      <c r="U8">
        <v>279.18</v>
      </c>
      <c r="V8">
        <v>0</v>
      </c>
      <c r="W8">
        <v>14</v>
      </c>
      <c r="X8">
        <v>48.978400000000001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9.1440000000000001</v>
      </c>
      <c r="AG8">
        <v>45.369599999999998</v>
      </c>
      <c r="AH8">
        <v>0</v>
      </c>
      <c r="AI8">
        <v>0</v>
      </c>
      <c r="AJ8">
        <v>0</v>
      </c>
      <c r="AK8">
        <v>54.572499999999998</v>
      </c>
      <c r="AL8">
        <v>2.5564</v>
      </c>
      <c r="AM8">
        <v>0</v>
      </c>
      <c r="AN8">
        <v>0.60729</v>
      </c>
      <c r="AO8">
        <v>0</v>
      </c>
      <c r="AP8">
        <v>1.1529</v>
      </c>
      <c r="AQ8">
        <v>0</v>
      </c>
      <c r="AR8">
        <v>2.76</v>
      </c>
      <c r="AS8">
        <v>16.680479999999999</v>
      </c>
      <c r="AT8">
        <v>11.2476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76.947486999999981</v>
      </c>
      <c r="BA8">
        <f t="shared" si="1"/>
        <v>1753.8398109999996</v>
      </c>
      <c r="BB8">
        <v>5</v>
      </c>
      <c r="BD8">
        <v>5.33</v>
      </c>
      <c r="BE8">
        <v>1.92</v>
      </c>
      <c r="BF8">
        <v>2.21</v>
      </c>
      <c r="BG8">
        <v>1.79</v>
      </c>
      <c r="BH8">
        <v>4.2</v>
      </c>
      <c r="BI8">
        <v>1.33</v>
      </c>
      <c r="BJ8">
        <v>0.82</v>
      </c>
      <c r="BK8">
        <v>1.73</v>
      </c>
      <c r="BL8">
        <v>0</v>
      </c>
      <c r="BM8">
        <v>0.08</v>
      </c>
      <c r="BN8">
        <v>2.34</v>
      </c>
      <c r="BO8">
        <v>3.77</v>
      </c>
      <c r="BP8">
        <v>0.26</v>
      </c>
      <c r="BQ8">
        <v>2.0099999999999998</v>
      </c>
      <c r="BR8">
        <v>2.19</v>
      </c>
      <c r="BS8">
        <v>1.64</v>
      </c>
      <c r="BT8">
        <v>2.9693719999999999</v>
      </c>
      <c r="BU8">
        <v>1.342031</v>
      </c>
      <c r="BV8">
        <v>2.0619689999999999</v>
      </c>
      <c r="BW8">
        <v>1.942655</v>
      </c>
      <c r="BX8">
        <v>1.959376</v>
      </c>
      <c r="BY8">
        <v>2.6840619999999999</v>
      </c>
      <c r="BZ8">
        <v>1.327717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5.3144439999999999</v>
      </c>
      <c r="CK8">
        <v>1.8703129999999999</v>
      </c>
      <c r="CL8">
        <v>1.9378120000000001</v>
      </c>
      <c r="CM8">
        <v>3.5120239999999998</v>
      </c>
      <c r="CN8">
        <v>1.771482</v>
      </c>
      <c r="CO8">
        <v>4.2945000000000002</v>
      </c>
      <c r="CP8">
        <v>4.2584999999999997</v>
      </c>
      <c r="CQ8">
        <v>3.4356</v>
      </c>
      <c r="CR8">
        <v>0.85655999999999999</v>
      </c>
      <c r="CS8">
        <v>2.79379</v>
      </c>
      <c r="CT8">
        <v>0</v>
      </c>
      <c r="CU8">
        <v>0</v>
      </c>
      <c r="CV8">
        <v>0</v>
      </c>
      <c r="CW8">
        <v>0.99528000000000005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76.947486999999981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362.24732999999998</v>
      </c>
      <c r="L9">
        <v>343.03089999999997</v>
      </c>
      <c r="M9">
        <v>92.92</v>
      </c>
      <c r="N9">
        <v>119.15625</v>
      </c>
      <c r="O9">
        <v>124.7899</v>
      </c>
      <c r="P9">
        <v>122.99679999999999</v>
      </c>
      <c r="Q9">
        <v>11.444058999999999</v>
      </c>
      <c r="R9">
        <v>7</v>
      </c>
      <c r="S9">
        <v>8.2285699999999995</v>
      </c>
      <c r="T9">
        <v>0.48</v>
      </c>
      <c r="U9">
        <v>279.18</v>
      </c>
      <c r="V9">
        <v>0</v>
      </c>
      <c r="W9">
        <v>14</v>
      </c>
      <c r="X9">
        <v>48.978400000000001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9.1440000000000001</v>
      </c>
      <c r="AG9">
        <v>45.369599999999998</v>
      </c>
      <c r="AH9">
        <v>0</v>
      </c>
      <c r="AI9">
        <v>0</v>
      </c>
      <c r="AJ9">
        <v>0</v>
      </c>
      <c r="AK9">
        <v>54.572499999999998</v>
      </c>
      <c r="AL9">
        <v>2.5564</v>
      </c>
      <c r="AM9">
        <v>0</v>
      </c>
      <c r="AN9">
        <v>0.60729</v>
      </c>
      <c r="AO9">
        <v>0</v>
      </c>
      <c r="AP9">
        <v>1.1529</v>
      </c>
      <c r="AQ9">
        <v>0</v>
      </c>
      <c r="AR9">
        <v>2.76</v>
      </c>
      <c r="AS9">
        <v>4.7081999999999997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76.947486999999981</v>
      </c>
      <c r="BA9">
        <f t="shared" si="1"/>
        <v>1743.5181859999996</v>
      </c>
      <c r="BB9">
        <v>6</v>
      </c>
      <c r="BD9">
        <v>5.33</v>
      </c>
      <c r="BE9">
        <v>1.92</v>
      </c>
      <c r="BF9">
        <v>2.21</v>
      </c>
      <c r="BG9">
        <v>1.79</v>
      </c>
      <c r="BH9">
        <v>4.2</v>
      </c>
      <c r="BI9">
        <v>1.33</v>
      </c>
      <c r="BJ9">
        <v>0.82</v>
      </c>
      <c r="BK9">
        <v>1.73</v>
      </c>
      <c r="BL9">
        <v>0</v>
      </c>
      <c r="BM9">
        <v>0.08</v>
      </c>
      <c r="BN9">
        <v>2.34</v>
      </c>
      <c r="BO9">
        <v>3.77</v>
      </c>
      <c r="BP9">
        <v>0.26</v>
      </c>
      <c r="BQ9">
        <v>2.0099999999999998</v>
      </c>
      <c r="BR9">
        <v>2.19</v>
      </c>
      <c r="BS9">
        <v>1.64</v>
      </c>
      <c r="BT9">
        <v>2.9693719999999999</v>
      </c>
      <c r="BU9">
        <v>1.342031</v>
      </c>
      <c r="BV9">
        <v>2.0619689999999999</v>
      </c>
      <c r="BW9">
        <v>1.942655</v>
      </c>
      <c r="BX9">
        <v>1.959376</v>
      </c>
      <c r="BY9">
        <v>2.6840619999999999</v>
      </c>
      <c r="BZ9">
        <v>1.327717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5.3144439999999999</v>
      </c>
      <c r="CK9">
        <v>1.8703129999999999</v>
      </c>
      <c r="CL9">
        <v>1.9378120000000001</v>
      </c>
      <c r="CM9">
        <v>3.5120239999999998</v>
      </c>
      <c r="CN9">
        <v>1.771482</v>
      </c>
      <c r="CO9">
        <v>4.2945000000000002</v>
      </c>
      <c r="CP9">
        <v>4.2584999999999997</v>
      </c>
      <c r="CQ9">
        <v>3.4356</v>
      </c>
      <c r="CR9">
        <v>0.85655999999999999</v>
      </c>
      <c r="CS9">
        <v>2.79379</v>
      </c>
      <c r="CT9">
        <v>0</v>
      </c>
      <c r="CU9">
        <v>0</v>
      </c>
      <c r="CV9">
        <v>0</v>
      </c>
      <c r="CW9">
        <v>0.99528000000000005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76.947486999999981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362.21243500000003</v>
      </c>
      <c r="L10">
        <v>343.03089999999997</v>
      </c>
      <c r="M10">
        <v>92.92</v>
      </c>
      <c r="N10">
        <v>119.15625</v>
      </c>
      <c r="O10">
        <v>124.7899</v>
      </c>
      <c r="P10">
        <v>122.99679999999999</v>
      </c>
      <c r="Q10">
        <v>11.444058999999999</v>
      </c>
      <c r="R10">
        <v>7</v>
      </c>
      <c r="S10">
        <v>8.2285699999999995</v>
      </c>
      <c r="T10">
        <v>0.48</v>
      </c>
      <c r="U10">
        <v>279.18</v>
      </c>
      <c r="V10">
        <v>0</v>
      </c>
      <c r="W10">
        <v>14</v>
      </c>
      <c r="X10">
        <v>36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9.1440000000000001</v>
      </c>
      <c r="AG10">
        <v>45.369599999999998</v>
      </c>
      <c r="AH10">
        <v>0</v>
      </c>
      <c r="AI10">
        <v>0</v>
      </c>
      <c r="AJ10">
        <v>0</v>
      </c>
      <c r="AK10">
        <v>54.572499999999998</v>
      </c>
      <c r="AL10">
        <v>2.5564</v>
      </c>
      <c r="AM10">
        <v>0</v>
      </c>
      <c r="AN10">
        <v>0.60729</v>
      </c>
      <c r="AO10">
        <v>0</v>
      </c>
      <c r="AP10">
        <v>1.1529</v>
      </c>
      <c r="AQ10">
        <v>0</v>
      </c>
      <c r="AR10">
        <v>2.76</v>
      </c>
      <c r="AS10">
        <v>4.7081999999999997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76.947486999999981</v>
      </c>
      <c r="BA10">
        <f t="shared" si="1"/>
        <v>1730.5048909999996</v>
      </c>
      <c r="BB10">
        <v>7</v>
      </c>
      <c r="BD10">
        <v>5.33</v>
      </c>
      <c r="BE10">
        <v>1.92</v>
      </c>
      <c r="BF10">
        <v>2.21</v>
      </c>
      <c r="BG10">
        <v>1.79</v>
      </c>
      <c r="BH10">
        <v>4.2</v>
      </c>
      <c r="BI10">
        <v>1.33</v>
      </c>
      <c r="BJ10">
        <v>0.82</v>
      </c>
      <c r="BK10">
        <v>1.73</v>
      </c>
      <c r="BL10">
        <v>0</v>
      </c>
      <c r="BM10">
        <v>0.08</v>
      </c>
      <c r="BN10">
        <v>2.34</v>
      </c>
      <c r="BO10">
        <v>3.77</v>
      </c>
      <c r="BP10">
        <v>0.26</v>
      </c>
      <c r="BQ10">
        <v>2.0099999999999998</v>
      </c>
      <c r="BR10">
        <v>2.19</v>
      </c>
      <c r="BS10">
        <v>1.64</v>
      </c>
      <c r="BT10">
        <v>2.9693719999999999</v>
      </c>
      <c r="BU10">
        <v>1.342031</v>
      </c>
      <c r="BV10">
        <v>2.0619689999999999</v>
      </c>
      <c r="BW10">
        <v>1.942655</v>
      </c>
      <c r="BX10">
        <v>1.959376</v>
      </c>
      <c r="BY10">
        <v>2.6840619999999999</v>
      </c>
      <c r="BZ10">
        <v>1.327717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5.3144439999999999</v>
      </c>
      <c r="CK10">
        <v>1.8703129999999999</v>
      </c>
      <c r="CL10">
        <v>1.9378120000000001</v>
      </c>
      <c r="CM10">
        <v>3.5120239999999998</v>
      </c>
      <c r="CN10">
        <v>1.771482</v>
      </c>
      <c r="CO10">
        <v>4.2945000000000002</v>
      </c>
      <c r="CP10">
        <v>4.2584999999999997</v>
      </c>
      <c r="CQ10">
        <v>3.4356</v>
      </c>
      <c r="CR10">
        <v>0.85655999999999999</v>
      </c>
      <c r="CS10">
        <v>2.79379</v>
      </c>
      <c r="CT10">
        <v>0</v>
      </c>
      <c r="CU10">
        <v>0</v>
      </c>
      <c r="CV10">
        <v>0</v>
      </c>
      <c r="CW10">
        <v>0.99528000000000005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76.947486999999981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362.24732999999998</v>
      </c>
      <c r="L11">
        <v>343.03089999999997</v>
      </c>
      <c r="M11">
        <v>92.92</v>
      </c>
      <c r="N11">
        <v>119.15625</v>
      </c>
      <c r="O11">
        <v>124.7899</v>
      </c>
      <c r="P11">
        <v>122.99679999999999</v>
      </c>
      <c r="Q11">
        <v>10.133444000000001</v>
      </c>
      <c r="R11">
        <v>15.222975999999999</v>
      </c>
      <c r="S11">
        <v>9.7287990000000004</v>
      </c>
      <c r="T11">
        <v>0.48</v>
      </c>
      <c r="U11">
        <v>279.18</v>
      </c>
      <c r="V11">
        <v>0</v>
      </c>
      <c r="W11">
        <v>14</v>
      </c>
      <c r="X11">
        <v>36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9.1440000000000001</v>
      </c>
      <c r="AG11">
        <v>45.369599999999998</v>
      </c>
      <c r="AH11">
        <v>0</v>
      </c>
      <c r="AI11">
        <v>0</v>
      </c>
      <c r="AJ11">
        <v>0</v>
      </c>
      <c r="AK11">
        <v>54.572499999999998</v>
      </c>
      <c r="AL11">
        <v>2.5564</v>
      </c>
      <c r="AM11">
        <v>0</v>
      </c>
      <c r="AN11">
        <v>0.60729</v>
      </c>
      <c r="AO11">
        <v>0</v>
      </c>
      <c r="AP11">
        <v>1.1529</v>
      </c>
      <c r="AQ11">
        <v>0</v>
      </c>
      <c r="AR11">
        <v>2.76</v>
      </c>
      <c r="AS11">
        <v>4.7081999999999997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76.892457999999991</v>
      </c>
      <c r="BA11">
        <f t="shared" si="1"/>
        <v>1738.8973469999999</v>
      </c>
      <c r="BB11">
        <v>8</v>
      </c>
      <c r="BD11">
        <v>5.33</v>
      </c>
      <c r="BE11">
        <v>1.92</v>
      </c>
      <c r="BF11">
        <v>2.21</v>
      </c>
      <c r="BG11">
        <v>1.79</v>
      </c>
      <c r="BH11">
        <v>4.2</v>
      </c>
      <c r="BI11">
        <v>1.33</v>
      </c>
      <c r="BJ11">
        <v>0.82</v>
      </c>
      <c r="BK11">
        <v>1.73</v>
      </c>
      <c r="BL11">
        <v>0</v>
      </c>
      <c r="BM11">
        <v>0.08</v>
      </c>
      <c r="BN11">
        <v>2.34</v>
      </c>
      <c r="BO11">
        <v>3.77</v>
      </c>
      <c r="BP11">
        <v>0.26</v>
      </c>
      <c r="BQ11">
        <v>2.0099999999999998</v>
      </c>
      <c r="BR11">
        <v>2.19</v>
      </c>
      <c r="BS11">
        <v>1.64</v>
      </c>
      <c r="BT11">
        <v>2.9693719999999999</v>
      </c>
      <c r="BU11">
        <v>1.342031</v>
      </c>
      <c r="BV11">
        <v>2.0069400000000002</v>
      </c>
      <c r="BW11">
        <v>1.942655</v>
      </c>
      <c r="BX11">
        <v>1.959376</v>
      </c>
      <c r="BY11">
        <v>2.6840619999999999</v>
      </c>
      <c r="BZ11">
        <v>1.327717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5.3144439999999999</v>
      </c>
      <c r="CK11">
        <v>1.8703129999999999</v>
      </c>
      <c r="CL11">
        <v>1.9378120000000001</v>
      </c>
      <c r="CM11">
        <v>3.5120239999999998</v>
      </c>
      <c r="CN11">
        <v>1.771482</v>
      </c>
      <c r="CO11">
        <v>4.2945000000000002</v>
      </c>
      <c r="CP11">
        <v>4.2584999999999997</v>
      </c>
      <c r="CQ11">
        <v>3.4356</v>
      </c>
      <c r="CR11">
        <v>0.85655999999999999</v>
      </c>
      <c r="CS11">
        <v>2.79379</v>
      </c>
      <c r="CT11">
        <v>0</v>
      </c>
      <c r="CU11">
        <v>0</v>
      </c>
      <c r="CV11">
        <v>0</v>
      </c>
      <c r="CW11">
        <v>0.99528000000000005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76.892457999999991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362.21243500000003</v>
      </c>
      <c r="L12">
        <v>343.03089999999997</v>
      </c>
      <c r="M12">
        <v>92.92</v>
      </c>
      <c r="N12">
        <v>119.15625</v>
      </c>
      <c r="O12">
        <v>124.7899</v>
      </c>
      <c r="P12">
        <v>122.99679999999999</v>
      </c>
      <c r="Q12">
        <v>10.133444000000001</v>
      </c>
      <c r="R12">
        <v>15.222975999999999</v>
      </c>
      <c r="S12">
        <v>9.7287990000000004</v>
      </c>
      <c r="T12">
        <v>0.48</v>
      </c>
      <c r="U12">
        <v>279.18</v>
      </c>
      <c r="V12">
        <v>0</v>
      </c>
      <c r="W12">
        <v>14</v>
      </c>
      <c r="X12">
        <v>36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9.1440000000000001</v>
      </c>
      <c r="AG12">
        <v>45.369599999999998</v>
      </c>
      <c r="AH12">
        <v>0</v>
      </c>
      <c r="AI12">
        <v>0</v>
      </c>
      <c r="AJ12">
        <v>0</v>
      </c>
      <c r="AK12">
        <v>54.572499999999998</v>
      </c>
      <c r="AL12">
        <v>2.5564</v>
      </c>
      <c r="AM12">
        <v>0</v>
      </c>
      <c r="AN12">
        <v>0.60729</v>
      </c>
      <c r="AO12">
        <v>0</v>
      </c>
      <c r="AP12">
        <v>1.1529</v>
      </c>
      <c r="AQ12">
        <v>0</v>
      </c>
      <c r="AR12">
        <v>2.76</v>
      </c>
      <c r="AS12">
        <v>4.7081999999999997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76.892457999999991</v>
      </c>
      <c r="BA12">
        <f t="shared" si="1"/>
        <v>1738.8624519999998</v>
      </c>
      <c r="BB12">
        <v>9</v>
      </c>
      <c r="BD12">
        <v>5.33</v>
      </c>
      <c r="BE12">
        <v>1.92</v>
      </c>
      <c r="BF12">
        <v>2.21</v>
      </c>
      <c r="BG12">
        <v>1.79</v>
      </c>
      <c r="BH12">
        <v>4.2</v>
      </c>
      <c r="BI12">
        <v>1.33</v>
      </c>
      <c r="BJ12">
        <v>0.82</v>
      </c>
      <c r="BK12">
        <v>1.73</v>
      </c>
      <c r="BL12">
        <v>0</v>
      </c>
      <c r="BM12">
        <v>0.08</v>
      </c>
      <c r="BN12">
        <v>2.34</v>
      </c>
      <c r="BO12">
        <v>3.77</v>
      </c>
      <c r="BP12">
        <v>0.26</v>
      </c>
      <c r="BQ12">
        <v>2.0099999999999998</v>
      </c>
      <c r="BR12">
        <v>2.19</v>
      </c>
      <c r="BS12">
        <v>1.64</v>
      </c>
      <c r="BT12">
        <v>2.9693719999999999</v>
      </c>
      <c r="BU12">
        <v>1.342031</v>
      </c>
      <c r="BV12">
        <v>2.0069400000000002</v>
      </c>
      <c r="BW12">
        <v>1.942655</v>
      </c>
      <c r="BX12">
        <v>1.959376</v>
      </c>
      <c r="BY12">
        <v>2.6840619999999999</v>
      </c>
      <c r="BZ12">
        <v>1.327717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5.3144439999999999</v>
      </c>
      <c r="CK12">
        <v>1.8703129999999999</v>
      </c>
      <c r="CL12">
        <v>1.9378120000000001</v>
      </c>
      <c r="CM12">
        <v>3.5120239999999998</v>
      </c>
      <c r="CN12">
        <v>1.771482</v>
      </c>
      <c r="CO12">
        <v>4.2945000000000002</v>
      </c>
      <c r="CP12">
        <v>4.2584999999999997</v>
      </c>
      <c r="CQ12">
        <v>3.4356</v>
      </c>
      <c r="CR12">
        <v>0.85655999999999999</v>
      </c>
      <c r="CS12">
        <v>2.79379</v>
      </c>
      <c r="CT12">
        <v>0</v>
      </c>
      <c r="CU12">
        <v>0</v>
      </c>
      <c r="CV12">
        <v>0</v>
      </c>
      <c r="CW12">
        <v>0.99528000000000005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76.892457999999991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362.24732999999998</v>
      </c>
      <c r="L13">
        <v>343.03089999999997</v>
      </c>
      <c r="M13">
        <v>92.92</v>
      </c>
      <c r="N13">
        <v>119.15625</v>
      </c>
      <c r="O13">
        <v>124.7899</v>
      </c>
      <c r="P13">
        <v>122.99679999999999</v>
      </c>
      <c r="Q13">
        <v>10.133444000000001</v>
      </c>
      <c r="R13">
        <v>15.255869000000001</v>
      </c>
      <c r="S13">
        <v>9.7287990000000004</v>
      </c>
      <c r="T13">
        <v>0.48</v>
      </c>
      <c r="U13">
        <v>279.18</v>
      </c>
      <c r="V13">
        <v>0</v>
      </c>
      <c r="W13">
        <v>14</v>
      </c>
      <c r="X13">
        <v>36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9.1440000000000001</v>
      </c>
      <c r="AG13">
        <v>45.369599999999998</v>
      </c>
      <c r="AH13">
        <v>0</v>
      </c>
      <c r="AI13">
        <v>0</v>
      </c>
      <c r="AJ13">
        <v>0</v>
      </c>
      <c r="AK13">
        <v>54.572499999999998</v>
      </c>
      <c r="AL13">
        <v>2.5564</v>
      </c>
      <c r="AM13">
        <v>0</v>
      </c>
      <c r="AN13">
        <v>0.60729</v>
      </c>
      <c r="AO13">
        <v>0</v>
      </c>
      <c r="AP13">
        <v>1.1529</v>
      </c>
      <c r="AQ13">
        <v>0</v>
      </c>
      <c r="AR13">
        <v>2.76</v>
      </c>
      <c r="AS13">
        <v>4.7081999999999997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76.892457999999991</v>
      </c>
      <c r="BA13">
        <f t="shared" si="1"/>
        <v>1738.9302399999999</v>
      </c>
      <c r="BB13">
        <v>10</v>
      </c>
      <c r="BD13">
        <v>5.33</v>
      </c>
      <c r="BE13">
        <v>1.92</v>
      </c>
      <c r="BF13">
        <v>2.21</v>
      </c>
      <c r="BG13">
        <v>1.79</v>
      </c>
      <c r="BH13">
        <v>4.2</v>
      </c>
      <c r="BI13">
        <v>1.33</v>
      </c>
      <c r="BJ13">
        <v>0.82</v>
      </c>
      <c r="BK13">
        <v>1.73</v>
      </c>
      <c r="BL13">
        <v>0</v>
      </c>
      <c r="BM13">
        <v>0.08</v>
      </c>
      <c r="BN13">
        <v>2.34</v>
      </c>
      <c r="BO13">
        <v>3.77</v>
      </c>
      <c r="BP13">
        <v>0.26</v>
      </c>
      <c r="BQ13">
        <v>2.0099999999999998</v>
      </c>
      <c r="BR13">
        <v>2.19</v>
      </c>
      <c r="BS13">
        <v>1.64</v>
      </c>
      <c r="BT13">
        <v>2.9693719999999999</v>
      </c>
      <c r="BU13">
        <v>1.342031</v>
      </c>
      <c r="BV13">
        <v>2.0069400000000002</v>
      </c>
      <c r="BW13">
        <v>1.942655</v>
      </c>
      <c r="BX13">
        <v>1.959376</v>
      </c>
      <c r="BY13">
        <v>2.6840619999999999</v>
      </c>
      <c r="BZ13">
        <v>1.327717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5.3144439999999999</v>
      </c>
      <c r="CK13">
        <v>1.8703129999999999</v>
      </c>
      <c r="CL13">
        <v>1.9378120000000001</v>
      </c>
      <c r="CM13">
        <v>3.5120239999999998</v>
      </c>
      <c r="CN13">
        <v>1.771482</v>
      </c>
      <c r="CO13">
        <v>4.2945000000000002</v>
      </c>
      <c r="CP13">
        <v>4.2584999999999997</v>
      </c>
      <c r="CQ13">
        <v>3.4356</v>
      </c>
      <c r="CR13">
        <v>0.85655999999999999</v>
      </c>
      <c r="CS13">
        <v>2.79379</v>
      </c>
      <c r="CT13">
        <v>0</v>
      </c>
      <c r="CU13">
        <v>0</v>
      </c>
      <c r="CV13">
        <v>0</v>
      </c>
      <c r="CW13">
        <v>0.99528000000000005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76.892457999999991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362.21243500000003</v>
      </c>
      <c r="L14">
        <v>343.03089999999997</v>
      </c>
      <c r="M14">
        <v>92.92</v>
      </c>
      <c r="N14">
        <v>119.15625</v>
      </c>
      <c r="O14">
        <v>124.7899</v>
      </c>
      <c r="P14">
        <v>122.99679999999999</v>
      </c>
      <c r="Q14">
        <v>10.133444000000001</v>
      </c>
      <c r="R14">
        <v>15.255869000000001</v>
      </c>
      <c r="S14">
        <v>9.7287990000000004</v>
      </c>
      <c r="T14">
        <v>0.48</v>
      </c>
      <c r="U14">
        <v>279.18</v>
      </c>
      <c r="V14">
        <v>0</v>
      </c>
      <c r="W14">
        <v>14</v>
      </c>
      <c r="X14">
        <v>36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9.1440000000000001</v>
      </c>
      <c r="AG14">
        <v>45.369599999999998</v>
      </c>
      <c r="AH14">
        <v>0</v>
      </c>
      <c r="AI14">
        <v>0</v>
      </c>
      <c r="AJ14">
        <v>0</v>
      </c>
      <c r="AK14">
        <v>54.572499999999998</v>
      </c>
      <c r="AL14">
        <v>2.5564</v>
      </c>
      <c r="AM14">
        <v>0</v>
      </c>
      <c r="AN14">
        <v>0.60729</v>
      </c>
      <c r="AO14">
        <v>0</v>
      </c>
      <c r="AP14">
        <v>1.1529</v>
      </c>
      <c r="AQ14">
        <v>0</v>
      </c>
      <c r="AR14">
        <v>2.76</v>
      </c>
      <c r="AS14">
        <v>4.7081999999999997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76.892457999999991</v>
      </c>
      <c r="BA14">
        <f t="shared" si="1"/>
        <v>1738.8953449999999</v>
      </c>
      <c r="BB14">
        <v>11</v>
      </c>
      <c r="BD14">
        <v>5.33</v>
      </c>
      <c r="BE14">
        <v>1.92</v>
      </c>
      <c r="BF14">
        <v>2.21</v>
      </c>
      <c r="BG14">
        <v>1.79</v>
      </c>
      <c r="BH14">
        <v>4.2</v>
      </c>
      <c r="BI14">
        <v>1.33</v>
      </c>
      <c r="BJ14">
        <v>0.82</v>
      </c>
      <c r="BK14">
        <v>1.73</v>
      </c>
      <c r="BL14">
        <v>0</v>
      </c>
      <c r="BM14">
        <v>0.08</v>
      </c>
      <c r="BN14">
        <v>2.34</v>
      </c>
      <c r="BO14">
        <v>3.77</v>
      </c>
      <c r="BP14">
        <v>0.26</v>
      </c>
      <c r="BQ14">
        <v>2.0099999999999998</v>
      </c>
      <c r="BR14">
        <v>2.19</v>
      </c>
      <c r="BS14">
        <v>1.64</v>
      </c>
      <c r="BT14">
        <v>2.9693719999999999</v>
      </c>
      <c r="BU14">
        <v>1.342031</v>
      </c>
      <c r="BV14">
        <v>2.0069400000000002</v>
      </c>
      <c r="BW14">
        <v>1.942655</v>
      </c>
      <c r="BX14">
        <v>1.959376</v>
      </c>
      <c r="BY14">
        <v>2.6840619999999999</v>
      </c>
      <c r="BZ14">
        <v>1.327717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5.3144439999999999</v>
      </c>
      <c r="CK14">
        <v>1.8703129999999999</v>
      </c>
      <c r="CL14">
        <v>1.9378120000000001</v>
      </c>
      <c r="CM14">
        <v>3.5120239999999998</v>
      </c>
      <c r="CN14">
        <v>1.771482</v>
      </c>
      <c r="CO14">
        <v>4.2945000000000002</v>
      </c>
      <c r="CP14">
        <v>4.2584999999999997</v>
      </c>
      <c r="CQ14">
        <v>3.4356</v>
      </c>
      <c r="CR14">
        <v>0.85655999999999999</v>
      </c>
      <c r="CS14">
        <v>2.79379</v>
      </c>
      <c r="CT14">
        <v>0</v>
      </c>
      <c r="CU14">
        <v>0</v>
      </c>
      <c r="CV14">
        <v>0</v>
      </c>
      <c r="CW14">
        <v>0.99528000000000005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76.892457999999991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362.24732999999998</v>
      </c>
      <c r="L15">
        <v>343.03089999999997</v>
      </c>
      <c r="M15">
        <v>92.92</v>
      </c>
      <c r="N15">
        <v>119.15625</v>
      </c>
      <c r="O15">
        <v>124.7899</v>
      </c>
      <c r="P15">
        <v>122.99679999999999</v>
      </c>
      <c r="Q15">
        <v>10.133444000000001</v>
      </c>
      <c r="R15">
        <v>15.255869000000001</v>
      </c>
      <c r="S15">
        <v>9.7287990000000004</v>
      </c>
      <c r="T15">
        <v>0.48</v>
      </c>
      <c r="U15">
        <v>279.18</v>
      </c>
      <c r="V15">
        <v>0</v>
      </c>
      <c r="W15">
        <v>14</v>
      </c>
      <c r="X15">
        <v>36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9.1440000000000001</v>
      </c>
      <c r="AG15">
        <v>45.369599999999998</v>
      </c>
      <c r="AH15">
        <v>0</v>
      </c>
      <c r="AI15">
        <v>0</v>
      </c>
      <c r="AJ15">
        <v>0</v>
      </c>
      <c r="AK15">
        <v>54.572499999999998</v>
      </c>
      <c r="AL15">
        <v>2.5564</v>
      </c>
      <c r="AM15">
        <v>0</v>
      </c>
      <c r="AN15">
        <v>0.60729</v>
      </c>
      <c r="AO15">
        <v>0</v>
      </c>
      <c r="AP15">
        <v>1.1529</v>
      </c>
      <c r="AQ15">
        <v>0</v>
      </c>
      <c r="AR15">
        <v>2.76</v>
      </c>
      <c r="AS15">
        <v>4.7081999999999997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76.923250999999993</v>
      </c>
      <c r="BA15">
        <f t="shared" si="1"/>
        <v>1738.9610329999998</v>
      </c>
      <c r="BB15">
        <v>12</v>
      </c>
      <c r="BD15">
        <v>5.33</v>
      </c>
      <c r="BE15">
        <v>1.92</v>
      </c>
      <c r="BF15">
        <v>2.21</v>
      </c>
      <c r="BG15">
        <v>1.79</v>
      </c>
      <c r="BH15">
        <v>4.2</v>
      </c>
      <c r="BI15">
        <v>1.33</v>
      </c>
      <c r="BJ15">
        <v>0.82</v>
      </c>
      <c r="BK15">
        <v>1.73</v>
      </c>
      <c r="BL15">
        <v>0</v>
      </c>
      <c r="BM15">
        <v>0.08</v>
      </c>
      <c r="BN15">
        <v>2.34</v>
      </c>
      <c r="BO15">
        <v>3.77</v>
      </c>
      <c r="BP15">
        <v>0.26</v>
      </c>
      <c r="BQ15">
        <v>2.0099999999999998</v>
      </c>
      <c r="BR15">
        <v>2.19</v>
      </c>
      <c r="BS15">
        <v>1.64</v>
      </c>
      <c r="BT15">
        <v>2.9693719999999999</v>
      </c>
      <c r="BU15">
        <v>1.342031</v>
      </c>
      <c r="BV15">
        <v>2.0377329999999998</v>
      </c>
      <c r="BW15">
        <v>1.942655</v>
      </c>
      <c r="BX15">
        <v>1.959376</v>
      </c>
      <c r="BY15">
        <v>2.6840619999999999</v>
      </c>
      <c r="BZ15">
        <v>1.327717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5.3144439999999999</v>
      </c>
      <c r="CK15">
        <v>1.8703129999999999</v>
      </c>
      <c r="CL15">
        <v>1.9378120000000001</v>
      </c>
      <c r="CM15">
        <v>3.5120239999999998</v>
      </c>
      <c r="CN15">
        <v>1.771482</v>
      </c>
      <c r="CO15">
        <v>4.2945000000000002</v>
      </c>
      <c r="CP15">
        <v>4.2584999999999997</v>
      </c>
      <c r="CQ15">
        <v>3.4356</v>
      </c>
      <c r="CR15">
        <v>0.85655999999999999</v>
      </c>
      <c r="CS15">
        <v>2.79379</v>
      </c>
      <c r="CT15">
        <v>0</v>
      </c>
      <c r="CU15">
        <v>0</v>
      </c>
      <c r="CV15">
        <v>0</v>
      </c>
      <c r="CW15">
        <v>0.99528000000000005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76.923250999999993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362.21243500000003</v>
      </c>
      <c r="L16">
        <v>343.03089999999997</v>
      </c>
      <c r="M16">
        <v>92.92</v>
      </c>
      <c r="N16">
        <v>119.15625</v>
      </c>
      <c r="O16">
        <v>124.7899</v>
      </c>
      <c r="P16">
        <v>122.99679999999999</v>
      </c>
      <c r="Q16">
        <v>10.133444000000001</v>
      </c>
      <c r="R16">
        <v>15.255869000000001</v>
      </c>
      <c r="S16">
        <v>9.7287990000000004</v>
      </c>
      <c r="T16">
        <v>0.48</v>
      </c>
      <c r="U16">
        <v>279.18</v>
      </c>
      <c r="V16">
        <v>0</v>
      </c>
      <c r="W16">
        <v>14</v>
      </c>
      <c r="X16">
        <v>36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9.1440000000000001</v>
      </c>
      <c r="AG16">
        <v>45.369599999999998</v>
      </c>
      <c r="AH16">
        <v>0</v>
      </c>
      <c r="AI16">
        <v>0</v>
      </c>
      <c r="AJ16">
        <v>0</v>
      </c>
      <c r="AK16">
        <v>54.572499999999998</v>
      </c>
      <c r="AL16">
        <v>2.5564</v>
      </c>
      <c r="AM16">
        <v>0</v>
      </c>
      <c r="AN16">
        <v>0.60729</v>
      </c>
      <c r="AO16">
        <v>0</v>
      </c>
      <c r="AP16">
        <v>1.1529</v>
      </c>
      <c r="AQ16">
        <v>0</v>
      </c>
      <c r="AR16">
        <v>2.76</v>
      </c>
      <c r="AS16">
        <v>4.7081999999999997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76.924827999999991</v>
      </c>
      <c r="BA16">
        <f t="shared" si="1"/>
        <v>1738.9277149999998</v>
      </c>
      <c r="BB16">
        <v>13</v>
      </c>
      <c r="BD16">
        <v>5.33</v>
      </c>
      <c r="BE16">
        <v>1.92</v>
      </c>
      <c r="BF16">
        <v>2.21</v>
      </c>
      <c r="BG16">
        <v>1.79</v>
      </c>
      <c r="BH16">
        <v>4.2</v>
      </c>
      <c r="BI16">
        <v>1.33</v>
      </c>
      <c r="BJ16">
        <v>0.82</v>
      </c>
      <c r="BK16">
        <v>1.73</v>
      </c>
      <c r="BL16">
        <v>0</v>
      </c>
      <c r="BM16">
        <v>0.08</v>
      </c>
      <c r="BN16">
        <v>2.34</v>
      </c>
      <c r="BO16">
        <v>3.77</v>
      </c>
      <c r="BP16">
        <v>0.26</v>
      </c>
      <c r="BQ16">
        <v>2.0099999999999998</v>
      </c>
      <c r="BR16">
        <v>2.19</v>
      </c>
      <c r="BS16">
        <v>1.64</v>
      </c>
      <c r="BT16">
        <v>2.9693719999999999</v>
      </c>
      <c r="BU16">
        <v>1.342031</v>
      </c>
      <c r="BV16">
        <v>2.03931</v>
      </c>
      <c r="BW16">
        <v>1.942655</v>
      </c>
      <c r="BX16">
        <v>1.959376</v>
      </c>
      <c r="BY16">
        <v>2.6840619999999999</v>
      </c>
      <c r="BZ16">
        <v>1.327717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5.3144439999999999</v>
      </c>
      <c r="CK16">
        <v>1.8703129999999999</v>
      </c>
      <c r="CL16">
        <v>1.9378120000000001</v>
      </c>
      <c r="CM16">
        <v>3.5120239999999998</v>
      </c>
      <c r="CN16">
        <v>1.771482</v>
      </c>
      <c r="CO16">
        <v>4.2945000000000002</v>
      </c>
      <c r="CP16">
        <v>4.2584999999999997</v>
      </c>
      <c r="CQ16">
        <v>3.4356</v>
      </c>
      <c r="CR16">
        <v>0.85655999999999999</v>
      </c>
      <c r="CS16">
        <v>2.79379</v>
      </c>
      <c r="CT16">
        <v>0</v>
      </c>
      <c r="CU16">
        <v>0</v>
      </c>
      <c r="CV16">
        <v>0</v>
      </c>
      <c r="CW16">
        <v>0.99528000000000005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76.924827999999991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362.24732999999998</v>
      </c>
      <c r="L17">
        <v>343.03089999999997</v>
      </c>
      <c r="M17">
        <v>92.92</v>
      </c>
      <c r="N17">
        <v>119.15625</v>
      </c>
      <c r="O17">
        <v>124.7899</v>
      </c>
      <c r="P17">
        <v>122.99679999999999</v>
      </c>
      <c r="Q17">
        <v>10.133444000000001</v>
      </c>
      <c r="R17">
        <v>15.255869000000001</v>
      </c>
      <c r="S17">
        <v>9.7287990000000004</v>
      </c>
      <c r="T17">
        <v>0.48</v>
      </c>
      <c r="U17">
        <v>279.18</v>
      </c>
      <c r="V17">
        <v>0</v>
      </c>
      <c r="W17">
        <v>14</v>
      </c>
      <c r="X17">
        <v>36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9.1440000000000001</v>
      </c>
      <c r="AG17">
        <v>45.369599999999998</v>
      </c>
      <c r="AH17">
        <v>0</v>
      </c>
      <c r="AI17">
        <v>0</v>
      </c>
      <c r="AJ17">
        <v>0</v>
      </c>
      <c r="AK17">
        <v>54.572499999999998</v>
      </c>
      <c r="AL17">
        <v>2.5564</v>
      </c>
      <c r="AM17">
        <v>0</v>
      </c>
      <c r="AN17">
        <v>0.60729</v>
      </c>
      <c r="AO17">
        <v>0</v>
      </c>
      <c r="AP17">
        <v>1.1529</v>
      </c>
      <c r="AQ17">
        <v>0</v>
      </c>
      <c r="AR17">
        <v>2.76</v>
      </c>
      <c r="AS17">
        <v>4.7081999999999997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76.924827999999991</v>
      </c>
      <c r="BA17">
        <f t="shared" si="1"/>
        <v>1738.9626099999998</v>
      </c>
      <c r="BB17">
        <v>14</v>
      </c>
      <c r="BD17">
        <v>5.33</v>
      </c>
      <c r="BE17">
        <v>1.92</v>
      </c>
      <c r="BF17">
        <v>2.21</v>
      </c>
      <c r="BG17">
        <v>1.79</v>
      </c>
      <c r="BH17">
        <v>4.2</v>
      </c>
      <c r="BI17">
        <v>1.33</v>
      </c>
      <c r="BJ17">
        <v>0.82</v>
      </c>
      <c r="BK17">
        <v>1.73</v>
      </c>
      <c r="BL17">
        <v>0</v>
      </c>
      <c r="BM17">
        <v>0.08</v>
      </c>
      <c r="BN17">
        <v>2.34</v>
      </c>
      <c r="BO17">
        <v>3.77</v>
      </c>
      <c r="BP17">
        <v>0.26</v>
      </c>
      <c r="BQ17">
        <v>2.0099999999999998</v>
      </c>
      <c r="BR17">
        <v>2.19</v>
      </c>
      <c r="BS17">
        <v>1.64</v>
      </c>
      <c r="BT17">
        <v>2.9693719999999999</v>
      </c>
      <c r="BU17">
        <v>1.342031</v>
      </c>
      <c r="BV17">
        <v>2.03931</v>
      </c>
      <c r="BW17">
        <v>1.942655</v>
      </c>
      <c r="BX17">
        <v>1.959376</v>
      </c>
      <c r="BY17">
        <v>2.6840619999999999</v>
      </c>
      <c r="BZ17">
        <v>1.327717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5.3144439999999999</v>
      </c>
      <c r="CK17">
        <v>1.8703129999999999</v>
      </c>
      <c r="CL17">
        <v>1.9378120000000001</v>
      </c>
      <c r="CM17">
        <v>3.5120239999999998</v>
      </c>
      <c r="CN17">
        <v>1.771482</v>
      </c>
      <c r="CO17">
        <v>4.2945000000000002</v>
      </c>
      <c r="CP17">
        <v>4.2584999999999997</v>
      </c>
      <c r="CQ17">
        <v>3.4356</v>
      </c>
      <c r="CR17">
        <v>0.85655999999999999</v>
      </c>
      <c r="CS17">
        <v>2.79379</v>
      </c>
      <c r="CT17">
        <v>0</v>
      </c>
      <c r="CU17">
        <v>0</v>
      </c>
      <c r="CV17">
        <v>0</v>
      </c>
      <c r="CW17">
        <v>0.99528000000000005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76.924827999999991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362.21243500000003</v>
      </c>
      <c r="L18">
        <v>343.03089999999997</v>
      </c>
      <c r="M18">
        <v>92.92</v>
      </c>
      <c r="N18">
        <v>119.15625</v>
      </c>
      <c r="O18">
        <v>124.7899</v>
      </c>
      <c r="P18">
        <v>122.99679999999999</v>
      </c>
      <c r="Q18">
        <v>9.8282989999999995</v>
      </c>
      <c r="R18">
        <v>15.255869000000001</v>
      </c>
      <c r="S18">
        <v>9.7287990000000004</v>
      </c>
      <c r="T18">
        <v>0.48</v>
      </c>
      <c r="U18">
        <v>279.18</v>
      </c>
      <c r="V18">
        <v>0</v>
      </c>
      <c r="W18">
        <v>14</v>
      </c>
      <c r="X18">
        <v>36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9.1440000000000001</v>
      </c>
      <c r="AG18">
        <v>45.369599999999998</v>
      </c>
      <c r="AH18">
        <v>0</v>
      </c>
      <c r="AI18">
        <v>0</v>
      </c>
      <c r="AJ18">
        <v>0</v>
      </c>
      <c r="AK18">
        <v>54.572499999999998</v>
      </c>
      <c r="AL18">
        <v>2.5564</v>
      </c>
      <c r="AM18">
        <v>0</v>
      </c>
      <c r="AN18">
        <v>0.60729</v>
      </c>
      <c r="AO18">
        <v>0</v>
      </c>
      <c r="AP18">
        <v>1.1529</v>
      </c>
      <c r="AQ18">
        <v>0</v>
      </c>
      <c r="AR18">
        <v>2.76</v>
      </c>
      <c r="AS18">
        <v>4.7081999999999997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76.924827999999991</v>
      </c>
      <c r="BA18">
        <f t="shared" si="1"/>
        <v>1738.6225699999998</v>
      </c>
      <c r="BB18">
        <v>15</v>
      </c>
      <c r="BD18">
        <v>5.33</v>
      </c>
      <c r="BE18">
        <v>1.92</v>
      </c>
      <c r="BF18">
        <v>2.21</v>
      </c>
      <c r="BG18">
        <v>1.79</v>
      </c>
      <c r="BH18">
        <v>4.2</v>
      </c>
      <c r="BI18">
        <v>1.33</v>
      </c>
      <c r="BJ18">
        <v>0.82</v>
      </c>
      <c r="BK18">
        <v>1.73</v>
      </c>
      <c r="BL18">
        <v>0</v>
      </c>
      <c r="BM18">
        <v>0.08</v>
      </c>
      <c r="BN18">
        <v>2.34</v>
      </c>
      <c r="BO18">
        <v>3.77</v>
      </c>
      <c r="BP18">
        <v>0.26</v>
      </c>
      <c r="BQ18">
        <v>2.0099999999999998</v>
      </c>
      <c r="BR18">
        <v>2.19</v>
      </c>
      <c r="BS18">
        <v>1.64</v>
      </c>
      <c r="BT18">
        <v>2.9693719999999999</v>
      </c>
      <c r="BU18">
        <v>1.342031</v>
      </c>
      <c r="BV18">
        <v>2.03931</v>
      </c>
      <c r="BW18">
        <v>1.942655</v>
      </c>
      <c r="BX18">
        <v>1.959376</v>
      </c>
      <c r="BY18">
        <v>2.6840619999999999</v>
      </c>
      <c r="BZ18">
        <v>1.327717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5.3144439999999999</v>
      </c>
      <c r="CK18">
        <v>1.8703129999999999</v>
      </c>
      <c r="CL18">
        <v>1.9378120000000001</v>
      </c>
      <c r="CM18">
        <v>3.5120239999999998</v>
      </c>
      <c r="CN18">
        <v>1.771482</v>
      </c>
      <c r="CO18">
        <v>4.2945000000000002</v>
      </c>
      <c r="CP18">
        <v>4.2584999999999997</v>
      </c>
      <c r="CQ18">
        <v>3.4356</v>
      </c>
      <c r="CR18">
        <v>0.85655999999999999</v>
      </c>
      <c r="CS18">
        <v>2.79379</v>
      </c>
      <c r="CT18">
        <v>0</v>
      </c>
      <c r="CU18">
        <v>0</v>
      </c>
      <c r="CV18">
        <v>0</v>
      </c>
      <c r="CW18">
        <v>0.99528000000000005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76.924827999999991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362.24732999999998</v>
      </c>
      <c r="L19">
        <v>343.03089999999997</v>
      </c>
      <c r="M19">
        <v>92.92</v>
      </c>
      <c r="N19">
        <v>119.15625</v>
      </c>
      <c r="O19">
        <v>124.7899</v>
      </c>
      <c r="P19">
        <v>122.99679999999999</v>
      </c>
      <c r="Q19">
        <v>9.8282989999999995</v>
      </c>
      <c r="R19">
        <v>15.255869000000001</v>
      </c>
      <c r="S19">
        <v>9.7287990000000004</v>
      </c>
      <c r="T19">
        <v>0.48</v>
      </c>
      <c r="U19">
        <v>279.18</v>
      </c>
      <c r="V19">
        <v>0</v>
      </c>
      <c r="W19">
        <v>14</v>
      </c>
      <c r="X19">
        <v>36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9.1440000000000001</v>
      </c>
      <c r="AG19">
        <v>45.369599999999998</v>
      </c>
      <c r="AH19">
        <v>0</v>
      </c>
      <c r="AI19">
        <v>0</v>
      </c>
      <c r="AJ19">
        <v>0</v>
      </c>
      <c r="AK19">
        <v>54.572499999999998</v>
      </c>
      <c r="AL19">
        <v>2.5564</v>
      </c>
      <c r="AM19">
        <v>0</v>
      </c>
      <c r="AN19">
        <v>0.60729</v>
      </c>
      <c r="AO19">
        <v>0</v>
      </c>
      <c r="AP19">
        <v>1.1529</v>
      </c>
      <c r="AQ19">
        <v>0</v>
      </c>
      <c r="AR19">
        <v>2.76</v>
      </c>
      <c r="AS19">
        <v>4.7081999999999997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76.924827999999991</v>
      </c>
      <c r="BA19">
        <f t="shared" si="1"/>
        <v>1738.6574649999998</v>
      </c>
      <c r="BB19">
        <v>16</v>
      </c>
      <c r="BD19">
        <v>5.33</v>
      </c>
      <c r="BE19">
        <v>1.92</v>
      </c>
      <c r="BF19">
        <v>2.21</v>
      </c>
      <c r="BG19">
        <v>1.79</v>
      </c>
      <c r="BH19">
        <v>4.2</v>
      </c>
      <c r="BI19">
        <v>1.33</v>
      </c>
      <c r="BJ19">
        <v>0.82</v>
      </c>
      <c r="BK19">
        <v>1.73</v>
      </c>
      <c r="BL19">
        <v>0</v>
      </c>
      <c r="BM19">
        <v>0.08</v>
      </c>
      <c r="BN19">
        <v>2.34</v>
      </c>
      <c r="BO19">
        <v>3.77</v>
      </c>
      <c r="BP19">
        <v>0.26</v>
      </c>
      <c r="BQ19">
        <v>2.0099999999999998</v>
      </c>
      <c r="BR19">
        <v>2.19</v>
      </c>
      <c r="BS19">
        <v>1.64</v>
      </c>
      <c r="BT19">
        <v>2.9693719999999999</v>
      </c>
      <c r="BU19">
        <v>1.342031</v>
      </c>
      <c r="BV19">
        <v>2.03931</v>
      </c>
      <c r="BW19">
        <v>1.942655</v>
      </c>
      <c r="BX19">
        <v>1.959376</v>
      </c>
      <c r="BY19">
        <v>2.6840619999999999</v>
      </c>
      <c r="BZ19">
        <v>1.327717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5.3144439999999999</v>
      </c>
      <c r="CK19">
        <v>1.8703129999999999</v>
      </c>
      <c r="CL19">
        <v>1.9378120000000001</v>
      </c>
      <c r="CM19">
        <v>3.5120239999999998</v>
      </c>
      <c r="CN19">
        <v>1.771482</v>
      </c>
      <c r="CO19">
        <v>4.2945000000000002</v>
      </c>
      <c r="CP19">
        <v>4.2584999999999997</v>
      </c>
      <c r="CQ19">
        <v>3.4356</v>
      </c>
      <c r="CR19">
        <v>0.85655999999999999</v>
      </c>
      <c r="CS19">
        <v>2.79379</v>
      </c>
      <c r="CT19">
        <v>0</v>
      </c>
      <c r="CU19">
        <v>0</v>
      </c>
      <c r="CV19">
        <v>0</v>
      </c>
      <c r="CW19">
        <v>0.99528000000000005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76.924827999999991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362.21243500000003</v>
      </c>
      <c r="L20">
        <v>343.03089999999997</v>
      </c>
      <c r="M20">
        <v>92.92</v>
      </c>
      <c r="N20">
        <v>119.15625</v>
      </c>
      <c r="O20">
        <v>124.7899</v>
      </c>
      <c r="P20">
        <v>122.99679999999999</v>
      </c>
      <c r="Q20">
        <v>9.8282989999999995</v>
      </c>
      <c r="R20">
        <v>15.222975999999999</v>
      </c>
      <c r="S20">
        <v>9.7287990000000004</v>
      </c>
      <c r="T20">
        <v>0.48</v>
      </c>
      <c r="U20">
        <v>279.18</v>
      </c>
      <c r="V20">
        <v>0</v>
      </c>
      <c r="W20">
        <v>14</v>
      </c>
      <c r="X20">
        <v>36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9.1440000000000001</v>
      </c>
      <c r="AG20">
        <v>45.369599999999998</v>
      </c>
      <c r="AH20">
        <v>0</v>
      </c>
      <c r="AI20">
        <v>0</v>
      </c>
      <c r="AJ20">
        <v>0</v>
      </c>
      <c r="AK20">
        <v>54.572499999999998</v>
      </c>
      <c r="AL20">
        <v>2.5564</v>
      </c>
      <c r="AM20">
        <v>0</v>
      </c>
      <c r="AN20">
        <v>0.60729</v>
      </c>
      <c r="AO20">
        <v>0</v>
      </c>
      <c r="AP20">
        <v>1.1529</v>
      </c>
      <c r="AQ20">
        <v>0</v>
      </c>
      <c r="AR20">
        <v>5.52</v>
      </c>
      <c r="AS20">
        <v>4.7081999999999997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76.924827999999991</v>
      </c>
      <c r="BA20">
        <f t="shared" si="1"/>
        <v>1741.3496769999997</v>
      </c>
      <c r="BB20">
        <v>17</v>
      </c>
      <c r="BD20">
        <v>5.33</v>
      </c>
      <c r="BE20">
        <v>1.92</v>
      </c>
      <c r="BF20">
        <v>2.21</v>
      </c>
      <c r="BG20">
        <v>1.79</v>
      </c>
      <c r="BH20">
        <v>4.2</v>
      </c>
      <c r="BI20">
        <v>1.33</v>
      </c>
      <c r="BJ20">
        <v>0.82</v>
      </c>
      <c r="BK20">
        <v>1.73</v>
      </c>
      <c r="BL20">
        <v>0</v>
      </c>
      <c r="BM20">
        <v>0.08</v>
      </c>
      <c r="BN20">
        <v>2.34</v>
      </c>
      <c r="BO20">
        <v>3.77</v>
      </c>
      <c r="BP20">
        <v>0.26</v>
      </c>
      <c r="BQ20">
        <v>2.0099999999999998</v>
      </c>
      <c r="BR20">
        <v>2.19</v>
      </c>
      <c r="BS20">
        <v>1.64</v>
      </c>
      <c r="BT20">
        <v>2.9693719999999999</v>
      </c>
      <c r="BU20">
        <v>1.342031</v>
      </c>
      <c r="BV20">
        <v>2.03931</v>
      </c>
      <c r="BW20">
        <v>1.942655</v>
      </c>
      <c r="BX20">
        <v>1.959376</v>
      </c>
      <c r="BY20">
        <v>2.6840619999999999</v>
      </c>
      <c r="BZ20">
        <v>1.327717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5.3144439999999999</v>
      </c>
      <c r="CK20">
        <v>1.8703129999999999</v>
      </c>
      <c r="CL20">
        <v>1.9378120000000001</v>
      </c>
      <c r="CM20">
        <v>3.5120239999999998</v>
      </c>
      <c r="CN20">
        <v>1.771482</v>
      </c>
      <c r="CO20">
        <v>4.2945000000000002</v>
      </c>
      <c r="CP20">
        <v>4.2584999999999997</v>
      </c>
      <c r="CQ20">
        <v>3.4356</v>
      </c>
      <c r="CR20">
        <v>0.85655999999999999</v>
      </c>
      <c r="CS20">
        <v>2.79379</v>
      </c>
      <c r="CT20">
        <v>0</v>
      </c>
      <c r="CU20">
        <v>0</v>
      </c>
      <c r="CV20">
        <v>0</v>
      </c>
      <c r="CW20">
        <v>0.99528000000000005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76.924827999999991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362.24732999999998</v>
      </c>
      <c r="L21">
        <v>343.03089999999997</v>
      </c>
      <c r="M21">
        <v>92.92</v>
      </c>
      <c r="N21">
        <v>119.15625</v>
      </c>
      <c r="O21">
        <v>124.7899</v>
      </c>
      <c r="P21">
        <v>122.99679999999999</v>
      </c>
      <c r="Q21">
        <v>9.8282989999999995</v>
      </c>
      <c r="R21">
        <v>7</v>
      </c>
      <c r="S21">
        <v>9.7287990000000004</v>
      </c>
      <c r="T21">
        <v>0.48</v>
      </c>
      <c r="U21">
        <v>279.18</v>
      </c>
      <c r="V21">
        <v>0</v>
      </c>
      <c r="W21">
        <v>14</v>
      </c>
      <c r="X21">
        <v>36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9.1440000000000001</v>
      </c>
      <c r="AG21">
        <v>45.369599999999998</v>
      </c>
      <c r="AH21">
        <v>0</v>
      </c>
      <c r="AI21">
        <v>0</v>
      </c>
      <c r="AJ21">
        <v>0</v>
      </c>
      <c r="AK21">
        <v>54.572499999999998</v>
      </c>
      <c r="AL21">
        <v>2.5564</v>
      </c>
      <c r="AM21">
        <v>0</v>
      </c>
      <c r="AN21">
        <v>0.60729</v>
      </c>
      <c r="AO21">
        <v>0</v>
      </c>
      <c r="AP21">
        <v>1.1529</v>
      </c>
      <c r="AQ21">
        <v>0</v>
      </c>
      <c r="AR21">
        <v>5.52</v>
      </c>
      <c r="AS21">
        <v>8.0711999999999993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76.924827999999991</v>
      </c>
      <c r="BA21">
        <f t="shared" si="1"/>
        <v>1736.5245959999997</v>
      </c>
      <c r="BB21">
        <v>18</v>
      </c>
      <c r="BD21">
        <v>5.33</v>
      </c>
      <c r="BE21">
        <v>1.92</v>
      </c>
      <c r="BF21">
        <v>2.21</v>
      </c>
      <c r="BG21">
        <v>1.79</v>
      </c>
      <c r="BH21">
        <v>4.2</v>
      </c>
      <c r="BI21">
        <v>1.33</v>
      </c>
      <c r="BJ21">
        <v>0.82</v>
      </c>
      <c r="BK21">
        <v>1.73</v>
      </c>
      <c r="BL21">
        <v>0</v>
      </c>
      <c r="BM21">
        <v>0.08</v>
      </c>
      <c r="BN21">
        <v>2.34</v>
      </c>
      <c r="BO21">
        <v>3.77</v>
      </c>
      <c r="BP21">
        <v>0.26</v>
      </c>
      <c r="BQ21">
        <v>2.0099999999999998</v>
      </c>
      <c r="BR21">
        <v>2.19</v>
      </c>
      <c r="BS21">
        <v>1.64</v>
      </c>
      <c r="BT21">
        <v>2.9693719999999999</v>
      </c>
      <c r="BU21">
        <v>1.342031</v>
      </c>
      <c r="BV21">
        <v>2.03931</v>
      </c>
      <c r="BW21">
        <v>1.942655</v>
      </c>
      <c r="BX21">
        <v>1.959376</v>
      </c>
      <c r="BY21">
        <v>2.6840619999999999</v>
      </c>
      <c r="BZ21">
        <v>1.327717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5.3144439999999999</v>
      </c>
      <c r="CK21">
        <v>1.8703129999999999</v>
      </c>
      <c r="CL21">
        <v>1.9378120000000001</v>
      </c>
      <c r="CM21">
        <v>3.5120239999999998</v>
      </c>
      <c r="CN21">
        <v>1.771482</v>
      </c>
      <c r="CO21">
        <v>4.2945000000000002</v>
      </c>
      <c r="CP21">
        <v>4.2584999999999997</v>
      </c>
      <c r="CQ21">
        <v>3.4356</v>
      </c>
      <c r="CR21">
        <v>0.85655999999999999</v>
      </c>
      <c r="CS21">
        <v>2.79379</v>
      </c>
      <c r="CT21">
        <v>0</v>
      </c>
      <c r="CU21">
        <v>0</v>
      </c>
      <c r="CV21">
        <v>0</v>
      </c>
      <c r="CW21">
        <v>0.99528000000000005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76.924827999999991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362.21243500000003</v>
      </c>
      <c r="L22">
        <v>343.03089999999997</v>
      </c>
      <c r="M22">
        <v>92.92</v>
      </c>
      <c r="N22">
        <v>119.15625</v>
      </c>
      <c r="O22">
        <v>124.7899</v>
      </c>
      <c r="P22">
        <v>122.99679999999999</v>
      </c>
      <c r="Q22">
        <v>9.8282989999999995</v>
      </c>
      <c r="R22">
        <v>7</v>
      </c>
      <c r="S22">
        <v>9.7287990000000004</v>
      </c>
      <c r="T22">
        <v>0.48</v>
      </c>
      <c r="U22">
        <v>279.18</v>
      </c>
      <c r="V22">
        <v>0</v>
      </c>
      <c r="W22">
        <v>14</v>
      </c>
      <c r="X22">
        <v>48.929927999999997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9.1440000000000001</v>
      </c>
      <c r="AG22">
        <v>45.369599999999998</v>
      </c>
      <c r="AH22">
        <v>0</v>
      </c>
      <c r="AI22">
        <v>0</v>
      </c>
      <c r="AJ22">
        <v>0</v>
      </c>
      <c r="AK22">
        <v>54.572499999999998</v>
      </c>
      <c r="AL22">
        <v>2.5564</v>
      </c>
      <c r="AM22">
        <v>0</v>
      </c>
      <c r="AN22">
        <v>0.60729</v>
      </c>
      <c r="AO22">
        <v>0</v>
      </c>
      <c r="AP22">
        <v>1.1529</v>
      </c>
      <c r="AQ22">
        <v>0</v>
      </c>
      <c r="AR22">
        <v>27.6</v>
      </c>
      <c r="AS22">
        <v>8.0711999999999993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76.924827999999991</v>
      </c>
      <c r="BA22">
        <f t="shared" si="1"/>
        <v>1771.4996289999997</v>
      </c>
      <c r="BB22">
        <v>19</v>
      </c>
      <c r="BD22">
        <v>5.33</v>
      </c>
      <c r="BE22">
        <v>1.92</v>
      </c>
      <c r="BF22">
        <v>2.21</v>
      </c>
      <c r="BG22">
        <v>1.79</v>
      </c>
      <c r="BH22">
        <v>4.2</v>
      </c>
      <c r="BI22">
        <v>1.33</v>
      </c>
      <c r="BJ22">
        <v>0.82</v>
      </c>
      <c r="BK22">
        <v>1.73</v>
      </c>
      <c r="BL22">
        <v>0</v>
      </c>
      <c r="BM22">
        <v>0.08</v>
      </c>
      <c r="BN22">
        <v>2.34</v>
      </c>
      <c r="BO22">
        <v>3.77</v>
      </c>
      <c r="BP22">
        <v>0.26</v>
      </c>
      <c r="BQ22">
        <v>2.0099999999999998</v>
      </c>
      <c r="BR22">
        <v>2.19</v>
      </c>
      <c r="BS22">
        <v>1.64</v>
      </c>
      <c r="BT22">
        <v>2.9693719999999999</v>
      </c>
      <c r="BU22">
        <v>1.342031</v>
      </c>
      <c r="BV22">
        <v>2.03931</v>
      </c>
      <c r="BW22">
        <v>1.942655</v>
      </c>
      <c r="BX22">
        <v>1.959376</v>
      </c>
      <c r="BY22">
        <v>2.6840619999999999</v>
      </c>
      <c r="BZ22">
        <v>1.327717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5.3144439999999999</v>
      </c>
      <c r="CK22">
        <v>1.8703129999999999</v>
      </c>
      <c r="CL22">
        <v>1.9378120000000001</v>
      </c>
      <c r="CM22">
        <v>3.5120239999999998</v>
      </c>
      <c r="CN22">
        <v>1.771482</v>
      </c>
      <c r="CO22">
        <v>4.2945000000000002</v>
      </c>
      <c r="CP22">
        <v>4.2584999999999997</v>
      </c>
      <c r="CQ22">
        <v>3.4356</v>
      </c>
      <c r="CR22">
        <v>0.85655999999999999</v>
      </c>
      <c r="CS22">
        <v>2.79379</v>
      </c>
      <c r="CT22">
        <v>0</v>
      </c>
      <c r="CU22">
        <v>0</v>
      </c>
      <c r="CV22">
        <v>0</v>
      </c>
      <c r="CW22">
        <v>0.99528000000000005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76.924827999999991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359.3546</v>
      </c>
      <c r="L23">
        <v>445.03089999999997</v>
      </c>
      <c r="M23">
        <v>92.92</v>
      </c>
      <c r="N23">
        <v>119.15625</v>
      </c>
      <c r="O23">
        <v>124.7899</v>
      </c>
      <c r="P23">
        <v>122.99679999999999</v>
      </c>
      <c r="Q23">
        <v>12.020861999999999</v>
      </c>
      <c r="R23">
        <v>12.103132</v>
      </c>
      <c r="S23">
        <v>12.323314999999999</v>
      </c>
      <c r="T23">
        <v>0.48</v>
      </c>
      <c r="U23">
        <v>279.18</v>
      </c>
      <c r="V23">
        <v>8.2339129999999994</v>
      </c>
      <c r="W23">
        <v>28.994841000000001</v>
      </c>
      <c r="X23">
        <v>70.149100000000004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9.1440000000000001</v>
      </c>
      <c r="AG23">
        <v>45.369599999999998</v>
      </c>
      <c r="AH23">
        <v>0</v>
      </c>
      <c r="AI23">
        <v>0</v>
      </c>
      <c r="AJ23">
        <v>0</v>
      </c>
      <c r="AK23">
        <v>54.572499999999998</v>
      </c>
      <c r="AL23">
        <v>2.5564</v>
      </c>
      <c r="AM23">
        <v>0</v>
      </c>
      <c r="AN23">
        <v>0.60729</v>
      </c>
      <c r="AO23">
        <v>0</v>
      </c>
      <c r="AP23">
        <v>1.1529</v>
      </c>
      <c r="AQ23">
        <v>0</v>
      </c>
      <c r="AR23">
        <v>27.6</v>
      </c>
      <c r="AS23">
        <v>8.0711999999999993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76.924827999999991</v>
      </c>
      <c r="BA23">
        <f t="shared" si="1"/>
        <v>1924.9799309999999</v>
      </c>
      <c r="BB23">
        <v>20</v>
      </c>
      <c r="BD23">
        <v>5.33</v>
      </c>
      <c r="BE23">
        <v>1.92</v>
      </c>
      <c r="BF23">
        <v>2.21</v>
      </c>
      <c r="BG23">
        <v>1.79</v>
      </c>
      <c r="BH23">
        <v>4.2</v>
      </c>
      <c r="BI23">
        <v>1.33</v>
      </c>
      <c r="BJ23">
        <v>0.82</v>
      </c>
      <c r="BK23">
        <v>1.73</v>
      </c>
      <c r="BL23">
        <v>0</v>
      </c>
      <c r="BM23">
        <v>0.08</v>
      </c>
      <c r="BN23">
        <v>2.34</v>
      </c>
      <c r="BO23">
        <v>3.77</v>
      </c>
      <c r="BP23">
        <v>0.26</v>
      </c>
      <c r="BQ23">
        <v>2.0099999999999998</v>
      </c>
      <c r="BR23">
        <v>2.19</v>
      </c>
      <c r="BS23">
        <v>1.64</v>
      </c>
      <c r="BT23">
        <v>2.9693719999999999</v>
      </c>
      <c r="BU23">
        <v>1.342031</v>
      </c>
      <c r="BV23">
        <v>2.03931</v>
      </c>
      <c r="BW23">
        <v>1.942655</v>
      </c>
      <c r="BX23">
        <v>1.959376</v>
      </c>
      <c r="BY23">
        <v>2.6840619999999999</v>
      </c>
      <c r="BZ23">
        <v>1.327717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5.3144439999999999</v>
      </c>
      <c r="CK23">
        <v>1.8703129999999999</v>
      </c>
      <c r="CL23">
        <v>1.9378120000000001</v>
      </c>
      <c r="CM23">
        <v>3.5120239999999998</v>
      </c>
      <c r="CN23">
        <v>1.771482</v>
      </c>
      <c r="CO23">
        <v>4.2945000000000002</v>
      </c>
      <c r="CP23">
        <v>4.2584999999999997</v>
      </c>
      <c r="CQ23">
        <v>3.4356</v>
      </c>
      <c r="CR23">
        <v>0.85655999999999999</v>
      </c>
      <c r="CS23">
        <v>2.79379</v>
      </c>
      <c r="CT23">
        <v>0</v>
      </c>
      <c r="CU23">
        <v>0</v>
      </c>
      <c r="CV23">
        <v>0</v>
      </c>
      <c r="CW23">
        <v>0.99528000000000005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76.924827999999991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444.02350000000001</v>
      </c>
      <c r="L24">
        <v>552.4298</v>
      </c>
      <c r="M24">
        <v>92.92</v>
      </c>
      <c r="N24">
        <v>119.15625</v>
      </c>
      <c r="O24">
        <v>124.7899</v>
      </c>
      <c r="P24">
        <v>122.99679999999999</v>
      </c>
      <c r="Q24">
        <v>15.091100000000001</v>
      </c>
      <c r="R24">
        <v>21.304445999999999</v>
      </c>
      <c r="S24">
        <v>16.936252</v>
      </c>
      <c r="T24">
        <v>0.48</v>
      </c>
      <c r="U24">
        <v>279.18</v>
      </c>
      <c r="V24">
        <v>10.173</v>
      </c>
      <c r="W24">
        <v>31.021100000000001</v>
      </c>
      <c r="X24">
        <v>70.149100000000004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9.1440000000000001</v>
      </c>
      <c r="AG24">
        <v>45.369599999999998</v>
      </c>
      <c r="AH24">
        <v>0</v>
      </c>
      <c r="AI24">
        <v>0</v>
      </c>
      <c r="AJ24">
        <v>0</v>
      </c>
      <c r="AK24">
        <v>54.572499999999998</v>
      </c>
      <c r="AL24">
        <v>2.5564</v>
      </c>
      <c r="AM24">
        <v>0</v>
      </c>
      <c r="AN24">
        <v>0.60729</v>
      </c>
      <c r="AO24">
        <v>0</v>
      </c>
      <c r="AP24">
        <v>1.1529</v>
      </c>
      <c r="AQ24">
        <v>0</v>
      </c>
      <c r="AR24">
        <v>5.52</v>
      </c>
      <c r="AS24">
        <v>8.0711999999999993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76.924827999999991</v>
      </c>
      <c r="BA24">
        <f t="shared" si="1"/>
        <v>2115.8175660000002</v>
      </c>
      <c r="BB24">
        <v>21</v>
      </c>
      <c r="BD24">
        <v>5.33</v>
      </c>
      <c r="BE24">
        <v>1.92</v>
      </c>
      <c r="BF24">
        <v>2.21</v>
      </c>
      <c r="BG24">
        <v>1.79</v>
      </c>
      <c r="BH24">
        <v>4.2</v>
      </c>
      <c r="BI24">
        <v>1.33</v>
      </c>
      <c r="BJ24">
        <v>0.82</v>
      </c>
      <c r="BK24">
        <v>1.73</v>
      </c>
      <c r="BL24">
        <v>0</v>
      </c>
      <c r="BM24">
        <v>0.08</v>
      </c>
      <c r="BN24">
        <v>2.34</v>
      </c>
      <c r="BO24">
        <v>3.77</v>
      </c>
      <c r="BP24">
        <v>0.26</v>
      </c>
      <c r="BQ24">
        <v>2.0099999999999998</v>
      </c>
      <c r="BR24">
        <v>2.19</v>
      </c>
      <c r="BS24">
        <v>1.64</v>
      </c>
      <c r="BT24">
        <v>2.9693719999999999</v>
      </c>
      <c r="BU24">
        <v>1.342031</v>
      </c>
      <c r="BV24">
        <v>2.03931</v>
      </c>
      <c r="BW24">
        <v>1.942655</v>
      </c>
      <c r="BX24">
        <v>1.959376</v>
      </c>
      <c r="BY24">
        <v>2.6840619999999999</v>
      </c>
      <c r="BZ24">
        <v>1.327717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5.3144439999999999</v>
      </c>
      <c r="CK24">
        <v>1.8703129999999999</v>
      </c>
      <c r="CL24">
        <v>1.9378120000000001</v>
      </c>
      <c r="CM24">
        <v>3.5120239999999998</v>
      </c>
      <c r="CN24">
        <v>1.771482</v>
      </c>
      <c r="CO24">
        <v>4.2945000000000002</v>
      </c>
      <c r="CP24">
        <v>4.2584999999999997</v>
      </c>
      <c r="CQ24">
        <v>3.4356</v>
      </c>
      <c r="CR24">
        <v>0.85655999999999999</v>
      </c>
      <c r="CS24">
        <v>2.79379</v>
      </c>
      <c r="CT24">
        <v>0</v>
      </c>
      <c r="CU24">
        <v>0</v>
      </c>
      <c r="CV24">
        <v>0</v>
      </c>
      <c r="CW24">
        <v>0.99528000000000005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76.924827999999991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444.02350000000001</v>
      </c>
      <c r="L25">
        <v>618.92063599999994</v>
      </c>
      <c r="M25">
        <v>92.92</v>
      </c>
      <c r="N25">
        <v>119.15625</v>
      </c>
      <c r="O25">
        <v>124.7899</v>
      </c>
      <c r="P25">
        <v>122.99679999999999</v>
      </c>
      <c r="Q25">
        <v>15.091100000000001</v>
      </c>
      <c r="R25">
        <v>37.429116</v>
      </c>
      <c r="S25">
        <v>18.606400000000001</v>
      </c>
      <c r="T25">
        <v>0.48</v>
      </c>
      <c r="U25">
        <v>279.18</v>
      </c>
      <c r="V25">
        <v>10.173</v>
      </c>
      <c r="W25">
        <v>31.021100000000001</v>
      </c>
      <c r="X25">
        <v>78.359099999999998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9.1440000000000001</v>
      </c>
      <c r="AG25">
        <v>45.369599999999998</v>
      </c>
      <c r="AH25">
        <v>0</v>
      </c>
      <c r="AI25">
        <v>0</v>
      </c>
      <c r="AJ25">
        <v>0</v>
      </c>
      <c r="AK25">
        <v>54.572499999999998</v>
      </c>
      <c r="AL25">
        <v>2.5564</v>
      </c>
      <c r="AM25">
        <v>0</v>
      </c>
      <c r="AN25">
        <v>0.60729</v>
      </c>
      <c r="AO25">
        <v>0</v>
      </c>
      <c r="AP25">
        <v>1.1529</v>
      </c>
      <c r="AQ25">
        <v>0</v>
      </c>
      <c r="AR25">
        <v>2.76</v>
      </c>
      <c r="AS25">
        <v>8.0711999999999993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76.924827999999991</v>
      </c>
      <c r="BA25">
        <f t="shared" si="1"/>
        <v>2205.5532200000002</v>
      </c>
      <c r="BB25">
        <v>22</v>
      </c>
      <c r="BD25">
        <v>5.33</v>
      </c>
      <c r="BE25">
        <v>1.92</v>
      </c>
      <c r="BF25">
        <v>2.21</v>
      </c>
      <c r="BG25">
        <v>1.79</v>
      </c>
      <c r="BH25">
        <v>4.2</v>
      </c>
      <c r="BI25">
        <v>1.33</v>
      </c>
      <c r="BJ25">
        <v>0.82</v>
      </c>
      <c r="BK25">
        <v>1.73</v>
      </c>
      <c r="BL25">
        <v>0</v>
      </c>
      <c r="BM25">
        <v>0.08</v>
      </c>
      <c r="BN25">
        <v>2.34</v>
      </c>
      <c r="BO25">
        <v>3.77</v>
      </c>
      <c r="BP25">
        <v>0.26</v>
      </c>
      <c r="BQ25">
        <v>2.0099999999999998</v>
      </c>
      <c r="BR25">
        <v>2.19</v>
      </c>
      <c r="BS25">
        <v>1.64</v>
      </c>
      <c r="BT25">
        <v>2.9693719999999999</v>
      </c>
      <c r="BU25">
        <v>1.342031</v>
      </c>
      <c r="BV25">
        <v>2.03931</v>
      </c>
      <c r="BW25">
        <v>1.942655</v>
      </c>
      <c r="BX25">
        <v>1.959376</v>
      </c>
      <c r="BY25">
        <v>2.6840619999999999</v>
      </c>
      <c r="BZ25">
        <v>1.327717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5.3144439999999999</v>
      </c>
      <c r="CK25">
        <v>1.8703129999999999</v>
      </c>
      <c r="CL25">
        <v>1.9378120000000001</v>
      </c>
      <c r="CM25">
        <v>3.5120239999999998</v>
      </c>
      <c r="CN25">
        <v>1.771482</v>
      </c>
      <c r="CO25">
        <v>4.2945000000000002</v>
      </c>
      <c r="CP25">
        <v>4.2584999999999997</v>
      </c>
      <c r="CQ25">
        <v>3.4356</v>
      </c>
      <c r="CR25">
        <v>0.85655999999999999</v>
      </c>
      <c r="CS25">
        <v>2.79379</v>
      </c>
      <c r="CT25">
        <v>0</v>
      </c>
      <c r="CU25">
        <v>0</v>
      </c>
      <c r="CV25">
        <v>0</v>
      </c>
      <c r="CW25">
        <v>0.99528000000000005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76.924827999999991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462.90350000000001</v>
      </c>
      <c r="L26">
        <v>620.79650000000004</v>
      </c>
      <c r="M26">
        <v>92.92</v>
      </c>
      <c r="N26">
        <v>119.15625</v>
      </c>
      <c r="O26">
        <v>124.7899</v>
      </c>
      <c r="P26">
        <v>122.99679999999999</v>
      </c>
      <c r="Q26">
        <v>15.091100000000001</v>
      </c>
      <c r="R26">
        <v>41.7316</v>
      </c>
      <c r="S26">
        <v>18.606400000000001</v>
      </c>
      <c r="T26">
        <v>0.48</v>
      </c>
      <c r="U26">
        <v>279.18</v>
      </c>
      <c r="V26">
        <v>18.1401</v>
      </c>
      <c r="W26">
        <v>46.399079999999998</v>
      </c>
      <c r="X26">
        <v>98.34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5.3159999999999998</v>
      </c>
      <c r="AF26">
        <v>9.1440000000000001</v>
      </c>
      <c r="AG26">
        <v>45.369599999999998</v>
      </c>
      <c r="AH26">
        <v>0</v>
      </c>
      <c r="AI26">
        <v>0</v>
      </c>
      <c r="AJ26">
        <v>0</v>
      </c>
      <c r="AK26">
        <v>54.572499999999998</v>
      </c>
      <c r="AL26">
        <v>2.5564</v>
      </c>
      <c r="AM26">
        <v>0</v>
      </c>
      <c r="AN26">
        <v>0.60729</v>
      </c>
      <c r="AO26">
        <v>0</v>
      </c>
      <c r="AP26">
        <v>1.1529</v>
      </c>
      <c r="AQ26">
        <v>0</v>
      </c>
      <c r="AR26">
        <v>2.76</v>
      </c>
      <c r="AS26">
        <v>8.0711999999999993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76.974827999999988</v>
      </c>
      <c r="BA26">
        <f t="shared" si="1"/>
        <v>2279.3035479999999</v>
      </c>
      <c r="BB26">
        <v>23</v>
      </c>
      <c r="BD26">
        <v>5.33</v>
      </c>
      <c r="BE26">
        <v>1.92</v>
      </c>
      <c r="BF26">
        <v>2.21</v>
      </c>
      <c r="BG26">
        <v>1.79</v>
      </c>
      <c r="BH26">
        <v>4.2</v>
      </c>
      <c r="BI26">
        <v>1.36</v>
      </c>
      <c r="BJ26">
        <v>0.84</v>
      </c>
      <c r="BK26">
        <v>1.73</v>
      </c>
      <c r="BL26">
        <v>0</v>
      </c>
      <c r="BM26">
        <v>0.08</v>
      </c>
      <c r="BN26">
        <v>2.34</v>
      </c>
      <c r="BO26">
        <v>3.77</v>
      </c>
      <c r="BP26">
        <v>0.26</v>
      </c>
      <c r="BQ26">
        <v>2.0099999999999998</v>
      </c>
      <c r="BR26">
        <v>2.19</v>
      </c>
      <c r="BS26">
        <v>1.64</v>
      </c>
      <c r="BT26">
        <v>2.9693719999999999</v>
      </c>
      <c r="BU26">
        <v>1.342031</v>
      </c>
      <c r="BV26">
        <v>2.03931</v>
      </c>
      <c r="BW26">
        <v>1.942655</v>
      </c>
      <c r="BX26">
        <v>1.959376</v>
      </c>
      <c r="BY26">
        <v>2.6840619999999999</v>
      </c>
      <c r="BZ26">
        <v>1.327717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5.3144439999999999</v>
      </c>
      <c r="CK26">
        <v>1.8703129999999999</v>
      </c>
      <c r="CL26">
        <v>1.9378120000000001</v>
      </c>
      <c r="CM26">
        <v>3.5120239999999998</v>
      </c>
      <c r="CN26">
        <v>1.771482</v>
      </c>
      <c r="CO26">
        <v>4.2945000000000002</v>
      </c>
      <c r="CP26">
        <v>4.2584999999999997</v>
      </c>
      <c r="CQ26">
        <v>3.4356</v>
      </c>
      <c r="CR26">
        <v>0.85655999999999999</v>
      </c>
      <c r="CS26">
        <v>2.79379</v>
      </c>
      <c r="CT26">
        <v>0</v>
      </c>
      <c r="CU26">
        <v>0</v>
      </c>
      <c r="CV26">
        <v>0</v>
      </c>
      <c r="CW26">
        <v>0.99528000000000005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76.974827999999988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616.02350000000001</v>
      </c>
      <c r="L27">
        <v>620.79650000000004</v>
      </c>
      <c r="M27">
        <v>92.92</v>
      </c>
      <c r="N27">
        <v>119.15625</v>
      </c>
      <c r="O27">
        <v>124.7899</v>
      </c>
      <c r="P27">
        <v>122.99679999999999</v>
      </c>
      <c r="Q27">
        <v>15.091100000000001</v>
      </c>
      <c r="R27">
        <v>41.7316</v>
      </c>
      <c r="S27">
        <v>18.606400000000001</v>
      </c>
      <c r="T27">
        <v>0.48</v>
      </c>
      <c r="U27">
        <v>279.18</v>
      </c>
      <c r="V27">
        <v>18.1401</v>
      </c>
      <c r="W27">
        <v>46.399079999999998</v>
      </c>
      <c r="X27">
        <v>98.34</v>
      </c>
      <c r="Y27">
        <v>0</v>
      </c>
      <c r="Z27">
        <v>1.1000000000000001</v>
      </c>
      <c r="AA27">
        <v>0</v>
      </c>
      <c r="AB27">
        <v>0</v>
      </c>
      <c r="AC27">
        <v>0</v>
      </c>
      <c r="AD27">
        <v>0</v>
      </c>
      <c r="AE27">
        <v>17.011199999999999</v>
      </c>
      <c r="AF27">
        <v>9.1440000000000001</v>
      </c>
      <c r="AG27">
        <v>45.369599999999998</v>
      </c>
      <c r="AH27">
        <v>20.516999999999999</v>
      </c>
      <c r="AI27">
        <v>0</v>
      </c>
      <c r="AJ27">
        <v>0</v>
      </c>
      <c r="AK27">
        <v>54.572499999999998</v>
      </c>
      <c r="AL27">
        <v>2.5564</v>
      </c>
      <c r="AM27">
        <v>0</v>
      </c>
      <c r="AN27">
        <v>0.60729</v>
      </c>
      <c r="AO27">
        <v>0</v>
      </c>
      <c r="AP27">
        <v>1.1529</v>
      </c>
      <c r="AQ27">
        <v>15.84</v>
      </c>
      <c r="AR27">
        <v>4.4160000000000004</v>
      </c>
      <c r="AS27">
        <v>8.0711999999999993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77.100027999999995</v>
      </c>
      <c r="BA27">
        <f t="shared" si="1"/>
        <v>2483.3569480000001</v>
      </c>
      <c r="BB27">
        <v>24</v>
      </c>
      <c r="BD27">
        <v>5.29</v>
      </c>
      <c r="BE27">
        <v>1.92</v>
      </c>
      <c r="BF27">
        <v>2.21</v>
      </c>
      <c r="BG27">
        <v>1.79</v>
      </c>
      <c r="BH27">
        <v>4.2</v>
      </c>
      <c r="BI27">
        <v>1.36</v>
      </c>
      <c r="BJ27">
        <v>0.84</v>
      </c>
      <c r="BK27">
        <v>1.73</v>
      </c>
      <c r="BL27">
        <v>0</v>
      </c>
      <c r="BM27">
        <v>0.08</v>
      </c>
      <c r="BN27">
        <v>2.34</v>
      </c>
      <c r="BO27">
        <v>3.77</v>
      </c>
      <c r="BP27">
        <v>0.26</v>
      </c>
      <c r="BQ27">
        <v>2.0099999999999998</v>
      </c>
      <c r="BR27">
        <v>2.19</v>
      </c>
      <c r="BS27">
        <v>1.64</v>
      </c>
      <c r="BT27">
        <v>2.9693719999999999</v>
      </c>
      <c r="BU27">
        <v>1.342031</v>
      </c>
      <c r="BV27">
        <v>2.03931</v>
      </c>
      <c r="BW27">
        <v>1.942655</v>
      </c>
      <c r="BX27">
        <v>1.959376</v>
      </c>
      <c r="BY27">
        <v>2.6840619999999999</v>
      </c>
      <c r="BZ27">
        <v>1.327717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5.3144439999999999</v>
      </c>
      <c r="CK27">
        <v>1.8703129999999999</v>
      </c>
      <c r="CL27">
        <v>1.9378120000000001</v>
      </c>
      <c r="CM27">
        <v>3.5120239999999998</v>
      </c>
      <c r="CN27">
        <v>1.771482</v>
      </c>
      <c r="CO27">
        <v>4.2945000000000002</v>
      </c>
      <c r="CP27">
        <v>4.2584999999999997</v>
      </c>
      <c r="CQ27">
        <v>3.4356</v>
      </c>
      <c r="CR27">
        <v>0.85655999999999999</v>
      </c>
      <c r="CS27">
        <v>2.79379</v>
      </c>
      <c r="CT27">
        <v>0</v>
      </c>
      <c r="CU27">
        <v>0</v>
      </c>
      <c r="CV27">
        <v>0.16520000000000001</v>
      </c>
      <c r="CW27">
        <v>0.99528000000000005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77.100027999999995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685.22483899999997</v>
      </c>
      <c r="L28">
        <v>626.79650000000004</v>
      </c>
      <c r="M28">
        <v>92.92</v>
      </c>
      <c r="N28">
        <v>119.15625</v>
      </c>
      <c r="O28">
        <v>124.7899</v>
      </c>
      <c r="P28">
        <v>122.99679999999999</v>
      </c>
      <c r="Q28">
        <v>21.5626</v>
      </c>
      <c r="R28">
        <v>41.7316</v>
      </c>
      <c r="S28">
        <v>26.042400000000001</v>
      </c>
      <c r="T28">
        <v>0.48</v>
      </c>
      <c r="U28">
        <v>279.18</v>
      </c>
      <c r="V28">
        <v>18.1401</v>
      </c>
      <c r="W28">
        <v>46.399079999999998</v>
      </c>
      <c r="X28">
        <v>98.34</v>
      </c>
      <c r="Y28">
        <v>0</v>
      </c>
      <c r="Z28">
        <v>6.5537999999999998</v>
      </c>
      <c r="AA28">
        <v>0</v>
      </c>
      <c r="AB28">
        <v>0</v>
      </c>
      <c r="AC28">
        <v>0</v>
      </c>
      <c r="AD28">
        <v>9.0221999999999998</v>
      </c>
      <c r="AE28">
        <v>17.011199999999999</v>
      </c>
      <c r="AF28">
        <v>9.1440000000000001</v>
      </c>
      <c r="AG28">
        <v>45.369599999999998</v>
      </c>
      <c r="AH28">
        <v>40.057000000000002</v>
      </c>
      <c r="AI28">
        <v>0</v>
      </c>
      <c r="AJ28">
        <v>0</v>
      </c>
      <c r="AK28">
        <v>54.572499999999998</v>
      </c>
      <c r="AL28">
        <v>2.5564</v>
      </c>
      <c r="AM28">
        <v>0</v>
      </c>
      <c r="AN28">
        <v>0.60729</v>
      </c>
      <c r="AO28">
        <v>0</v>
      </c>
      <c r="AP28">
        <v>1.5371999999999999</v>
      </c>
      <c r="AQ28">
        <v>15.84</v>
      </c>
      <c r="AR28">
        <v>4.4160000000000004</v>
      </c>
      <c r="AS28">
        <v>8.0711999999999993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77.592827999999997</v>
      </c>
      <c r="BA28">
        <f t="shared" si="1"/>
        <v>2607.3588870000003</v>
      </c>
      <c r="BB28">
        <v>25</v>
      </c>
      <c r="BD28">
        <v>5.29</v>
      </c>
      <c r="BE28">
        <v>1.92</v>
      </c>
      <c r="BF28">
        <v>2.21</v>
      </c>
      <c r="BG28">
        <v>1.79</v>
      </c>
      <c r="BH28">
        <v>4.2</v>
      </c>
      <c r="BI28">
        <v>1.36</v>
      </c>
      <c r="BJ28">
        <v>0.84</v>
      </c>
      <c r="BK28">
        <v>1.73</v>
      </c>
      <c r="BL28">
        <v>0</v>
      </c>
      <c r="BM28">
        <v>0.08</v>
      </c>
      <c r="BN28">
        <v>2.34</v>
      </c>
      <c r="BO28">
        <v>3.77</v>
      </c>
      <c r="BP28">
        <v>0.26</v>
      </c>
      <c r="BQ28">
        <v>2.0099999999999998</v>
      </c>
      <c r="BR28">
        <v>2.19</v>
      </c>
      <c r="BS28">
        <v>1.64</v>
      </c>
      <c r="BT28">
        <v>2.9693719999999999</v>
      </c>
      <c r="BU28">
        <v>1.342031</v>
      </c>
      <c r="BV28">
        <v>2.03931</v>
      </c>
      <c r="BW28">
        <v>1.942655</v>
      </c>
      <c r="BX28">
        <v>1.959376</v>
      </c>
      <c r="BY28">
        <v>2.6840619999999999</v>
      </c>
      <c r="BZ28">
        <v>1.327717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5.3144439999999999</v>
      </c>
      <c r="CK28">
        <v>1.8703129999999999</v>
      </c>
      <c r="CL28">
        <v>1.9378120000000001</v>
      </c>
      <c r="CM28">
        <v>3.5120239999999998</v>
      </c>
      <c r="CN28">
        <v>1.771482</v>
      </c>
      <c r="CO28">
        <v>4.2945000000000002</v>
      </c>
      <c r="CP28">
        <v>4.2584999999999997</v>
      </c>
      <c r="CQ28">
        <v>3.4356</v>
      </c>
      <c r="CR28">
        <v>0.85655999999999999</v>
      </c>
      <c r="CS28">
        <v>2.79379</v>
      </c>
      <c r="CT28">
        <v>0</v>
      </c>
      <c r="CU28">
        <v>0.33600000000000002</v>
      </c>
      <c r="CV28">
        <v>0.32200000000000001</v>
      </c>
      <c r="CW28">
        <v>0.99528000000000005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77.592827999999997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685.22619999999995</v>
      </c>
      <c r="L29">
        <v>626.79650000000004</v>
      </c>
      <c r="M29">
        <v>92.92</v>
      </c>
      <c r="N29">
        <v>119.15625</v>
      </c>
      <c r="O29">
        <v>124.7899</v>
      </c>
      <c r="P29">
        <v>122.99679999999999</v>
      </c>
      <c r="Q29">
        <v>21.5626</v>
      </c>
      <c r="R29">
        <v>41.7316</v>
      </c>
      <c r="S29">
        <v>26.042400000000001</v>
      </c>
      <c r="T29">
        <v>0.48</v>
      </c>
      <c r="U29">
        <v>279.18</v>
      </c>
      <c r="V29">
        <v>18.1401</v>
      </c>
      <c r="W29">
        <v>46.399079999999998</v>
      </c>
      <c r="X29">
        <v>98.34</v>
      </c>
      <c r="Y29">
        <v>0</v>
      </c>
      <c r="Z29">
        <v>13.1076</v>
      </c>
      <c r="AA29">
        <v>0</v>
      </c>
      <c r="AB29">
        <v>3.47</v>
      </c>
      <c r="AC29">
        <v>10.02744</v>
      </c>
      <c r="AD29">
        <v>9.0221999999999998</v>
      </c>
      <c r="AE29">
        <v>34.022399999999998</v>
      </c>
      <c r="AF29">
        <v>9.1440000000000001</v>
      </c>
      <c r="AG29">
        <v>45.369599999999998</v>
      </c>
      <c r="AH29">
        <v>70.050899999999999</v>
      </c>
      <c r="AI29">
        <v>0</v>
      </c>
      <c r="AJ29">
        <v>0</v>
      </c>
      <c r="AK29">
        <v>54.572499999999998</v>
      </c>
      <c r="AL29">
        <v>2.5564</v>
      </c>
      <c r="AM29">
        <v>0</v>
      </c>
      <c r="AN29">
        <v>0.60729</v>
      </c>
      <c r="AO29">
        <v>0</v>
      </c>
      <c r="AP29">
        <v>1.5371999999999999</v>
      </c>
      <c r="AQ29">
        <v>32.603999999999999</v>
      </c>
      <c r="AR29">
        <v>2.76</v>
      </c>
      <c r="AS29">
        <v>8.0711999999999993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78.229827999999983</v>
      </c>
      <c r="BA29">
        <f t="shared" si="1"/>
        <v>2690.1615879999999</v>
      </c>
      <c r="BB29">
        <v>26</v>
      </c>
      <c r="BD29">
        <v>5.33</v>
      </c>
      <c r="BE29">
        <v>1.92</v>
      </c>
      <c r="BF29">
        <v>2.21</v>
      </c>
      <c r="BG29">
        <v>1.79</v>
      </c>
      <c r="BH29">
        <v>4.2</v>
      </c>
      <c r="BI29">
        <v>1.36</v>
      </c>
      <c r="BJ29">
        <v>0.84</v>
      </c>
      <c r="BK29">
        <v>1.73</v>
      </c>
      <c r="BL29">
        <v>0</v>
      </c>
      <c r="BM29">
        <v>0.08</v>
      </c>
      <c r="BN29">
        <v>2.34</v>
      </c>
      <c r="BO29">
        <v>3.77</v>
      </c>
      <c r="BP29">
        <v>0.26</v>
      </c>
      <c r="BQ29">
        <v>2.0099999999999998</v>
      </c>
      <c r="BR29">
        <v>2.19</v>
      </c>
      <c r="BS29">
        <v>1.64</v>
      </c>
      <c r="BT29">
        <v>2.9693719999999999</v>
      </c>
      <c r="BU29">
        <v>1.342031</v>
      </c>
      <c r="BV29">
        <v>2.03931</v>
      </c>
      <c r="BW29">
        <v>1.942655</v>
      </c>
      <c r="BX29">
        <v>1.959376</v>
      </c>
      <c r="BY29">
        <v>2.6840619999999999</v>
      </c>
      <c r="BZ29">
        <v>1.327717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5.3144439999999999</v>
      </c>
      <c r="CK29">
        <v>1.8703129999999999</v>
      </c>
      <c r="CL29">
        <v>1.9378120000000001</v>
      </c>
      <c r="CM29">
        <v>3.5120239999999998</v>
      </c>
      <c r="CN29">
        <v>1.771482</v>
      </c>
      <c r="CO29">
        <v>4.2945000000000002</v>
      </c>
      <c r="CP29">
        <v>4.2584999999999997</v>
      </c>
      <c r="CQ29">
        <v>3.4356</v>
      </c>
      <c r="CR29">
        <v>0.85655999999999999</v>
      </c>
      <c r="CS29">
        <v>2.79379</v>
      </c>
      <c r="CT29">
        <v>2.3E-2</v>
      </c>
      <c r="CU29">
        <v>0.67200000000000004</v>
      </c>
      <c r="CV29">
        <v>0.56000000000000005</v>
      </c>
      <c r="CW29">
        <v>0.99528000000000005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78.229827999999983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685.22619999999995</v>
      </c>
      <c r="L30">
        <v>626.79650000000004</v>
      </c>
      <c r="M30">
        <v>92.92</v>
      </c>
      <c r="N30">
        <v>119.15625</v>
      </c>
      <c r="O30">
        <v>124.7899</v>
      </c>
      <c r="P30">
        <v>122.99679999999999</v>
      </c>
      <c r="Q30">
        <v>21.5626</v>
      </c>
      <c r="R30">
        <v>41.7316</v>
      </c>
      <c r="S30">
        <v>26.042400000000001</v>
      </c>
      <c r="T30">
        <v>0.48</v>
      </c>
      <c r="U30">
        <v>279.18</v>
      </c>
      <c r="V30">
        <v>18.1401</v>
      </c>
      <c r="W30">
        <v>46.399079999999998</v>
      </c>
      <c r="X30">
        <v>98.34</v>
      </c>
      <c r="Y30">
        <v>0</v>
      </c>
      <c r="Z30">
        <v>13.1076</v>
      </c>
      <c r="AA30">
        <v>3.7919999999999998</v>
      </c>
      <c r="AB30">
        <v>13.602399999999999</v>
      </c>
      <c r="AC30">
        <v>20.074670999999999</v>
      </c>
      <c r="AD30">
        <v>18.864599999999999</v>
      </c>
      <c r="AE30">
        <v>51.193080000000002</v>
      </c>
      <c r="AF30">
        <v>18.288</v>
      </c>
      <c r="AG30">
        <v>45.369599999999998</v>
      </c>
      <c r="AH30">
        <v>90.861000000000004</v>
      </c>
      <c r="AI30">
        <v>3.9569999999999999</v>
      </c>
      <c r="AJ30">
        <v>0</v>
      </c>
      <c r="AK30">
        <v>54.572499999999998</v>
      </c>
      <c r="AL30">
        <v>2.5564</v>
      </c>
      <c r="AM30">
        <v>5.4056800000000003</v>
      </c>
      <c r="AN30">
        <v>0.60729</v>
      </c>
      <c r="AO30">
        <v>0</v>
      </c>
      <c r="AP30">
        <v>1.5371999999999999</v>
      </c>
      <c r="AQ30">
        <v>47.52</v>
      </c>
      <c r="AR30">
        <v>2.76</v>
      </c>
      <c r="AS30">
        <v>8.0711999999999993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78.779827999999981</v>
      </c>
      <c r="BA30">
        <f t="shared" si="1"/>
        <v>2795.9290790000005</v>
      </c>
      <c r="BB30">
        <v>27</v>
      </c>
      <c r="BD30">
        <v>5.33</v>
      </c>
      <c r="BE30">
        <v>1.92</v>
      </c>
      <c r="BF30">
        <v>2.21</v>
      </c>
      <c r="BG30">
        <v>1.79</v>
      </c>
      <c r="BH30">
        <v>4.2</v>
      </c>
      <c r="BI30">
        <v>1.36</v>
      </c>
      <c r="BJ30">
        <v>0.84</v>
      </c>
      <c r="BK30">
        <v>1.73</v>
      </c>
      <c r="BL30">
        <v>0</v>
      </c>
      <c r="BM30">
        <v>0.08</v>
      </c>
      <c r="BN30">
        <v>2.34</v>
      </c>
      <c r="BO30">
        <v>3.77</v>
      </c>
      <c r="BP30">
        <v>0.26</v>
      </c>
      <c r="BQ30">
        <v>2.0099999999999998</v>
      </c>
      <c r="BR30">
        <v>2.19</v>
      </c>
      <c r="BS30">
        <v>1.64</v>
      </c>
      <c r="BT30">
        <v>2.9693719999999999</v>
      </c>
      <c r="BU30">
        <v>1.342031</v>
      </c>
      <c r="BV30">
        <v>2.03931</v>
      </c>
      <c r="BW30">
        <v>1.942655</v>
      </c>
      <c r="BX30">
        <v>1.959376</v>
      </c>
      <c r="BY30">
        <v>2.6840619999999999</v>
      </c>
      <c r="BZ30">
        <v>1.327717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5.3144439999999999</v>
      </c>
      <c r="CK30">
        <v>1.8703129999999999</v>
      </c>
      <c r="CL30">
        <v>1.9378120000000001</v>
      </c>
      <c r="CM30">
        <v>3.5120239999999998</v>
      </c>
      <c r="CN30">
        <v>1.771482</v>
      </c>
      <c r="CO30">
        <v>4.2945000000000002</v>
      </c>
      <c r="CP30">
        <v>4.2584999999999997</v>
      </c>
      <c r="CQ30">
        <v>3.4356</v>
      </c>
      <c r="CR30">
        <v>0.85655999999999999</v>
      </c>
      <c r="CS30">
        <v>2.79379</v>
      </c>
      <c r="CT30">
        <v>6.9000000000000006E-2</v>
      </c>
      <c r="CU30">
        <v>1.008</v>
      </c>
      <c r="CV30">
        <v>0.72799999999999998</v>
      </c>
      <c r="CW30">
        <v>0.99528000000000005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78.779827999999981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3.36</v>
      </c>
      <c r="H31">
        <v>0</v>
      </c>
      <c r="I31">
        <v>0</v>
      </c>
      <c r="J31">
        <v>0</v>
      </c>
      <c r="K31">
        <v>685.22619999999995</v>
      </c>
      <c r="L31">
        <v>626.79650000000004</v>
      </c>
      <c r="M31">
        <v>92.92</v>
      </c>
      <c r="N31">
        <v>119.15625</v>
      </c>
      <c r="O31">
        <v>124.7899</v>
      </c>
      <c r="P31">
        <v>122.99679999999999</v>
      </c>
      <c r="Q31">
        <v>21.5626</v>
      </c>
      <c r="R31">
        <v>41.7316</v>
      </c>
      <c r="S31">
        <v>26.042400000000001</v>
      </c>
      <c r="T31">
        <v>0.48</v>
      </c>
      <c r="U31">
        <v>281.12304</v>
      </c>
      <c r="V31">
        <v>18.1401</v>
      </c>
      <c r="W31">
        <v>46.399079999999998</v>
      </c>
      <c r="X31">
        <v>98.34</v>
      </c>
      <c r="Y31">
        <v>0</v>
      </c>
      <c r="Z31">
        <v>13.1076</v>
      </c>
      <c r="AA31">
        <v>17.816079999999999</v>
      </c>
      <c r="AB31">
        <v>27.426880000000001</v>
      </c>
      <c r="AC31">
        <v>20.074670999999999</v>
      </c>
      <c r="AD31">
        <v>28.296900000000001</v>
      </c>
      <c r="AE31">
        <v>51.209028000000004</v>
      </c>
      <c r="AF31">
        <v>30.784800000000001</v>
      </c>
      <c r="AG31">
        <v>45.369599999999998</v>
      </c>
      <c r="AH31">
        <v>119.194</v>
      </c>
      <c r="AI31">
        <v>17.146999999999998</v>
      </c>
      <c r="AJ31">
        <v>0</v>
      </c>
      <c r="AK31">
        <v>54.572499999999998</v>
      </c>
      <c r="AL31">
        <v>2.5564</v>
      </c>
      <c r="AM31">
        <v>10.8941</v>
      </c>
      <c r="AN31">
        <v>0.60729</v>
      </c>
      <c r="AO31">
        <v>0</v>
      </c>
      <c r="AP31">
        <v>1.5371999999999999</v>
      </c>
      <c r="AQ31">
        <v>65.207999999999998</v>
      </c>
      <c r="AR31">
        <v>6.6239999999999997</v>
      </c>
      <c r="AS31">
        <v>8.0711999999999993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80.096955999999992</v>
      </c>
      <c r="BA31">
        <f t="shared" si="1"/>
        <v>2920.9062750000003</v>
      </c>
      <c r="BB31">
        <v>28</v>
      </c>
      <c r="BD31">
        <v>5.34</v>
      </c>
      <c r="BE31">
        <v>1.92</v>
      </c>
      <c r="BF31">
        <v>2.25</v>
      </c>
      <c r="BG31">
        <v>1.79</v>
      </c>
      <c r="BH31">
        <v>4.2</v>
      </c>
      <c r="BI31">
        <v>1.34</v>
      </c>
      <c r="BJ31">
        <v>0.89</v>
      </c>
      <c r="BK31">
        <v>1.97</v>
      </c>
      <c r="BL31">
        <v>0</v>
      </c>
      <c r="BM31">
        <v>0.18</v>
      </c>
      <c r="BN31">
        <v>2.34</v>
      </c>
      <c r="BO31">
        <v>3.77</v>
      </c>
      <c r="BP31">
        <v>0.26</v>
      </c>
      <c r="BQ31">
        <v>2.0099999999999998</v>
      </c>
      <c r="BR31">
        <v>2.19</v>
      </c>
      <c r="BS31">
        <v>1.64</v>
      </c>
      <c r="BT31">
        <v>2.9693719999999999</v>
      </c>
      <c r="BU31">
        <v>1.342031</v>
      </c>
      <c r="BV31">
        <v>2.03931</v>
      </c>
      <c r="BW31">
        <v>1.942655</v>
      </c>
      <c r="BX31">
        <v>1.959376</v>
      </c>
      <c r="BY31">
        <v>2.6840619999999999</v>
      </c>
      <c r="BZ31">
        <v>1.327717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5.3144439999999999</v>
      </c>
      <c r="CK31">
        <v>1.8703129999999999</v>
      </c>
      <c r="CL31">
        <v>1.9378120000000001</v>
      </c>
      <c r="CM31">
        <v>3.5120239999999998</v>
      </c>
      <c r="CN31">
        <v>1.771482</v>
      </c>
      <c r="CO31">
        <v>4.2945000000000002</v>
      </c>
      <c r="CP31">
        <v>4.2584999999999997</v>
      </c>
      <c r="CQ31">
        <v>3.4356</v>
      </c>
      <c r="CR31">
        <v>0.85655999999999999</v>
      </c>
      <c r="CS31">
        <v>2.79379</v>
      </c>
      <c r="CT31">
        <v>0.49992799999999998</v>
      </c>
      <c r="CU31">
        <v>1.2474000000000001</v>
      </c>
      <c r="CV31">
        <v>0.95479999999999998</v>
      </c>
      <c r="CW31">
        <v>0.99528000000000005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80.096955999999992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0.192436</v>
      </c>
      <c r="H32">
        <v>0</v>
      </c>
      <c r="I32">
        <v>0</v>
      </c>
      <c r="J32">
        <v>0</v>
      </c>
      <c r="K32">
        <v>685.22619999999995</v>
      </c>
      <c r="L32">
        <v>626.79650000000004</v>
      </c>
      <c r="M32">
        <v>92.92</v>
      </c>
      <c r="N32">
        <v>119.15625</v>
      </c>
      <c r="O32">
        <v>124.7899</v>
      </c>
      <c r="P32">
        <v>122.99679999999999</v>
      </c>
      <c r="Q32">
        <v>21.5626</v>
      </c>
      <c r="R32">
        <v>41.7316</v>
      </c>
      <c r="S32">
        <v>26.042400000000001</v>
      </c>
      <c r="T32">
        <v>0.48</v>
      </c>
      <c r="U32">
        <v>284.28750000000002</v>
      </c>
      <c r="V32">
        <v>18.1401</v>
      </c>
      <c r="W32">
        <v>46.399079999999998</v>
      </c>
      <c r="X32">
        <v>98.34</v>
      </c>
      <c r="Y32">
        <v>0</v>
      </c>
      <c r="Z32">
        <v>13.1076</v>
      </c>
      <c r="AA32">
        <v>28.09872</v>
      </c>
      <c r="AB32">
        <v>27.426880000000001</v>
      </c>
      <c r="AC32">
        <v>30.082319999999999</v>
      </c>
      <c r="AD32">
        <v>28.296900000000001</v>
      </c>
      <c r="AE32">
        <v>51.209028000000004</v>
      </c>
      <c r="AF32">
        <v>30.784800000000001</v>
      </c>
      <c r="AG32">
        <v>45.369599999999998</v>
      </c>
      <c r="AH32">
        <v>120.65949999999999</v>
      </c>
      <c r="AI32">
        <v>17.146999999999998</v>
      </c>
      <c r="AJ32">
        <v>0</v>
      </c>
      <c r="AK32">
        <v>54.572499999999998</v>
      </c>
      <c r="AL32">
        <v>2.5564</v>
      </c>
      <c r="AM32">
        <v>16.38252</v>
      </c>
      <c r="AN32">
        <v>0.60729</v>
      </c>
      <c r="AO32">
        <v>0</v>
      </c>
      <c r="AP32">
        <v>1.5371999999999999</v>
      </c>
      <c r="AQ32">
        <v>65.207999999999998</v>
      </c>
      <c r="AR32">
        <v>27.6</v>
      </c>
      <c r="AS32">
        <v>16.680479999999999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80.10815599999998</v>
      </c>
      <c r="BA32">
        <f t="shared" si="1"/>
        <v>2977.7438600000005</v>
      </c>
      <c r="BB32">
        <v>29</v>
      </c>
      <c r="BD32">
        <v>5.34</v>
      </c>
      <c r="BE32">
        <v>1.92</v>
      </c>
      <c r="BF32">
        <v>2.25</v>
      </c>
      <c r="BG32">
        <v>1.79</v>
      </c>
      <c r="BH32">
        <v>4.2</v>
      </c>
      <c r="BI32">
        <v>1.34</v>
      </c>
      <c r="BJ32">
        <v>0.89</v>
      </c>
      <c r="BK32">
        <v>1.97</v>
      </c>
      <c r="BL32">
        <v>0</v>
      </c>
      <c r="BM32">
        <v>0.18</v>
      </c>
      <c r="BN32">
        <v>2.34</v>
      </c>
      <c r="BO32">
        <v>3.77</v>
      </c>
      <c r="BP32">
        <v>0.26</v>
      </c>
      <c r="BQ32">
        <v>2.0099999999999998</v>
      </c>
      <c r="BR32">
        <v>2.19</v>
      </c>
      <c r="BS32">
        <v>1.64</v>
      </c>
      <c r="BT32">
        <v>2.9693719999999999</v>
      </c>
      <c r="BU32">
        <v>1.342031</v>
      </c>
      <c r="BV32">
        <v>2.03931</v>
      </c>
      <c r="BW32">
        <v>1.942655</v>
      </c>
      <c r="BX32">
        <v>1.959376</v>
      </c>
      <c r="BY32">
        <v>2.6840619999999999</v>
      </c>
      <c r="BZ32">
        <v>1.327717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5.3144439999999999</v>
      </c>
      <c r="CK32">
        <v>1.8703129999999999</v>
      </c>
      <c r="CL32">
        <v>1.9378120000000001</v>
      </c>
      <c r="CM32">
        <v>3.5120239999999998</v>
      </c>
      <c r="CN32">
        <v>1.771482</v>
      </c>
      <c r="CO32">
        <v>4.2945000000000002</v>
      </c>
      <c r="CP32">
        <v>4.2584999999999997</v>
      </c>
      <c r="CQ32">
        <v>3.4356</v>
      </c>
      <c r="CR32">
        <v>0.85655999999999999</v>
      </c>
      <c r="CS32">
        <v>2.79379</v>
      </c>
      <c r="CT32">
        <v>0.49992799999999998</v>
      </c>
      <c r="CU32">
        <v>1.2474000000000001</v>
      </c>
      <c r="CV32">
        <v>0.96599999999999997</v>
      </c>
      <c r="CW32">
        <v>0.99528000000000005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80.10815599999998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685.22619999999995</v>
      </c>
      <c r="L33">
        <v>626.79650000000004</v>
      </c>
      <c r="M33">
        <v>92.92</v>
      </c>
      <c r="N33">
        <v>119.15625</v>
      </c>
      <c r="O33">
        <v>124.7899</v>
      </c>
      <c r="P33">
        <v>122.99679999999999</v>
      </c>
      <c r="Q33">
        <v>21.5626</v>
      </c>
      <c r="R33">
        <v>41.7316</v>
      </c>
      <c r="S33">
        <v>26.042400000000001</v>
      </c>
      <c r="T33">
        <v>0.48</v>
      </c>
      <c r="U33">
        <v>288.52499999999998</v>
      </c>
      <c r="V33">
        <v>18.1401</v>
      </c>
      <c r="W33">
        <v>46.399079999999998</v>
      </c>
      <c r="X33">
        <v>98.34</v>
      </c>
      <c r="Y33">
        <v>0</v>
      </c>
      <c r="Z33">
        <v>13.1076</v>
      </c>
      <c r="AA33">
        <v>28.09872</v>
      </c>
      <c r="AB33">
        <v>27.426880000000001</v>
      </c>
      <c r="AC33">
        <v>30.082319999999999</v>
      </c>
      <c r="AD33">
        <v>28.296900000000001</v>
      </c>
      <c r="AE33">
        <v>51.209028000000004</v>
      </c>
      <c r="AF33">
        <v>30.784800000000001</v>
      </c>
      <c r="AG33">
        <v>45.369599999999998</v>
      </c>
      <c r="AH33">
        <v>120.65949999999999</v>
      </c>
      <c r="AI33">
        <v>17.146999999999998</v>
      </c>
      <c r="AJ33">
        <v>0</v>
      </c>
      <c r="AK33">
        <v>54.572499999999998</v>
      </c>
      <c r="AL33">
        <v>2.5564</v>
      </c>
      <c r="AM33">
        <v>16.38252</v>
      </c>
      <c r="AN33">
        <v>0.60729</v>
      </c>
      <c r="AO33">
        <v>0</v>
      </c>
      <c r="AP33">
        <v>1.1529</v>
      </c>
      <c r="AQ33">
        <v>65.207999999999998</v>
      </c>
      <c r="AR33">
        <v>27.6</v>
      </c>
      <c r="AS33">
        <v>16.680479999999999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79.95620599999998</v>
      </c>
      <c r="BA33">
        <f t="shared" si="1"/>
        <v>2981.2526740000003</v>
      </c>
      <c r="BB33">
        <v>30</v>
      </c>
      <c r="BD33">
        <v>5.34</v>
      </c>
      <c r="BE33">
        <v>1.92</v>
      </c>
      <c r="BF33">
        <v>2.25</v>
      </c>
      <c r="BG33">
        <v>1.79</v>
      </c>
      <c r="BH33">
        <v>4.2</v>
      </c>
      <c r="BI33">
        <v>1.34</v>
      </c>
      <c r="BJ33">
        <v>0.89</v>
      </c>
      <c r="BK33">
        <v>1.97</v>
      </c>
      <c r="BL33">
        <v>0</v>
      </c>
      <c r="BM33">
        <v>0.17</v>
      </c>
      <c r="BN33">
        <v>2.34</v>
      </c>
      <c r="BO33">
        <v>3.77</v>
      </c>
      <c r="BP33">
        <v>0.26</v>
      </c>
      <c r="BQ33">
        <v>2.0099999999999998</v>
      </c>
      <c r="BR33">
        <v>2.19</v>
      </c>
      <c r="BS33">
        <v>1.64</v>
      </c>
      <c r="BT33">
        <v>2.9693719999999999</v>
      </c>
      <c r="BU33">
        <v>1.342031</v>
      </c>
      <c r="BV33">
        <v>2.03931</v>
      </c>
      <c r="BW33">
        <v>1.942655</v>
      </c>
      <c r="BX33">
        <v>1.959376</v>
      </c>
      <c r="BY33">
        <v>2.6840619999999999</v>
      </c>
      <c r="BZ33">
        <v>1.327717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5.3144439999999999</v>
      </c>
      <c r="CK33">
        <v>1.8703129999999999</v>
      </c>
      <c r="CL33">
        <v>1.9378120000000001</v>
      </c>
      <c r="CM33">
        <v>3.5120239999999998</v>
      </c>
      <c r="CN33">
        <v>1.771482</v>
      </c>
      <c r="CO33">
        <v>4.2945000000000002</v>
      </c>
      <c r="CP33">
        <v>4.1165500000000002</v>
      </c>
      <c r="CQ33">
        <v>3.4356</v>
      </c>
      <c r="CR33">
        <v>0.85655999999999999</v>
      </c>
      <c r="CS33">
        <v>2.79379</v>
      </c>
      <c r="CT33">
        <v>0.49992799999999998</v>
      </c>
      <c r="CU33">
        <v>1.2474000000000001</v>
      </c>
      <c r="CV33">
        <v>0.96599999999999997</v>
      </c>
      <c r="CW33">
        <v>0.99528000000000005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79.95620599999998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685.22619999999995</v>
      </c>
      <c r="L34">
        <v>626.79650000000004</v>
      </c>
      <c r="M34">
        <v>92.92</v>
      </c>
      <c r="N34">
        <v>119.15625</v>
      </c>
      <c r="O34">
        <v>124.7899</v>
      </c>
      <c r="P34">
        <v>122.99679999999999</v>
      </c>
      <c r="Q34">
        <v>21.5626</v>
      </c>
      <c r="R34">
        <v>41.7316</v>
      </c>
      <c r="S34">
        <v>26.042400000000001</v>
      </c>
      <c r="T34">
        <v>0.48</v>
      </c>
      <c r="U34">
        <v>293.02499999999998</v>
      </c>
      <c r="V34">
        <v>18.1401</v>
      </c>
      <c r="W34">
        <v>46.399079999999998</v>
      </c>
      <c r="X34">
        <v>98.34</v>
      </c>
      <c r="Y34">
        <v>0</v>
      </c>
      <c r="Z34">
        <v>13.1076</v>
      </c>
      <c r="AA34">
        <v>28.09872</v>
      </c>
      <c r="AB34">
        <v>27.426880000000001</v>
      </c>
      <c r="AC34">
        <v>30.082319999999999</v>
      </c>
      <c r="AD34">
        <v>28.296900000000001</v>
      </c>
      <c r="AE34">
        <v>51.209028000000004</v>
      </c>
      <c r="AF34">
        <v>30.784800000000001</v>
      </c>
      <c r="AG34">
        <v>45.369599999999998</v>
      </c>
      <c r="AH34">
        <v>120.65949999999999</v>
      </c>
      <c r="AI34">
        <v>17.146999999999998</v>
      </c>
      <c r="AJ34">
        <v>0</v>
      </c>
      <c r="AK34">
        <v>54.572499999999998</v>
      </c>
      <c r="AL34">
        <v>12.782</v>
      </c>
      <c r="AM34">
        <v>16.38252</v>
      </c>
      <c r="AN34">
        <v>0.60729</v>
      </c>
      <c r="AO34">
        <v>0</v>
      </c>
      <c r="AP34">
        <v>1.1529</v>
      </c>
      <c r="AQ34">
        <v>65.207999999999998</v>
      </c>
      <c r="AR34">
        <v>6.6239999999999997</v>
      </c>
      <c r="AS34">
        <v>16.680479999999999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79.95620599999998</v>
      </c>
      <c r="BA34">
        <f t="shared" si="1"/>
        <v>2975.0022740000004</v>
      </c>
      <c r="BB34">
        <v>31</v>
      </c>
      <c r="BD34">
        <v>5.34</v>
      </c>
      <c r="BE34">
        <v>1.92</v>
      </c>
      <c r="BF34">
        <v>2.25</v>
      </c>
      <c r="BG34">
        <v>1.79</v>
      </c>
      <c r="BH34">
        <v>4.2</v>
      </c>
      <c r="BI34">
        <v>1.34</v>
      </c>
      <c r="BJ34">
        <v>0.89</v>
      </c>
      <c r="BK34">
        <v>1.97</v>
      </c>
      <c r="BL34">
        <v>0</v>
      </c>
      <c r="BM34">
        <v>0.17</v>
      </c>
      <c r="BN34">
        <v>2.34</v>
      </c>
      <c r="BO34">
        <v>3.77</v>
      </c>
      <c r="BP34">
        <v>0.26</v>
      </c>
      <c r="BQ34">
        <v>2.0099999999999998</v>
      </c>
      <c r="BR34">
        <v>2.19</v>
      </c>
      <c r="BS34">
        <v>1.64</v>
      </c>
      <c r="BT34">
        <v>2.9693719999999999</v>
      </c>
      <c r="BU34">
        <v>1.342031</v>
      </c>
      <c r="BV34">
        <v>2.03931</v>
      </c>
      <c r="BW34">
        <v>1.942655</v>
      </c>
      <c r="BX34">
        <v>1.959376</v>
      </c>
      <c r="BY34">
        <v>2.6840619999999999</v>
      </c>
      <c r="BZ34">
        <v>1.327717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5.3144439999999999</v>
      </c>
      <c r="CK34">
        <v>1.8703129999999999</v>
      </c>
      <c r="CL34">
        <v>1.9378120000000001</v>
      </c>
      <c r="CM34">
        <v>3.5120239999999998</v>
      </c>
      <c r="CN34">
        <v>1.771482</v>
      </c>
      <c r="CO34">
        <v>4.2945000000000002</v>
      </c>
      <c r="CP34">
        <v>4.1165500000000002</v>
      </c>
      <c r="CQ34">
        <v>3.4356</v>
      </c>
      <c r="CR34">
        <v>0.85655999999999999</v>
      </c>
      <c r="CS34">
        <v>2.79379</v>
      </c>
      <c r="CT34">
        <v>0.49992799999999998</v>
      </c>
      <c r="CU34">
        <v>1.2474000000000001</v>
      </c>
      <c r="CV34">
        <v>0.96599999999999997</v>
      </c>
      <c r="CW34">
        <v>0.99528000000000005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79.95620599999998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4.34</v>
      </c>
      <c r="G35">
        <v>0</v>
      </c>
      <c r="H35">
        <v>0</v>
      </c>
      <c r="I35">
        <v>0</v>
      </c>
      <c r="J35">
        <v>0</v>
      </c>
      <c r="K35">
        <v>685.22619999999995</v>
      </c>
      <c r="L35">
        <v>626.79650000000004</v>
      </c>
      <c r="M35">
        <v>92.92</v>
      </c>
      <c r="N35">
        <v>119.15625</v>
      </c>
      <c r="O35">
        <v>124.7899</v>
      </c>
      <c r="P35">
        <v>122.99679999999999</v>
      </c>
      <c r="Q35">
        <v>21.5626</v>
      </c>
      <c r="R35">
        <v>41.7316</v>
      </c>
      <c r="S35">
        <v>26.042400000000001</v>
      </c>
      <c r="T35">
        <v>0.48</v>
      </c>
      <c r="U35">
        <v>293.625</v>
      </c>
      <c r="V35">
        <v>18.1401</v>
      </c>
      <c r="W35">
        <v>46.399079999999998</v>
      </c>
      <c r="X35">
        <v>98.34</v>
      </c>
      <c r="Y35">
        <v>0</v>
      </c>
      <c r="Z35">
        <v>13.09</v>
      </c>
      <c r="AA35">
        <v>28.09872</v>
      </c>
      <c r="AB35">
        <v>27.426880000000001</v>
      </c>
      <c r="AC35">
        <v>20.074670999999999</v>
      </c>
      <c r="AD35">
        <v>28.296900000000001</v>
      </c>
      <c r="AE35">
        <v>51.209028000000004</v>
      </c>
      <c r="AF35">
        <v>30.784800000000001</v>
      </c>
      <c r="AG35">
        <v>45.369599999999998</v>
      </c>
      <c r="AH35">
        <v>120.65949999999999</v>
      </c>
      <c r="AI35">
        <v>17.146999999999998</v>
      </c>
      <c r="AJ35">
        <v>0</v>
      </c>
      <c r="AK35">
        <v>54.572499999999998</v>
      </c>
      <c r="AL35">
        <v>53.451999999999998</v>
      </c>
      <c r="AM35">
        <v>10.8941</v>
      </c>
      <c r="AN35">
        <v>0.60729</v>
      </c>
      <c r="AO35">
        <v>0</v>
      </c>
      <c r="AP35">
        <v>1.1529</v>
      </c>
      <c r="AQ35">
        <v>65.207999999999998</v>
      </c>
      <c r="AR35">
        <v>3.3119999999999998</v>
      </c>
      <c r="AS35">
        <v>16.680479999999999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79.95620599999998</v>
      </c>
      <c r="BA35">
        <f t="shared" si="1"/>
        <v>3001.7866050000007</v>
      </c>
      <c r="BB35">
        <v>32</v>
      </c>
      <c r="BD35">
        <v>5.34</v>
      </c>
      <c r="BE35">
        <v>1.92</v>
      </c>
      <c r="BF35">
        <v>2.25</v>
      </c>
      <c r="BG35">
        <v>1.79</v>
      </c>
      <c r="BH35">
        <v>4.2</v>
      </c>
      <c r="BI35">
        <v>1.34</v>
      </c>
      <c r="BJ35">
        <v>0.89</v>
      </c>
      <c r="BK35">
        <v>1.97</v>
      </c>
      <c r="BL35">
        <v>0</v>
      </c>
      <c r="BM35">
        <v>0.17</v>
      </c>
      <c r="BN35">
        <v>2.34</v>
      </c>
      <c r="BO35">
        <v>3.77</v>
      </c>
      <c r="BP35">
        <v>0.26</v>
      </c>
      <c r="BQ35">
        <v>2.0099999999999998</v>
      </c>
      <c r="BR35">
        <v>2.19</v>
      </c>
      <c r="BS35">
        <v>1.64</v>
      </c>
      <c r="BT35">
        <v>2.9693719999999999</v>
      </c>
      <c r="BU35">
        <v>1.342031</v>
      </c>
      <c r="BV35">
        <v>2.03931</v>
      </c>
      <c r="BW35">
        <v>1.942655</v>
      </c>
      <c r="BX35">
        <v>1.959376</v>
      </c>
      <c r="BY35">
        <v>2.6840619999999999</v>
      </c>
      <c r="BZ35">
        <v>1.327717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5.3144439999999999</v>
      </c>
      <c r="CK35">
        <v>1.8703129999999999</v>
      </c>
      <c r="CL35">
        <v>1.9378120000000001</v>
      </c>
      <c r="CM35">
        <v>3.5120239999999998</v>
      </c>
      <c r="CN35">
        <v>1.771482</v>
      </c>
      <c r="CO35">
        <v>4.2945000000000002</v>
      </c>
      <c r="CP35">
        <v>4.1165500000000002</v>
      </c>
      <c r="CQ35">
        <v>3.4356</v>
      </c>
      <c r="CR35">
        <v>0.85655999999999999</v>
      </c>
      <c r="CS35">
        <v>2.79379</v>
      </c>
      <c r="CT35">
        <v>0.49992799999999998</v>
      </c>
      <c r="CU35">
        <v>1.2474000000000001</v>
      </c>
      <c r="CV35">
        <v>0.96599999999999997</v>
      </c>
      <c r="CW35">
        <v>0.99528000000000005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79.95620599999998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0.32106099999999999</v>
      </c>
      <c r="G36">
        <v>0</v>
      </c>
      <c r="H36">
        <v>0</v>
      </c>
      <c r="I36">
        <v>0</v>
      </c>
      <c r="J36">
        <v>0</v>
      </c>
      <c r="K36">
        <v>685.22619999999995</v>
      </c>
      <c r="L36">
        <v>626.79650000000004</v>
      </c>
      <c r="M36">
        <v>92.92</v>
      </c>
      <c r="N36">
        <v>119.15625</v>
      </c>
      <c r="O36">
        <v>124.7899</v>
      </c>
      <c r="P36">
        <v>122.99679999999999</v>
      </c>
      <c r="Q36">
        <v>21.5626</v>
      </c>
      <c r="R36">
        <v>41.7316</v>
      </c>
      <c r="S36">
        <v>26.042400000000001</v>
      </c>
      <c r="T36">
        <v>0.48</v>
      </c>
      <c r="U36">
        <v>293.625</v>
      </c>
      <c r="V36">
        <v>18.1401</v>
      </c>
      <c r="W36">
        <v>46.399079999999998</v>
      </c>
      <c r="X36">
        <v>98.34</v>
      </c>
      <c r="Y36">
        <v>0</v>
      </c>
      <c r="Z36">
        <v>13.09</v>
      </c>
      <c r="AA36">
        <v>17.774999999999999</v>
      </c>
      <c r="AB36">
        <v>27.426880000000001</v>
      </c>
      <c r="AC36">
        <v>20.074670999999999</v>
      </c>
      <c r="AD36">
        <v>28.296900000000001</v>
      </c>
      <c r="AE36">
        <v>51.209028000000004</v>
      </c>
      <c r="AF36">
        <v>30.784800000000001</v>
      </c>
      <c r="AG36">
        <v>45.369599999999998</v>
      </c>
      <c r="AH36">
        <v>119.194</v>
      </c>
      <c r="AI36">
        <v>17.146999999999998</v>
      </c>
      <c r="AJ36">
        <v>0</v>
      </c>
      <c r="AK36">
        <v>54.572499999999998</v>
      </c>
      <c r="AL36">
        <v>53.451999999999998</v>
      </c>
      <c r="AM36">
        <v>5.4608400000000001</v>
      </c>
      <c r="AN36">
        <v>0.60729</v>
      </c>
      <c r="AO36">
        <v>0</v>
      </c>
      <c r="AP36">
        <v>1.1529</v>
      </c>
      <c r="AQ36">
        <v>65.207999999999998</v>
      </c>
      <c r="AR36">
        <v>3.3119999999999998</v>
      </c>
      <c r="AS36">
        <v>16.680479999999999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79.525005999999991</v>
      </c>
      <c r="BA36">
        <f t="shared" si="1"/>
        <v>2980.1139860000008</v>
      </c>
      <c r="BB36">
        <v>33</v>
      </c>
      <c r="BD36">
        <v>5.34</v>
      </c>
      <c r="BE36">
        <v>1.92</v>
      </c>
      <c r="BF36">
        <v>2.25</v>
      </c>
      <c r="BG36">
        <v>1.79</v>
      </c>
      <c r="BH36">
        <v>4.2</v>
      </c>
      <c r="BI36">
        <v>1.34</v>
      </c>
      <c r="BJ36">
        <v>0.89</v>
      </c>
      <c r="BK36">
        <v>1.97</v>
      </c>
      <c r="BL36">
        <v>0</v>
      </c>
      <c r="BM36">
        <v>0.17</v>
      </c>
      <c r="BN36">
        <v>2.34</v>
      </c>
      <c r="BO36">
        <v>3.77</v>
      </c>
      <c r="BP36">
        <v>0.26</v>
      </c>
      <c r="BQ36">
        <v>2.0099999999999998</v>
      </c>
      <c r="BR36">
        <v>2.19</v>
      </c>
      <c r="BS36">
        <v>1.64</v>
      </c>
      <c r="BT36">
        <v>2.9693719999999999</v>
      </c>
      <c r="BU36">
        <v>1.342031</v>
      </c>
      <c r="BV36">
        <v>2.03931</v>
      </c>
      <c r="BW36">
        <v>1.942655</v>
      </c>
      <c r="BX36">
        <v>1.959376</v>
      </c>
      <c r="BY36">
        <v>2.6840619999999999</v>
      </c>
      <c r="BZ36">
        <v>1.327717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5.3144439999999999</v>
      </c>
      <c r="CK36">
        <v>1.8703129999999999</v>
      </c>
      <c r="CL36">
        <v>1.9378120000000001</v>
      </c>
      <c r="CM36">
        <v>3.5120239999999998</v>
      </c>
      <c r="CN36">
        <v>1.771482</v>
      </c>
      <c r="CO36">
        <v>4.2945000000000002</v>
      </c>
      <c r="CP36">
        <v>4.1165500000000002</v>
      </c>
      <c r="CQ36">
        <v>3.4356</v>
      </c>
      <c r="CR36">
        <v>0.85655999999999999</v>
      </c>
      <c r="CS36">
        <v>2.79379</v>
      </c>
      <c r="CT36">
        <v>0.49992799999999998</v>
      </c>
      <c r="CU36">
        <v>0.82740000000000002</v>
      </c>
      <c r="CV36">
        <v>0.95479999999999998</v>
      </c>
      <c r="CW36">
        <v>0.99528000000000005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79.525005999999991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685.22619999999995</v>
      </c>
      <c r="L37">
        <v>626.79650000000004</v>
      </c>
      <c r="M37">
        <v>92.92</v>
      </c>
      <c r="N37">
        <v>119.15625</v>
      </c>
      <c r="O37">
        <v>124.7899</v>
      </c>
      <c r="P37">
        <v>122.99679999999999</v>
      </c>
      <c r="Q37">
        <v>21.5626</v>
      </c>
      <c r="R37">
        <v>41.7316</v>
      </c>
      <c r="S37">
        <v>26.042400000000001</v>
      </c>
      <c r="T37">
        <v>0.48</v>
      </c>
      <c r="U37">
        <v>293.625</v>
      </c>
      <c r="V37">
        <v>18.1401</v>
      </c>
      <c r="W37">
        <v>46.399079999999998</v>
      </c>
      <c r="X37">
        <v>98.34</v>
      </c>
      <c r="Y37">
        <v>0</v>
      </c>
      <c r="Z37">
        <v>6.49</v>
      </c>
      <c r="AA37">
        <v>3.7919999999999998</v>
      </c>
      <c r="AB37">
        <v>27.343599999999999</v>
      </c>
      <c r="AC37">
        <v>20.074670999999999</v>
      </c>
      <c r="AD37">
        <v>18.864599999999999</v>
      </c>
      <c r="AE37">
        <v>34.022399999999998</v>
      </c>
      <c r="AF37">
        <v>18.288</v>
      </c>
      <c r="AG37">
        <v>45.369599999999998</v>
      </c>
      <c r="AH37">
        <v>96.527600000000007</v>
      </c>
      <c r="AI37">
        <v>3.9569999999999999</v>
      </c>
      <c r="AJ37">
        <v>0</v>
      </c>
      <c r="AK37">
        <v>54.572499999999998</v>
      </c>
      <c r="AL37">
        <v>53.451999999999998</v>
      </c>
      <c r="AM37">
        <v>0</v>
      </c>
      <c r="AN37">
        <v>0.60729</v>
      </c>
      <c r="AO37">
        <v>0</v>
      </c>
      <c r="AP37">
        <v>1.1529</v>
      </c>
      <c r="AQ37">
        <v>65.207999999999998</v>
      </c>
      <c r="AR37">
        <v>3.3119999999999998</v>
      </c>
      <c r="AS37">
        <v>16.680479999999999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78.893605999999991</v>
      </c>
      <c r="BA37">
        <f t="shared" si="1"/>
        <v>2878.0622770000004</v>
      </c>
      <c r="BB37">
        <v>34</v>
      </c>
      <c r="BD37">
        <v>5.34</v>
      </c>
      <c r="BE37">
        <v>1.92</v>
      </c>
      <c r="BF37">
        <v>2.25</v>
      </c>
      <c r="BG37">
        <v>1.79</v>
      </c>
      <c r="BH37">
        <v>4.2</v>
      </c>
      <c r="BI37">
        <v>1.34</v>
      </c>
      <c r="BJ37">
        <v>0.89</v>
      </c>
      <c r="BK37">
        <v>1.97</v>
      </c>
      <c r="BL37">
        <v>0</v>
      </c>
      <c r="BM37">
        <v>0.17</v>
      </c>
      <c r="BN37">
        <v>2.34</v>
      </c>
      <c r="BO37">
        <v>3.77</v>
      </c>
      <c r="BP37">
        <v>0.26</v>
      </c>
      <c r="BQ37">
        <v>2.0099999999999998</v>
      </c>
      <c r="BR37">
        <v>2.19</v>
      </c>
      <c r="BS37">
        <v>1.64</v>
      </c>
      <c r="BT37">
        <v>2.9693719999999999</v>
      </c>
      <c r="BU37">
        <v>1.342031</v>
      </c>
      <c r="BV37">
        <v>2.03931</v>
      </c>
      <c r="BW37">
        <v>1.942655</v>
      </c>
      <c r="BX37">
        <v>1.959376</v>
      </c>
      <c r="BY37">
        <v>2.6840619999999999</v>
      </c>
      <c r="BZ37">
        <v>1.327717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5.3144439999999999</v>
      </c>
      <c r="CK37">
        <v>1.8703129999999999</v>
      </c>
      <c r="CL37">
        <v>1.9378120000000001</v>
      </c>
      <c r="CM37">
        <v>3.5120239999999998</v>
      </c>
      <c r="CN37">
        <v>1.771482</v>
      </c>
      <c r="CO37">
        <v>4.2945000000000002</v>
      </c>
      <c r="CP37">
        <v>4.1165500000000002</v>
      </c>
      <c r="CQ37">
        <v>3.4356</v>
      </c>
      <c r="CR37">
        <v>0.85655999999999999</v>
      </c>
      <c r="CS37">
        <v>2.79379</v>
      </c>
      <c r="CT37">
        <v>0.49992799999999998</v>
      </c>
      <c r="CU37">
        <v>0.378</v>
      </c>
      <c r="CV37">
        <v>0.77280000000000004</v>
      </c>
      <c r="CW37">
        <v>0.99528000000000005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78.893605999999991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685.22619999999995</v>
      </c>
      <c r="L38">
        <v>626.79650000000004</v>
      </c>
      <c r="M38">
        <v>92.92</v>
      </c>
      <c r="N38">
        <v>119.15625</v>
      </c>
      <c r="O38">
        <v>124.7899</v>
      </c>
      <c r="P38">
        <v>122.99679999999999</v>
      </c>
      <c r="Q38">
        <v>21.5626</v>
      </c>
      <c r="R38">
        <v>41.7316</v>
      </c>
      <c r="S38">
        <v>26.042400000000001</v>
      </c>
      <c r="T38">
        <v>0.48</v>
      </c>
      <c r="U38">
        <v>293.625</v>
      </c>
      <c r="V38">
        <v>18.1401</v>
      </c>
      <c r="W38">
        <v>46.399079999999998</v>
      </c>
      <c r="X38">
        <v>98.34</v>
      </c>
      <c r="Y38">
        <v>0</v>
      </c>
      <c r="Z38">
        <v>1.1000000000000001</v>
      </c>
      <c r="AA38">
        <v>0</v>
      </c>
      <c r="AB38">
        <v>13.602399999999999</v>
      </c>
      <c r="AC38">
        <v>10.02744</v>
      </c>
      <c r="AD38">
        <v>9.4322999999999997</v>
      </c>
      <c r="AE38">
        <v>34.022399999999998</v>
      </c>
      <c r="AF38">
        <v>18.288</v>
      </c>
      <c r="AG38">
        <v>45.369599999999998</v>
      </c>
      <c r="AH38">
        <v>72.395700000000005</v>
      </c>
      <c r="AI38">
        <v>0</v>
      </c>
      <c r="AJ38">
        <v>0</v>
      </c>
      <c r="AK38">
        <v>54.572499999999998</v>
      </c>
      <c r="AL38">
        <v>53.451999999999998</v>
      </c>
      <c r="AM38">
        <v>0</v>
      </c>
      <c r="AN38">
        <v>0.60729</v>
      </c>
      <c r="AO38">
        <v>0</v>
      </c>
      <c r="AP38">
        <v>1.1529</v>
      </c>
      <c r="AQ38">
        <v>65.207999999999998</v>
      </c>
      <c r="AR38">
        <v>27.6</v>
      </c>
      <c r="AS38">
        <v>9.6854399999999998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78.700405999999987</v>
      </c>
      <c r="BA38">
        <f t="shared" si="1"/>
        <v>2824.6704060000006</v>
      </c>
      <c r="BB38">
        <v>35</v>
      </c>
      <c r="BD38">
        <v>5.34</v>
      </c>
      <c r="BE38">
        <v>1.92</v>
      </c>
      <c r="BF38">
        <v>2.25</v>
      </c>
      <c r="BG38">
        <v>1.79</v>
      </c>
      <c r="BH38">
        <v>4.2</v>
      </c>
      <c r="BI38">
        <v>1.34</v>
      </c>
      <c r="BJ38">
        <v>0.89</v>
      </c>
      <c r="BK38">
        <v>1.97</v>
      </c>
      <c r="BL38">
        <v>0</v>
      </c>
      <c r="BM38">
        <v>0.17</v>
      </c>
      <c r="BN38">
        <v>2.34</v>
      </c>
      <c r="BO38">
        <v>3.77</v>
      </c>
      <c r="BP38">
        <v>0.26</v>
      </c>
      <c r="BQ38">
        <v>2.0099999999999998</v>
      </c>
      <c r="BR38">
        <v>2.19</v>
      </c>
      <c r="BS38">
        <v>1.64</v>
      </c>
      <c r="BT38">
        <v>2.9693719999999999</v>
      </c>
      <c r="BU38">
        <v>1.342031</v>
      </c>
      <c r="BV38">
        <v>2.03931</v>
      </c>
      <c r="BW38">
        <v>1.942655</v>
      </c>
      <c r="BX38">
        <v>1.959376</v>
      </c>
      <c r="BY38">
        <v>2.6840619999999999</v>
      </c>
      <c r="BZ38">
        <v>1.327717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5.3144439999999999</v>
      </c>
      <c r="CK38">
        <v>1.8703129999999999</v>
      </c>
      <c r="CL38">
        <v>1.9378120000000001</v>
      </c>
      <c r="CM38">
        <v>3.5120239999999998</v>
      </c>
      <c r="CN38">
        <v>1.771482</v>
      </c>
      <c r="CO38">
        <v>4.2945000000000002</v>
      </c>
      <c r="CP38">
        <v>4.1165500000000002</v>
      </c>
      <c r="CQ38">
        <v>3.4356</v>
      </c>
      <c r="CR38">
        <v>0.85655999999999999</v>
      </c>
      <c r="CS38">
        <v>2.79379</v>
      </c>
      <c r="CT38">
        <v>0.49992799999999998</v>
      </c>
      <c r="CU38">
        <v>0.378</v>
      </c>
      <c r="CV38">
        <v>0.5796</v>
      </c>
      <c r="CW38">
        <v>0.99528000000000005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78.700405999999987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685.22619999999995</v>
      </c>
      <c r="L39">
        <v>626.79650000000004</v>
      </c>
      <c r="M39">
        <v>92.92</v>
      </c>
      <c r="N39">
        <v>119.15625</v>
      </c>
      <c r="O39">
        <v>124.7899</v>
      </c>
      <c r="P39">
        <v>122.99679999999999</v>
      </c>
      <c r="Q39">
        <v>21.5626</v>
      </c>
      <c r="R39">
        <v>41.7316</v>
      </c>
      <c r="S39">
        <v>26.042400000000001</v>
      </c>
      <c r="T39">
        <v>0.48</v>
      </c>
      <c r="U39">
        <v>304.3125</v>
      </c>
      <c r="V39">
        <v>18.1401</v>
      </c>
      <c r="W39">
        <v>46.399079999999998</v>
      </c>
      <c r="X39">
        <v>98.34</v>
      </c>
      <c r="Y39">
        <v>0</v>
      </c>
      <c r="Z39">
        <v>0</v>
      </c>
      <c r="AA39">
        <v>0</v>
      </c>
      <c r="AB39">
        <v>13.602399999999999</v>
      </c>
      <c r="AC39">
        <v>10.02744</v>
      </c>
      <c r="AD39">
        <v>9.4322999999999997</v>
      </c>
      <c r="AE39">
        <v>17.011199999999999</v>
      </c>
      <c r="AF39">
        <v>18.288</v>
      </c>
      <c r="AG39">
        <v>45.369599999999998</v>
      </c>
      <c r="AH39">
        <v>48.263800000000003</v>
      </c>
      <c r="AI39">
        <v>0</v>
      </c>
      <c r="AJ39">
        <v>0</v>
      </c>
      <c r="AK39">
        <v>54.572499999999998</v>
      </c>
      <c r="AL39">
        <v>12.782</v>
      </c>
      <c r="AM39">
        <v>0</v>
      </c>
      <c r="AN39">
        <v>0.60729</v>
      </c>
      <c r="AO39">
        <v>0</v>
      </c>
      <c r="AP39">
        <v>5.6364000000000001</v>
      </c>
      <c r="AQ39">
        <v>65.207999999999998</v>
      </c>
      <c r="AR39">
        <v>27.6</v>
      </c>
      <c r="AS39">
        <v>9.6854399999999998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78.129205999999982</v>
      </c>
      <c r="BA39">
        <f t="shared" si="1"/>
        <v>2756.3571060000013</v>
      </c>
      <c r="BB39">
        <v>36</v>
      </c>
      <c r="BD39">
        <v>5.34</v>
      </c>
      <c r="BE39">
        <v>1.92</v>
      </c>
      <c r="BF39">
        <v>2.25</v>
      </c>
      <c r="BG39">
        <v>1.79</v>
      </c>
      <c r="BH39">
        <v>4.2</v>
      </c>
      <c r="BI39">
        <v>1.34</v>
      </c>
      <c r="BJ39">
        <v>0.89</v>
      </c>
      <c r="BK39">
        <v>1.97</v>
      </c>
      <c r="BL39">
        <v>0</v>
      </c>
      <c r="BM39">
        <v>0.17</v>
      </c>
      <c r="BN39">
        <v>2.34</v>
      </c>
      <c r="BO39">
        <v>3.77</v>
      </c>
      <c r="BP39">
        <v>0.26</v>
      </c>
      <c r="BQ39">
        <v>2.0099999999999998</v>
      </c>
      <c r="BR39">
        <v>2.19</v>
      </c>
      <c r="BS39">
        <v>1.64</v>
      </c>
      <c r="BT39">
        <v>2.9693719999999999</v>
      </c>
      <c r="BU39">
        <v>1.342031</v>
      </c>
      <c r="BV39">
        <v>2.03931</v>
      </c>
      <c r="BW39">
        <v>1.942655</v>
      </c>
      <c r="BX39">
        <v>1.959376</v>
      </c>
      <c r="BY39">
        <v>2.6840619999999999</v>
      </c>
      <c r="BZ39">
        <v>1.327717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5.3144439999999999</v>
      </c>
      <c r="CK39">
        <v>1.8703129999999999</v>
      </c>
      <c r="CL39">
        <v>1.9378120000000001</v>
      </c>
      <c r="CM39">
        <v>3.5120239999999998</v>
      </c>
      <c r="CN39">
        <v>1.771482</v>
      </c>
      <c r="CO39">
        <v>4.2945000000000002</v>
      </c>
      <c r="CP39">
        <v>4.1165500000000002</v>
      </c>
      <c r="CQ39">
        <v>3.4356</v>
      </c>
      <c r="CR39">
        <v>0.85655999999999999</v>
      </c>
      <c r="CS39">
        <v>2.79379</v>
      </c>
      <c r="CT39">
        <v>0.49992799999999998</v>
      </c>
      <c r="CU39">
        <v>0</v>
      </c>
      <c r="CV39">
        <v>0.38640000000000002</v>
      </c>
      <c r="CW39">
        <v>0.99528000000000005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78.129205999999982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685.22619999999995</v>
      </c>
      <c r="L40">
        <v>626.79650000000004</v>
      </c>
      <c r="M40">
        <v>92.92</v>
      </c>
      <c r="N40">
        <v>119.15625</v>
      </c>
      <c r="O40">
        <v>124.7899</v>
      </c>
      <c r="P40">
        <v>122.99679999999999</v>
      </c>
      <c r="Q40">
        <v>21.5626</v>
      </c>
      <c r="R40">
        <v>41.7316</v>
      </c>
      <c r="S40">
        <v>26.042400000000001</v>
      </c>
      <c r="T40">
        <v>0.48</v>
      </c>
      <c r="U40">
        <v>318.09140600000001</v>
      </c>
      <c r="V40">
        <v>18.1401</v>
      </c>
      <c r="W40">
        <v>46.399079999999998</v>
      </c>
      <c r="X40">
        <v>98.34</v>
      </c>
      <c r="Y40">
        <v>0</v>
      </c>
      <c r="Z40">
        <v>0</v>
      </c>
      <c r="AA40">
        <v>0</v>
      </c>
      <c r="AB40">
        <v>13.602399999999999</v>
      </c>
      <c r="AC40">
        <v>10.02744</v>
      </c>
      <c r="AD40">
        <v>0</v>
      </c>
      <c r="AE40">
        <v>17.011199999999999</v>
      </c>
      <c r="AF40">
        <v>18.288</v>
      </c>
      <c r="AG40">
        <v>45.369599999999998</v>
      </c>
      <c r="AH40">
        <v>20.516999999999999</v>
      </c>
      <c r="AI40">
        <v>0</v>
      </c>
      <c r="AJ40">
        <v>0</v>
      </c>
      <c r="AK40">
        <v>54.572499999999998</v>
      </c>
      <c r="AL40">
        <v>2.5564</v>
      </c>
      <c r="AM40">
        <v>0</v>
      </c>
      <c r="AN40">
        <v>0.60729</v>
      </c>
      <c r="AO40">
        <v>0</v>
      </c>
      <c r="AP40">
        <v>5.6364000000000001</v>
      </c>
      <c r="AQ40">
        <v>65.207999999999998</v>
      </c>
      <c r="AR40">
        <v>27.6</v>
      </c>
      <c r="AS40">
        <v>9.6854399999999998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77.908005999999986</v>
      </c>
      <c r="BA40">
        <f t="shared" si="1"/>
        <v>2722.5101120000004</v>
      </c>
      <c r="BB40">
        <v>37</v>
      </c>
      <c r="BD40">
        <v>5.34</v>
      </c>
      <c r="BE40">
        <v>1.92</v>
      </c>
      <c r="BF40">
        <v>2.25</v>
      </c>
      <c r="BG40">
        <v>1.79</v>
      </c>
      <c r="BH40">
        <v>4.2</v>
      </c>
      <c r="BI40">
        <v>1.34</v>
      </c>
      <c r="BJ40">
        <v>0.89</v>
      </c>
      <c r="BK40">
        <v>1.97</v>
      </c>
      <c r="BL40">
        <v>0</v>
      </c>
      <c r="BM40">
        <v>0.17</v>
      </c>
      <c r="BN40">
        <v>2.34</v>
      </c>
      <c r="BO40">
        <v>3.77</v>
      </c>
      <c r="BP40">
        <v>0.26</v>
      </c>
      <c r="BQ40">
        <v>2.0099999999999998</v>
      </c>
      <c r="BR40">
        <v>2.19</v>
      </c>
      <c r="BS40">
        <v>1.64</v>
      </c>
      <c r="BT40">
        <v>2.9693719999999999</v>
      </c>
      <c r="BU40">
        <v>1.342031</v>
      </c>
      <c r="BV40">
        <v>2.03931</v>
      </c>
      <c r="BW40">
        <v>1.942655</v>
      </c>
      <c r="BX40">
        <v>1.959376</v>
      </c>
      <c r="BY40">
        <v>2.6840619999999999</v>
      </c>
      <c r="BZ40">
        <v>1.327717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5.3144439999999999</v>
      </c>
      <c r="CK40">
        <v>1.8703129999999999</v>
      </c>
      <c r="CL40">
        <v>1.9378120000000001</v>
      </c>
      <c r="CM40">
        <v>3.5120239999999998</v>
      </c>
      <c r="CN40">
        <v>1.771482</v>
      </c>
      <c r="CO40">
        <v>4.2945000000000002</v>
      </c>
      <c r="CP40">
        <v>4.1165500000000002</v>
      </c>
      <c r="CQ40">
        <v>3.4356</v>
      </c>
      <c r="CR40">
        <v>0.85655999999999999</v>
      </c>
      <c r="CS40">
        <v>2.79379</v>
      </c>
      <c r="CT40">
        <v>0.49992799999999998</v>
      </c>
      <c r="CU40">
        <v>0</v>
      </c>
      <c r="CV40">
        <v>0.16520000000000001</v>
      </c>
      <c r="CW40">
        <v>0.99528000000000005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77.908005999999986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685.22619999999995</v>
      </c>
      <c r="L41">
        <v>626.79650000000004</v>
      </c>
      <c r="M41">
        <v>92.92</v>
      </c>
      <c r="N41">
        <v>119.15625</v>
      </c>
      <c r="O41">
        <v>124.7899</v>
      </c>
      <c r="P41">
        <v>122.99679999999999</v>
      </c>
      <c r="Q41">
        <v>21.5626</v>
      </c>
      <c r="R41">
        <v>41.7316</v>
      </c>
      <c r="S41">
        <v>26.042400000000001</v>
      </c>
      <c r="T41">
        <v>0.48</v>
      </c>
      <c r="U41">
        <v>330.46672799999999</v>
      </c>
      <c r="V41">
        <v>18.1401</v>
      </c>
      <c r="W41">
        <v>46.399079999999998</v>
      </c>
      <c r="X41">
        <v>98.34</v>
      </c>
      <c r="Y41">
        <v>0</v>
      </c>
      <c r="Z41">
        <v>0</v>
      </c>
      <c r="AA41">
        <v>0</v>
      </c>
      <c r="AB41">
        <v>13.602399999999999</v>
      </c>
      <c r="AC41">
        <v>10.02744</v>
      </c>
      <c r="AD41">
        <v>0</v>
      </c>
      <c r="AE41">
        <v>7.7081999999999997</v>
      </c>
      <c r="AF41">
        <v>18.288</v>
      </c>
      <c r="AG41">
        <v>45.369599999999998</v>
      </c>
      <c r="AH41">
        <v>20.516999999999999</v>
      </c>
      <c r="AI41">
        <v>0</v>
      </c>
      <c r="AJ41">
        <v>0</v>
      </c>
      <c r="AK41">
        <v>54.572499999999998</v>
      </c>
      <c r="AL41">
        <v>2.5564</v>
      </c>
      <c r="AM41">
        <v>0</v>
      </c>
      <c r="AN41">
        <v>0.60729</v>
      </c>
      <c r="AO41">
        <v>0</v>
      </c>
      <c r="AP41">
        <v>5.6364000000000001</v>
      </c>
      <c r="AQ41">
        <v>65.207999999999998</v>
      </c>
      <c r="AR41">
        <v>6.6239999999999997</v>
      </c>
      <c r="AS41">
        <v>13.452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77.908005999999986</v>
      </c>
      <c r="BA41">
        <f t="shared" si="1"/>
        <v>2708.3729940000007</v>
      </c>
      <c r="BB41">
        <v>38</v>
      </c>
      <c r="BD41">
        <v>5.34</v>
      </c>
      <c r="BE41">
        <v>1.92</v>
      </c>
      <c r="BF41">
        <v>2.25</v>
      </c>
      <c r="BG41">
        <v>1.79</v>
      </c>
      <c r="BH41">
        <v>4.2</v>
      </c>
      <c r="BI41">
        <v>1.34</v>
      </c>
      <c r="BJ41">
        <v>0.89</v>
      </c>
      <c r="BK41">
        <v>1.97</v>
      </c>
      <c r="BL41">
        <v>0</v>
      </c>
      <c r="BM41">
        <v>0.17</v>
      </c>
      <c r="BN41">
        <v>2.34</v>
      </c>
      <c r="BO41">
        <v>3.77</v>
      </c>
      <c r="BP41">
        <v>0.26</v>
      </c>
      <c r="BQ41">
        <v>2.0099999999999998</v>
      </c>
      <c r="BR41">
        <v>2.19</v>
      </c>
      <c r="BS41">
        <v>1.64</v>
      </c>
      <c r="BT41">
        <v>2.9693719999999999</v>
      </c>
      <c r="BU41">
        <v>1.342031</v>
      </c>
      <c r="BV41">
        <v>2.03931</v>
      </c>
      <c r="BW41">
        <v>1.942655</v>
      </c>
      <c r="BX41">
        <v>1.959376</v>
      </c>
      <c r="BY41">
        <v>2.6840619999999999</v>
      </c>
      <c r="BZ41">
        <v>1.327717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5.3144439999999999</v>
      </c>
      <c r="CK41">
        <v>1.8703129999999999</v>
      </c>
      <c r="CL41">
        <v>1.9378120000000001</v>
      </c>
      <c r="CM41">
        <v>3.5120239999999998</v>
      </c>
      <c r="CN41">
        <v>1.771482</v>
      </c>
      <c r="CO41">
        <v>4.2945000000000002</v>
      </c>
      <c r="CP41">
        <v>4.1165500000000002</v>
      </c>
      <c r="CQ41">
        <v>3.4356</v>
      </c>
      <c r="CR41">
        <v>0.85655999999999999</v>
      </c>
      <c r="CS41">
        <v>2.79379</v>
      </c>
      <c r="CT41">
        <v>0.49992799999999998</v>
      </c>
      <c r="CU41">
        <v>0</v>
      </c>
      <c r="CV41">
        <v>0.16520000000000001</v>
      </c>
      <c r="CW41">
        <v>0.99528000000000005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77.908005999999986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685.22619999999995</v>
      </c>
      <c r="L42">
        <v>626.79650000000004</v>
      </c>
      <c r="M42">
        <v>92.92</v>
      </c>
      <c r="N42">
        <v>119.15625</v>
      </c>
      <c r="O42">
        <v>124.7899</v>
      </c>
      <c r="P42">
        <v>122.99679999999999</v>
      </c>
      <c r="Q42">
        <v>21.5626</v>
      </c>
      <c r="R42">
        <v>41.7316</v>
      </c>
      <c r="S42">
        <v>26.042400000000001</v>
      </c>
      <c r="T42">
        <v>0.48</v>
      </c>
      <c r="U42">
        <v>336.5625</v>
      </c>
      <c r="V42">
        <v>18.1401</v>
      </c>
      <c r="W42">
        <v>46.399079999999998</v>
      </c>
      <c r="X42">
        <v>98.34</v>
      </c>
      <c r="Y42">
        <v>0</v>
      </c>
      <c r="Z42">
        <v>0</v>
      </c>
      <c r="AA42">
        <v>0</v>
      </c>
      <c r="AB42">
        <v>13.602399999999999</v>
      </c>
      <c r="AC42">
        <v>0</v>
      </c>
      <c r="AD42">
        <v>0</v>
      </c>
      <c r="AE42">
        <v>0</v>
      </c>
      <c r="AF42">
        <v>18.288</v>
      </c>
      <c r="AG42">
        <v>45.369599999999998</v>
      </c>
      <c r="AH42">
        <v>0</v>
      </c>
      <c r="AI42">
        <v>0</v>
      </c>
      <c r="AJ42">
        <v>0</v>
      </c>
      <c r="AK42">
        <v>54.572499999999998</v>
      </c>
      <c r="AL42">
        <v>2.5564</v>
      </c>
      <c r="AM42">
        <v>0</v>
      </c>
      <c r="AN42">
        <v>0.60729</v>
      </c>
      <c r="AO42">
        <v>0</v>
      </c>
      <c r="AP42">
        <v>5.6364000000000001</v>
      </c>
      <c r="AQ42">
        <v>65.207999999999998</v>
      </c>
      <c r="AR42">
        <v>3.3119999999999998</v>
      </c>
      <c r="AS42">
        <v>13.452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77.762805999999998</v>
      </c>
      <c r="BA42">
        <f t="shared" si="1"/>
        <v>2672.7589260000013</v>
      </c>
      <c r="BB42">
        <v>39</v>
      </c>
      <c r="BD42">
        <v>5.34</v>
      </c>
      <c r="BE42">
        <v>1.92</v>
      </c>
      <c r="BF42">
        <v>2.25</v>
      </c>
      <c r="BG42">
        <v>1.79</v>
      </c>
      <c r="BH42">
        <v>4.2</v>
      </c>
      <c r="BI42">
        <v>1.36</v>
      </c>
      <c r="BJ42">
        <v>0.89</v>
      </c>
      <c r="BK42">
        <v>1.97</v>
      </c>
      <c r="BL42">
        <v>0</v>
      </c>
      <c r="BM42">
        <v>0.17</v>
      </c>
      <c r="BN42">
        <v>2.34</v>
      </c>
      <c r="BO42">
        <v>3.77</v>
      </c>
      <c r="BP42">
        <v>0.26</v>
      </c>
      <c r="BQ42">
        <v>2.0099999999999998</v>
      </c>
      <c r="BR42">
        <v>2.19</v>
      </c>
      <c r="BS42">
        <v>1.64</v>
      </c>
      <c r="BT42">
        <v>2.9693719999999999</v>
      </c>
      <c r="BU42">
        <v>1.342031</v>
      </c>
      <c r="BV42">
        <v>2.03931</v>
      </c>
      <c r="BW42">
        <v>1.942655</v>
      </c>
      <c r="BX42">
        <v>1.959376</v>
      </c>
      <c r="BY42">
        <v>2.6840619999999999</v>
      </c>
      <c r="BZ42">
        <v>1.327717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5.3144439999999999</v>
      </c>
      <c r="CK42">
        <v>1.8703129999999999</v>
      </c>
      <c r="CL42">
        <v>1.9378120000000001</v>
      </c>
      <c r="CM42">
        <v>3.5120239999999998</v>
      </c>
      <c r="CN42">
        <v>1.771482</v>
      </c>
      <c r="CO42">
        <v>4.2945000000000002</v>
      </c>
      <c r="CP42">
        <v>4.1165500000000002</v>
      </c>
      <c r="CQ42">
        <v>3.4356</v>
      </c>
      <c r="CR42">
        <v>0.85655999999999999</v>
      </c>
      <c r="CS42">
        <v>2.79379</v>
      </c>
      <c r="CT42">
        <v>0.49992799999999998</v>
      </c>
      <c r="CU42">
        <v>0</v>
      </c>
      <c r="CV42">
        <v>0</v>
      </c>
      <c r="CW42">
        <v>0.99528000000000005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77.762805999999998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685.22619999999995</v>
      </c>
      <c r="L43">
        <v>626.79650000000004</v>
      </c>
      <c r="M43">
        <v>92.92</v>
      </c>
      <c r="N43">
        <v>119.15625</v>
      </c>
      <c r="O43">
        <v>124.7899</v>
      </c>
      <c r="P43">
        <v>122.99679999999999</v>
      </c>
      <c r="Q43">
        <v>21.5626</v>
      </c>
      <c r="R43">
        <v>41.7316</v>
      </c>
      <c r="S43">
        <v>26.042400000000001</v>
      </c>
      <c r="T43">
        <v>0.36</v>
      </c>
      <c r="U43">
        <v>342.1875</v>
      </c>
      <c r="V43">
        <v>18.1401</v>
      </c>
      <c r="W43">
        <v>46.399079999999998</v>
      </c>
      <c r="X43">
        <v>98.34</v>
      </c>
      <c r="Y43">
        <v>0</v>
      </c>
      <c r="Z43">
        <v>0</v>
      </c>
      <c r="AA43">
        <v>0</v>
      </c>
      <c r="AB43">
        <v>13.602399999999999</v>
      </c>
      <c r="AC43">
        <v>0</v>
      </c>
      <c r="AD43">
        <v>0</v>
      </c>
      <c r="AE43">
        <v>0</v>
      </c>
      <c r="AF43">
        <v>18.288</v>
      </c>
      <c r="AG43">
        <v>45.369599999999998</v>
      </c>
      <c r="AH43">
        <v>0</v>
      </c>
      <c r="AI43">
        <v>0</v>
      </c>
      <c r="AJ43">
        <v>0</v>
      </c>
      <c r="AK43">
        <v>54.572499999999998</v>
      </c>
      <c r="AL43">
        <v>2.5564</v>
      </c>
      <c r="AM43">
        <v>0</v>
      </c>
      <c r="AN43">
        <v>0.60729</v>
      </c>
      <c r="AO43">
        <v>0</v>
      </c>
      <c r="AP43">
        <v>1.1529</v>
      </c>
      <c r="AQ43">
        <v>65.207999999999998</v>
      </c>
      <c r="AR43">
        <v>3.8639999999999999</v>
      </c>
      <c r="AS43">
        <v>10.7616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77.762805999999998</v>
      </c>
      <c r="BA43">
        <f t="shared" si="1"/>
        <v>2671.6420260000009</v>
      </c>
      <c r="BB43">
        <v>40</v>
      </c>
      <c r="BD43">
        <v>5.34</v>
      </c>
      <c r="BE43">
        <v>1.92</v>
      </c>
      <c r="BF43">
        <v>2.25</v>
      </c>
      <c r="BG43">
        <v>1.79</v>
      </c>
      <c r="BH43">
        <v>4.2</v>
      </c>
      <c r="BI43">
        <v>1.36</v>
      </c>
      <c r="BJ43">
        <v>0.89</v>
      </c>
      <c r="BK43">
        <v>1.97</v>
      </c>
      <c r="BL43">
        <v>0</v>
      </c>
      <c r="BM43">
        <v>0.17</v>
      </c>
      <c r="BN43">
        <v>2.34</v>
      </c>
      <c r="BO43">
        <v>3.77</v>
      </c>
      <c r="BP43">
        <v>0.26</v>
      </c>
      <c r="BQ43">
        <v>2.0099999999999998</v>
      </c>
      <c r="BR43">
        <v>2.19</v>
      </c>
      <c r="BS43">
        <v>1.64</v>
      </c>
      <c r="BT43">
        <v>2.9693719999999999</v>
      </c>
      <c r="BU43">
        <v>1.342031</v>
      </c>
      <c r="BV43">
        <v>2.03931</v>
      </c>
      <c r="BW43">
        <v>1.942655</v>
      </c>
      <c r="BX43">
        <v>1.959376</v>
      </c>
      <c r="BY43">
        <v>2.6840619999999999</v>
      </c>
      <c r="BZ43">
        <v>1.327717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5.3144439999999999</v>
      </c>
      <c r="CK43">
        <v>1.8703129999999999</v>
      </c>
      <c r="CL43">
        <v>1.9378120000000001</v>
      </c>
      <c r="CM43">
        <v>3.5120239999999998</v>
      </c>
      <c r="CN43">
        <v>1.771482</v>
      </c>
      <c r="CO43">
        <v>4.2945000000000002</v>
      </c>
      <c r="CP43">
        <v>4.1165500000000002</v>
      </c>
      <c r="CQ43">
        <v>3.4356</v>
      </c>
      <c r="CR43">
        <v>0.85655999999999999</v>
      </c>
      <c r="CS43">
        <v>2.79379</v>
      </c>
      <c r="CT43">
        <v>0.49992799999999998</v>
      </c>
      <c r="CU43">
        <v>0</v>
      </c>
      <c r="CV43">
        <v>0</v>
      </c>
      <c r="CW43">
        <v>0.99528000000000005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77.762805999999998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685.22619999999995</v>
      </c>
      <c r="L44">
        <v>626.79650000000004</v>
      </c>
      <c r="M44">
        <v>92.92</v>
      </c>
      <c r="N44">
        <v>119.15625</v>
      </c>
      <c r="O44">
        <v>124.7899</v>
      </c>
      <c r="P44">
        <v>122.99679999999999</v>
      </c>
      <c r="Q44">
        <v>21.5626</v>
      </c>
      <c r="R44">
        <v>41.7316</v>
      </c>
      <c r="S44">
        <v>26.042400000000001</v>
      </c>
      <c r="T44">
        <v>0.27</v>
      </c>
      <c r="U44">
        <v>347.96100000000001</v>
      </c>
      <c r="V44">
        <v>18.1401</v>
      </c>
      <c r="W44">
        <v>46.399079999999998</v>
      </c>
      <c r="X44">
        <v>98.34</v>
      </c>
      <c r="Y44">
        <v>0</v>
      </c>
      <c r="Z44">
        <v>0</v>
      </c>
      <c r="AA44">
        <v>0</v>
      </c>
      <c r="AB44">
        <v>3.47</v>
      </c>
      <c r="AC44">
        <v>0</v>
      </c>
      <c r="AD44">
        <v>0</v>
      </c>
      <c r="AE44">
        <v>0</v>
      </c>
      <c r="AF44">
        <v>18.288</v>
      </c>
      <c r="AG44">
        <v>45.369599999999998</v>
      </c>
      <c r="AH44">
        <v>0</v>
      </c>
      <c r="AI44">
        <v>0</v>
      </c>
      <c r="AJ44">
        <v>0</v>
      </c>
      <c r="AK44">
        <v>54.572499999999998</v>
      </c>
      <c r="AL44">
        <v>2.5564</v>
      </c>
      <c r="AM44">
        <v>0</v>
      </c>
      <c r="AN44">
        <v>0.60729</v>
      </c>
      <c r="AO44">
        <v>0</v>
      </c>
      <c r="AP44">
        <v>1.1529</v>
      </c>
      <c r="AQ44">
        <v>65.207999999999998</v>
      </c>
      <c r="AR44">
        <v>3.8639999999999999</v>
      </c>
      <c r="AS44">
        <v>10.7616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77.822805999999986</v>
      </c>
      <c r="BA44">
        <f t="shared" si="1"/>
        <v>2667.2531260000005</v>
      </c>
      <c r="BB44">
        <v>41</v>
      </c>
      <c r="BD44">
        <v>5.34</v>
      </c>
      <c r="BE44">
        <v>1.92</v>
      </c>
      <c r="BF44">
        <v>2.25</v>
      </c>
      <c r="BG44">
        <v>1.79</v>
      </c>
      <c r="BH44">
        <v>4.2</v>
      </c>
      <c r="BI44">
        <v>1.4</v>
      </c>
      <c r="BJ44">
        <v>0.91</v>
      </c>
      <c r="BK44">
        <v>1.97</v>
      </c>
      <c r="BL44">
        <v>0</v>
      </c>
      <c r="BM44">
        <v>0.17</v>
      </c>
      <c r="BN44">
        <v>2.34</v>
      </c>
      <c r="BO44">
        <v>3.77</v>
      </c>
      <c r="BP44">
        <v>0.26</v>
      </c>
      <c r="BQ44">
        <v>2.0099999999999998</v>
      </c>
      <c r="BR44">
        <v>2.19</v>
      </c>
      <c r="BS44">
        <v>1.64</v>
      </c>
      <c r="BT44">
        <v>2.9693719999999999</v>
      </c>
      <c r="BU44">
        <v>1.342031</v>
      </c>
      <c r="BV44">
        <v>2.03931</v>
      </c>
      <c r="BW44">
        <v>1.942655</v>
      </c>
      <c r="BX44">
        <v>1.959376</v>
      </c>
      <c r="BY44">
        <v>2.6840619999999999</v>
      </c>
      <c r="BZ44">
        <v>1.327717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5.3144439999999999</v>
      </c>
      <c r="CK44">
        <v>1.8703129999999999</v>
      </c>
      <c r="CL44">
        <v>1.9378120000000001</v>
      </c>
      <c r="CM44">
        <v>3.5120239999999998</v>
      </c>
      <c r="CN44">
        <v>1.771482</v>
      </c>
      <c r="CO44">
        <v>4.2945000000000002</v>
      </c>
      <c r="CP44">
        <v>4.1165500000000002</v>
      </c>
      <c r="CQ44">
        <v>3.4356</v>
      </c>
      <c r="CR44">
        <v>0.85655999999999999</v>
      </c>
      <c r="CS44">
        <v>2.79379</v>
      </c>
      <c r="CT44">
        <v>0.49992799999999998</v>
      </c>
      <c r="CU44">
        <v>0</v>
      </c>
      <c r="CV44">
        <v>0</v>
      </c>
      <c r="CW44">
        <v>0.99528000000000005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77.822805999999986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685.22619999999995</v>
      </c>
      <c r="L45">
        <v>626.79650000000004</v>
      </c>
      <c r="M45">
        <v>92.92</v>
      </c>
      <c r="N45">
        <v>119.15625</v>
      </c>
      <c r="O45">
        <v>124.7899</v>
      </c>
      <c r="P45">
        <v>122.99679999999999</v>
      </c>
      <c r="Q45">
        <v>21.5626</v>
      </c>
      <c r="R45">
        <v>41.7316</v>
      </c>
      <c r="S45">
        <v>26.042400000000001</v>
      </c>
      <c r="T45">
        <v>0.18</v>
      </c>
      <c r="U45">
        <v>348.97500000000002</v>
      </c>
      <c r="V45">
        <v>18.1401</v>
      </c>
      <c r="W45">
        <v>46.399079999999998</v>
      </c>
      <c r="X45">
        <v>98.34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18.288</v>
      </c>
      <c r="AG45">
        <v>45.369599999999998</v>
      </c>
      <c r="AH45">
        <v>0</v>
      </c>
      <c r="AI45">
        <v>0</v>
      </c>
      <c r="AJ45">
        <v>0</v>
      </c>
      <c r="AK45">
        <v>54.572499999999998</v>
      </c>
      <c r="AL45">
        <v>2.5564</v>
      </c>
      <c r="AM45">
        <v>0</v>
      </c>
      <c r="AN45">
        <v>0.60729</v>
      </c>
      <c r="AO45">
        <v>0</v>
      </c>
      <c r="AP45">
        <v>1.1529</v>
      </c>
      <c r="AQ45">
        <v>48.905999999999999</v>
      </c>
      <c r="AR45">
        <v>6.6239999999999997</v>
      </c>
      <c r="AS45">
        <v>10.7616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77.822805999999986</v>
      </c>
      <c r="BA45">
        <f t="shared" si="1"/>
        <v>2651.1651260000003</v>
      </c>
      <c r="BB45">
        <v>42</v>
      </c>
      <c r="BD45">
        <v>5.34</v>
      </c>
      <c r="BE45">
        <v>1.92</v>
      </c>
      <c r="BF45">
        <v>2.25</v>
      </c>
      <c r="BG45">
        <v>1.79</v>
      </c>
      <c r="BH45">
        <v>4.2</v>
      </c>
      <c r="BI45">
        <v>1.4</v>
      </c>
      <c r="BJ45">
        <v>0.91</v>
      </c>
      <c r="BK45">
        <v>1.97</v>
      </c>
      <c r="BL45">
        <v>0</v>
      </c>
      <c r="BM45">
        <v>0.17</v>
      </c>
      <c r="BN45">
        <v>2.34</v>
      </c>
      <c r="BO45">
        <v>3.77</v>
      </c>
      <c r="BP45">
        <v>0.26</v>
      </c>
      <c r="BQ45">
        <v>2.0099999999999998</v>
      </c>
      <c r="BR45">
        <v>2.19</v>
      </c>
      <c r="BS45">
        <v>1.64</v>
      </c>
      <c r="BT45">
        <v>2.9693719999999999</v>
      </c>
      <c r="BU45">
        <v>1.342031</v>
      </c>
      <c r="BV45">
        <v>2.03931</v>
      </c>
      <c r="BW45">
        <v>1.942655</v>
      </c>
      <c r="BX45">
        <v>1.959376</v>
      </c>
      <c r="BY45">
        <v>2.6840619999999999</v>
      </c>
      <c r="BZ45">
        <v>1.327717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5.3144439999999999</v>
      </c>
      <c r="CK45">
        <v>1.8703129999999999</v>
      </c>
      <c r="CL45">
        <v>1.9378120000000001</v>
      </c>
      <c r="CM45">
        <v>3.5120239999999998</v>
      </c>
      <c r="CN45">
        <v>1.771482</v>
      </c>
      <c r="CO45">
        <v>4.2945000000000002</v>
      </c>
      <c r="CP45">
        <v>4.1165500000000002</v>
      </c>
      <c r="CQ45">
        <v>3.4356</v>
      </c>
      <c r="CR45">
        <v>0.85655999999999999</v>
      </c>
      <c r="CS45">
        <v>2.79379</v>
      </c>
      <c r="CT45">
        <v>0.49992799999999998</v>
      </c>
      <c r="CU45">
        <v>0</v>
      </c>
      <c r="CV45">
        <v>0</v>
      </c>
      <c r="CW45">
        <v>0.99528000000000005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77.822805999999986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685.22619999999995</v>
      </c>
      <c r="L46">
        <v>626.79650000000004</v>
      </c>
      <c r="M46">
        <v>92.92</v>
      </c>
      <c r="N46">
        <v>119.15625</v>
      </c>
      <c r="O46">
        <v>124.7899</v>
      </c>
      <c r="P46">
        <v>122.99679999999999</v>
      </c>
      <c r="Q46">
        <v>21.5626</v>
      </c>
      <c r="R46">
        <v>41.7316</v>
      </c>
      <c r="S46">
        <v>26.042400000000001</v>
      </c>
      <c r="T46">
        <v>0</v>
      </c>
      <c r="U46">
        <v>348.97500000000002</v>
      </c>
      <c r="V46">
        <v>18.1401</v>
      </c>
      <c r="W46">
        <v>46.399079999999998</v>
      </c>
      <c r="X46">
        <v>98.34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18.288</v>
      </c>
      <c r="AG46">
        <v>45.369599999999998</v>
      </c>
      <c r="AH46">
        <v>0</v>
      </c>
      <c r="AI46">
        <v>0</v>
      </c>
      <c r="AJ46">
        <v>0</v>
      </c>
      <c r="AK46">
        <v>54.572499999999998</v>
      </c>
      <c r="AL46">
        <v>2.5564</v>
      </c>
      <c r="AM46">
        <v>0</v>
      </c>
      <c r="AN46">
        <v>0.60729</v>
      </c>
      <c r="AO46">
        <v>0</v>
      </c>
      <c r="AP46">
        <v>1.1529</v>
      </c>
      <c r="AQ46">
        <v>48.905999999999999</v>
      </c>
      <c r="AR46">
        <v>6.6239999999999997</v>
      </c>
      <c r="AS46">
        <v>10.7616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77.822805999999986</v>
      </c>
      <c r="BA46">
        <f t="shared" si="1"/>
        <v>2650.9851260000005</v>
      </c>
      <c r="BB46">
        <v>43</v>
      </c>
      <c r="BD46">
        <v>5.34</v>
      </c>
      <c r="BE46">
        <v>1.92</v>
      </c>
      <c r="BF46">
        <v>2.25</v>
      </c>
      <c r="BG46">
        <v>1.79</v>
      </c>
      <c r="BH46">
        <v>4.2</v>
      </c>
      <c r="BI46">
        <v>1.4</v>
      </c>
      <c r="BJ46">
        <v>0.91</v>
      </c>
      <c r="BK46">
        <v>1.97</v>
      </c>
      <c r="BL46">
        <v>0</v>
      </c>
      <c r="BM46">
        <v>0.17</v>
      </c>
      <c r="BN46">
        <v>2.34</v>
      </c>
      <c r="BO46">
        <v>3.77</v>
      </c>
      <c r="BP46">
        <v>0.26</v>
      </c>
      <c r="BQ46">
        <v>2.0099999999999998</v>
      </c>
      <c r="BR46">
        <v>2.19</v>
      </c>
      <c r="BS46">
        <v>1.64</v>
      </c>
      <c r="BT46">
        <v>2.9693719999999999</v>
      </c>
      <c r="BU46">
        <v>1.342031</v>
      </c>
      <c r="BV46">
        <v>2.03931</v>
      </c>
      <c r="BW46">
        <v>1.942655</v>
      </c>
      <c r="BX46">
        <v>1.959376</v>
      </c>
      <c r="BY46">
        <v>2.6840619999999999</v>
      </c>
      <c r="BZ46">
        <v>1.327717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5.3144439999999999</v>
      </c>
      <c r="CK46">
        <v>1.8703129999999999</v>
      </c>
      <c r="CL46">
        <v>1.9378120000000001</v>
      </c>
      <c r="CM46">
        <v>3.5120239999999998</v>
      </c>
      <c r="CN46">
        <v>1.771482</v>
      </c>
      <c r="CO46">
        <v>4.2945000000000002</v>
      </c>
      <c r="CP46">
        <v>4.1165500000000002</v>
      </c>
      <c r="CQ46">
        <v>3.4356</v>
      </c>
      <c r="CR46">
        <v>0.85655999999999999</v>
      </c>
      <c r="CS46">
        <v>2.79379</v>
      </c>
      <c r="CT46">
        <v>0.49992799999999998</v>
      </c>
      <c r="CU46">
        <v>0</v>
      </c>
      <c r="CV46">
        <v>0</v>
      </c>
      <c r="CW46">
        <v>0.99528000000000005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77.822805999999986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685.22619999999995</v>
      </c>
      <c r="L47">
        <v>626.79650000000004</v>
      </c>
      <c r="M47">
        <v>92.92</v>
      </c>
      <c r="N47">
        <v>119.15625</v>
      </c>
      <c r="O47">
        <v>124.7899</v>
      </c>
      <c r="P47">
        <v>122.99679999999999</v>
      </c>
      <c r="Q47">
        <v>21.5626</v>
      </c>
      <c r="R47">
        <v>41.7316</v>
      </c>
      <c r="S47">
        <v>26.042400000000001</v>
      </c>
      <c r="T47">
        <v>0</v>
      </c>
      <c r="U47">
        <v>348.97500000000002</v>
      </c>
      <c r="V47">
        <v>18.1401</v>
      </c>
      <c r="W47">
        <v>46.399079999999998</v>
      </c>
      <c r="X47">
        <v>98.34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18.288</v>
      </c>
      <c r="AG47">
        <v>45.369599999999998</v>
      </c>
      <c r="AH47">
        <v>0</v>
      </c>
      <c r="AI47">
        <v>0</v>
      </c>
      <c r="AJ47">
        <v>0</v>
      </c>
      <c r="AK47">
        <v>54.572499999999998</v>
      </c>
      <c r="AL47">
        <v>2.5564</v>
      </c>
      <c r="AM47">
        <v>0</v>
      </c>
      <c r="AN47">
        <v>0.60729</v>
      </c>
      <c r="AO47">
        <v>0</v>
      </c>
      <c r="AP47">
        <v>1.1529</v>
      </c>
      <c r="AQ47">
        <v>32.340000000000003</v>
      </c>
      <c r="AR47">
        <v>8.8320000000000007</v>
      </c>
      <c r="AS47">
        <v>10.7616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77.832805999999991</v>
      </c>
      <c r="BA47">
        <f t="shared" si="1"/>
        <v>2636.6371260000005</v>
      </c>
      <c r="BB47">
        <v>44</v>
      </c>
      <c r="BD47">
        <v>5.34</v>
      </c>
      <c r="BE47">
        <v>1.92</v>
      </c>
      <c r="BF47">
        <v>2.25</v>
      </c>
      <c r="BG47">
        <v>1.79</v>
      </c>
      <c r="BH47">
        <v>4.2</v>
      </c>
      <c r="BI47">
        <v>1.5</v>
      </c>
      <c r="BJ47">
        <v>0.91</v>
      </c>
      <c r="BK47">
        <v>1.97</v>
      </c>
      <c r="BL47">
        <v>0</v>
      </c>
      <c r="BM47">
        <v>0.17</v>
      </c>
      <c r="BN47">
        <v>2.34</v>
      </c>
      <c r="BO47">
        <v>3.77</v>
      </c>
      <c r="BP47">
        <v>0.26</v>
      </c>
      <c r="BQ47">
        <v>2.0099999999999998</v>
      </c>
      <c r="BR47">
        <v>2.19</v>
      </c>
      <c r="BS47">
        <v>1.55</v>
      </c>
      <c r="BT47">
        <v>2.9693719999999999</v>
      </c>
      <c r="BU47">
        <v>1.342031</v>
      </c>
      <c r="BV47">
        <v>2.03931</v>
      </c>
      <c r="BW47">
        <v>1.942655</v>
      </c>
      <c r="BX47">
        <v>1.959376</v>
      </c>
      <c r="BY47">
        <v>2.6840619999999999</v>
      </c>
      <c r="BZ47">
        <v>1.327717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5.3144439999999999</v>
      </c>
      <c r="CK47">
        <v>1.8703129999999999</v>
      </c>
      <c r="CL47">
        <v>1.9378120000000001</v>
      </c>
      <c r="CM47">
        <v>3.5120239999999998</v>
      </c>
      <c r="CN47">
        <v>1.771482</v>
      </c>
      <c r="CO47">
        <v>4.2945000000000002</v>
      </c>
      <c r="CP47">
        <v>4.1165500000000002</v>
      </c>
      <c r="CQ47">
        <v>3.4356</v>
      </c>
      <c r="CR47">
        <v>0.85655999999999999</v>
      </c>
      <c r="CS47">
        <v>2.79379</v>
      </c>
      <c r="CT47">
        <v>0.49992799999999998</v>
      </c>
      <c r="CU47">
        <v>0</v>
      </c>
      <c r="CV47">
        <v>0</v>
      </c>
      <c r="CW47">
        <v>0.99528000000000005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77.832805999999991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685.22619999999995</v>
      </c>
      <c r="L48">
        <v>626.79650000000004</v>
      </c>
      <c r="M48">
        <v>92.92</v>
      </c>
      <c r="N48">
        <v>119.15625</v>
      </c>
      <c r="O48">
        <v>124.7899</v>
      </c>
      <c r="P48">
        <v>122.99679999999999</v>
      </c>
      <c r="Q48">
        <v>21.5626</v>
      </c>
      <c r="R48">
        <v>41.7316</v>
      </c>
      <c r="S48">
        <v>26.042400000000001</v>
      </c>
      <c r="T48">
        <v>0</v>
      </c>
      <c r="U48">
        <v>348.97500000000002</v>
      </c>
      <c r="V48">
        <v>18.1401</v>
      </c>
      <c r="W48">
        <v>46.399079999999998</v>
      </c>
      <c r="X48">
        <v>98.34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18.288</v>
      </c>
      <c r="AG48">
        <v>45.369599999999998</v>
      </c>
      <c r="AH48">
        <v>0</v>
      </c>
      <c r="AI48">
        <v>0</v>
      </c>
      <c r="AJ48">
        <v>0</v>
      </c>
      <c r="AK48">
        <v>54.572499999999998</v>
      </c>
      <c r="AL48">
        <v>2.5564</v>
      </c>
      <c r="AM48">
        <v>0</v>
      </c>
      <c r="AN48">
        <v>0.60729</v>
      </c>
      <c r="AO48">
        <v>0</v>
      </c>
      <c r="AP48">
        <v>1.1529</v>
      </c>
      <c r="AQ48">
        <v>32.340000000000003</v>
      </c>
      <c r="AR48">
        <v>8.8320000000000007</v>
      </c>
      <c r="AS48">
        <v>10.7616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77.762805999999998</v>
      </c>
      <c r="BA48">
        <f t="shared" si="1"/>
        <v>2636.5671260000008</v>
      </c>
      <c r="BB48">
        <v>45</v>
      </c>
      <c r="BD48">
        <v>5.34</v>
      </c>
      <c r="BE48">
        <v>1.92</v>
      </c>
      <c r="BF48">
        <v>2.25</v>
      </c>
      <c r="BG48">
        <v>1.79</v>
      </c>
      <c r="BH48">
        <v>4.2</v>
      </c>
      <c r="BI48">
        <v>1.5</v>
      </c>
      <c r="BJ48">
        <v>0.91</v>
      </c>
      <c r="BK48">
        <v>1.97</v>
      </c>
      <c r="BL48">
        <v>0</v>
      </c>
      <c r="BM48">
        <v>0.18</v>
      </c>
      <c r="BN48">
        <v>2.34</v>
      </c>
      <c r="BO48">
        <v>3.77</v>
      </c>
      <c r="BP48">
        <v>0.26</v>
      </c>
      <c r="BQ48">
        <v>2.0099999999999998</v>
      </c>
      <c r="BR48">
        <v>2.19</v>
      </c>
      <c r="BS48">
        <v>1.47</v>
      </c>
      <c r="BT48">
        <v>2.9693719999999999</v>
      </c>
      <c r="BU48">
        <v>1.342031</v>
      </c>
      <c r="BV48">
        <v>2.03931</v>
      </c>
      <c r="BW48">
        <v>1.942655</v>
      </c>
      <c r="BX48">
        <v>1.959376</v>
      </c>
      <c r="BY48">
        <v>2.6840619999999999</v>
      </c>
      <c r="BZ48">
        <v>1.327717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5.3144439999999999</v>
      </c>
      <c r="CK48">
        <v>1.8703129999999999</v>
      </c>
      <c r="CL48">
        <v>1.9378120000000001</v>
      </c>
      <c r="CM48">
        <v>3.5120239999999998</v>
      </c>
      <c r="CN48">
        <v>1.771482</v>
      </c>
      <c r="CO48">
        <v>4.2945000000000002</v>
      </c>
      <c r="CP48">
        <v>4.1165500000000002</v>
      </c>
      <c r="CQ48">
        <v>3.4356</v>
      </c>
      <c r="CR48">
        <v>0.85655999999999999</v>
      </c>
      <c r="CS48">
        <v>2.79379</v>
      </c>
      <c r="CT48">
        <v>0.49992799999999998</v>
      </c>
      <c r="CU48">
        <v>0</v>
      </c>
      <c r="CV48">
        <v>0</v>
      </c>
      <c r="CW48">
        <v>0.99528000000000005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77.762805999999998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685.22619999999995</v>
      </c>
      <c r="L49">
        <v>626.79650000000004</v>
      </c>
      <c r="M49">
        <v>92.92</v>
      </c>
      <c r="N49">
        <v>119.15625</v>
      </c>
      <c r="O49">
        <v>124.7899</v>
      </c>
      <c r="P49">
        <v>122.99679999999999</v>
      </c>
      <c r="Q49">
        <v>21.5626</v>
      </c>
      <c r="R49">
        <v>41.7316</v>
      </c>
      <c r="S49">
        <v>26.042400000000001</v>
      </c>
      <c r="T49">
        <v>0</v>
      </c>
      <c r="U49">
        <v>348.97500000000002</v>
      </c>
      <c r="V49">
        <v>18.1401</v>
      </c>
      <c r="W49">
        <v>46.399079999999998</v>
      </c>
      <c r="X49">
        <v>98.34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18.288</v>
      </c>
      <c r="AG49">
        <v>45.369599999999998</v>
      </c>
      <c r="AH49">
        <v>0</v>
      </c>
      <c r="AI49">
        <v>0</v>
      </c>
      <c r="AJ49">
        <v>0</v>
      </c>
      <c r="AK49">
        <v>54.572499999999998</v>
      </c>
      <c r="AL49">
        <v>2.5564</v>
      </c>
      <c r="AM49">
        <v>0</v>
      </c>
      <c r="AN49">
        <v>0.60729</v>
      </c>
      <c r="AO49">
        <v>0</v>
      </c>
      <c r="AP49">
        <v>1.1529</v>
      </c>
      <c r="AQ49">
        <v>15.84</v>
      </c>
      <c r="AR49">
        <v>6.6239999999999997</v>
      </c>
      <c r="AS49">
        <v>10.7616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77.672805999999994</v>
      </c>
      <c r="BA49">
        <f t="shared" si="1"/>
        <v>2617.7691260000006</v>
      </c>
      <c r="BB49">
        <v>46</v>
      </c>
      <c r="BD49">
        <v>5.34</v>
      </c>
      <c r="BE49">
        <v>1.92</v>
      </c>
      <c r="BF49">
        <v>2.25</v>
      </c>
      <c r="BG49">
        <v>1.79</v>
      </c>
      <c r="BH49">
        <v>4.2</v>
      </c>
      <c r="BI49">
        <v>1.5</v>
      </c>
      <c r="BJ49">
        <v>0.91</v>
      </c>
      <c r="BK49">
        <v>1.97</v>
      </c>
      <c r="BL49">
        <v>0</v>
      </c>
      <c r="BM49">
        <v>0.18</v>
      </c>
      <c r="BN49">
        <v>2.34</v>
      </c>
      <c r="BO49">
        <v>3.77</v>
      </c>
      <c r="BP49">
        <v>0.26</v>
      </c>
      <c r="BQ49">
        <v>2.0099999999999998</v>
      </c>
      <c r="BR49">
        <v>2.19</v>
      </c>
      <c r="BS49">
        <v>1.38</v>
      </c>
      <c r="BT49">
        <v>2.9693719999999999</v>
      </c>
      <c r="BU49">
        <v>1.342031</v>
      </c>
      <c r="BV49">
        <v>2.03931</v>
      </c>
      <c r="BW49">
        <v>1.942655</v>
      </c>
      <c r="BX49">
        <v>1.959376</v>
      </c>
      <c r="BY49">
        <v>2.6840619999999999</v>
      </c>
      <c r="BZ49">
        <v>1.327717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5.3144439999999999</v>
      </c>
      <c r="CK49">
        <v>1.8703129999999999</v>
      </c>
      <c r="CL49">
        <v>1.9378120000000001</v>
      </c>
      <c r="CM49">
        <v>3.5120239999999998</v>
      </c>
      <c r="CN49">
        <v>1.771482</v>
      </c>
      <c r="CO49">
        <v>4.2945000000000002</v>
      </c>
      <c r="CP49">
        <v>4.1165500000000002</v>
      </c>
      <c r="CQ49">
        <v>3.4356</v>
      </c>
      <c r="CR49">
        <v>0.85655999999999999</v>
      </c>
      <c r="CS49">
        <v>2.79379</v>
      </c>
      <c r="CT49">
        <v>0.49992799999999998</v>
      </c>
      <c r="CU49">
        <v>0</v>
      </c>
      <c r="CV49">
        <v>0</v>
      </c>
      <c r="CW49">
        <v>0.99528000000000005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77.672805999999994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685.22619999999995</v>
      </c>
      <c r="L50">
        <v>626.79650000000004</v>
      </c>
      <c r="M50">
        <v>92.92</v>
      </c>
      <c r="N50">
        <v>119.15625</v>
      </c>
      <c r="O50">
        <v>124.7899</v>
      </c>
      <c r="P50">
        <v>122.99679999999999</v>
      </c>
      <c r="Q50">
        <v>21.5626</v>
      </c>
      <c r="R50">
        <v>41.7316</v>
      </c>
      <c r="S50">
        <v>26.042400000000001</v>
      </c>
      <c r="T50">
        <v>0</v>
      </c>
      <c r="U50">
        <v>348.97500000000002</v>
      </c>
      <c r="V50">
        <v>18.1401</v>
      </c>
      <c r="W50">
        <v>46.399079999999998</v>
      </c>
      <c r="X50">
        <v>98.34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18.288</v>
      </c>
      <c r="AG50">
        <v>45.369599999999998</v>
      </c>
      <c r="AH50">
        <v>0</v>
      </c>
      <c r="AI50">
        <v>0</v>
      </c>
      <c r="AJ50">
        <v>0</v>
      </c>
      <c r="AK50">
        <v>54.572499999999998</v>
      </c>
      <c r="AL50">
        <v>2.5564</v>
      </c>
      <c r="AM50">
        <v>0</v>
      </c>
      <c r="AN50">
        <v>0.60729</v>
      </c>
      <c r="AO50">
        <v>0</v>
      </c>
      <c r="AP50">
        <v>1.1529</v>
      </c>
      <c r="AQ50">
        <v>0</v>
      </c>
      <c r="AR50">
        <v>6.6239999999999997</v>
      </c>
      <c r="AS50">
        <v>10.7616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77.592805999999996</v>
      </c>
      <c r="BA50">
        <f t="shared" si="1"/>
        <v>2601.8491260000005</v>
      </c>
      <c r="BB50">
        <v>47</v>
      </c>
      <c r="BD50">
        <v>5.34</v>
      </c>
      <c r="BE50">
        <v>1.92</v>
      </c>
      <c r="BF50">
        <v>2.25</v>
      </c>
      <c r="BG50">
        <v>1.79</v>
      </c>
      <c r="BH50">
        <v>4.2</v>
      </c>
      <c r="BI50">
        <v>1.5</v>
      </c>
      <c r="BJ50">
        <v>0.91</v>
      </c>
      <c r="BK50">
        <v>1.97</v>
      </c>
      <c r="BL50">
        <v>0</v>
      </c>
      <c r="BM50">
        <v>0.18</v>
      </c>
      <c r="BN50">
        <v>2.34</v>
      </c>
      <c r="BO50">
        <v>3.77</v>
      </c>
      <c r="BP50">
        <v>0.26</v>
      </c>
      <c r="BQ50">
        <v>2.0099999999999998</v>
      </c>
      <c r="BR50">
        <v>2.19</v>
      </c>
      <c r="BS50">
        <v>1.3</v>
      </c>
      <c r="BT50">
        <v>2.9693719999999999</v>
      </c>
      <c r="BU50">
        <v>1.342031</v>
      </c>
      <c r="BV50">
        <v>2.03931</v>
      </c>
      <c r="BW50">
        <v>1.942655</v>
      </c>
      <c r="BX50">
        <v>1.959376</v>
      </c>
      <c r="BY50">
        <v>2.6840619999999999</v>
      </c>
      <c r="BZ50">
        <v>1.327717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5.3144439999999999</v>
      </c>
      <c r="CK50">
        <v>1.8703129999999999</v>
      </c>
      <c r="CL50">
        <v>1.9378120000000001</v>
      </c>
      <c r="CM50">
        <v>3.5120239999999998</v>
      </c>
      <c r="CN50">
        <v>1.771482</v>
      </c>
      <c r="CO50">
        <v>4.2945000000000002</v>
      </c>
      <c r="CP50">
        <v>4.1165500000000002</v>
      </c>
      <c r="CQ50">
        <v>3.4356</v>
      </c>
      <c r="CR50">
        <v>0.85655999999999999</v>
      </c>
      <c r="CS50">
        <v>2.79379</v>
      </c>
      <c r="CT50">
        <v>0.49992799999999998</v>
      </c>
      <c r="CU50">
        <v>0</v>
      </c>
      <c r="CV50">
        <v>0</v>
      </c>
      <c r="CW50">
        <v>0.99528000000000005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77.592805999999996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685.22619999999995</v>
      </c>
      <c r="L51">
        <v>626.79650000000004</v>
      </c>
      <c r="M51">
        <v>92.92</v>
      </c>
      <c r="N51">
        <v>119.15625</v>
      </c>
      <c r="O51">
        <v>124.7899</v>
      </c>
      <c r="P51">
        <v>122.99679999999999</v>
      </c>
      <c r="Q51">
        <v>21.5626</v>
      </c>
      <c r="R51">
        <v>41.7316</v>
      </c>
      <c r="S51">
        <v>26.042400000000001</v>
      </c>
      <c r="T51">
        <v>0</v>
      </c>
      <c r="U51">
        <v>348.97500000000002</v>
      </c>
      <c r="V51">
        <v>18.1401</v>
      </c>
      <c r="W51">
        <v>46.399079999999998</v>
      </c>
      <c r="X51">
        <v>98.34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9.1440000000000001</v>
      </c>
      <c r="AG51">
        <v>45.369599999999998</v>
      </c>
      <c r="AH51">
        <v>0</v>
      </c>
      <c r="AI51">
        <v>0</v>
      </c>
      <c r="AJ51">
        <v>0</v>
      </c>
      <c r="AK51">
        <v>54.572499999999998</v>
      </c>
      <c r="AL51">
        <v>2.5564</v>
      </c>
      <c r="AM51">
        <v>0</v>
      </c>
      <c r="AN51">
        <v>0.60729</v>
      </c>
      <c r="AO51">
        <v>0</v>
      </c>
      <c r="AP51">
        <v>1.1529</v>
      </c>
      <c r="AQ51">
        <v>0</v>
      </c>
      <c r="AR51">
        <v>8.8320000000000007</v>
      </c>
      <c r="AS51">
        <v>10.492559999999999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77.502805999999993</v>
      </c>
      <c r="BA51">
        <f t="shared" si="1"/>
        <v>2594.5540860000006</v>
      </c>
      <c r="BB51">
        <v>48</v>
      </c>
      <c r="BD51">
        <v>5.34</v>
      </c>
      <c r="BE51">
        <v>1.92</v>
      </c>
      <c r="BF51">
        <v>2.25</v>
      </c>
      <c r="BG51">
        <v>1.79</v>
      </c>
      <c r="BH51">
        <v>4.2</v>
      </c>
      <c r="BI51">
        <v>1.5</v>
      </c>
      <c r="BJ51">
        <v>0.91</v>
      </c>
      <c r="BK51">
        <v>1.97</v>
      </c>
      <c r="BL51">
        <v>0</v>
      </c>
      <c r="BM51">
        <v>0.18</v>
      </c>
      <c r="BN51">
        <v>2.34</v>
      </c>
      <c r="BO51">
        <v>3.77</v>
      </c>
      <c r="BP51">
        <v>0.26</v>
      </c>
      <c r="BQ51">
        <v>2.0099999999999998</v>
      </c>
      <c r="BR51">
        <v>2.19</v>
      </c>
      <c r="BS51">
        <v>1.21</v>
      </c>
      <c r="BT51">
        <v>2.9693719999999999</v>
      </c>
      <c r="BU51">
        <v>1.342031</v>
      </c>
      <c r="BV51">
        <v>2.03931</v>
      </c>
      <c r="BW51">
        <v>1.942655</v>
      </c>
      <c r="BX51">
        <v>1.959376</v>
      </c>
      <c r="BY51">
        <v>2.6840619999999999</v>
      </c>
      <c r="BZ51">
        <v>1.327717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5.3144439999999999</v>
      </c>
      <c r="CK51">
        <v>1.8703129999999999</v>
      </c>
      <c r="CL51">
        <v>1.9378120000000001</v>
      </c>
      <c r="CM51">
        <v>3.5120239999999998</v>
      </c>
      <c r="CN51">
        <v>1.771482</v>
      </c>
      <c r="CO51">
        <v>4.2945000000000002</v>
      </c>
      <c r="CP51">
        <v>4.1165500000000002</v>
      </c>
      <c r="CQ51">
        <v>3.4356</v>
      </c>
      <c r="CR51">
        <v>0.85655999999999999</v>
      </c>
      <c r="CS51">
        <v>2.79379</v>
      </c>
      <c r="CT51">
        <v>0.49992799999999998</v>
      </c>
      <c r="CU51">
        <v>0</v>
      </c>
      <c r="CV51">
        <v>0</v>
      </c>
      <c r="CW51">
        <v>0.99528000000000005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77.502805999999993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685.22619999999995</v>
      </c>
      <c r="L52">
        <v>626.79650000000004</v>
      </c>
      <c r="M52">
        <v>92.92</v>
      </c>
      <c r="N52">
        <v>119.15625</v>
      </c>
      <c r="O52">
        <v>124.7899</v>
      </c>
      <c r="P52">
        <v>122.99679999999999</v>
      </c>
      <c r="Q52">
        <v>21.5626</v>
      </c>
      <c r="R52">
        <v>41.7316</v>
      </c>
      <c r="S52">
        <v>26.042400000000001</v>
      </c>
      <c r="T52">
        <v>0</v>
      </c>
      <c r="U52">
        <v>348.97500000000002</v>
      </c>
      <c r="V52">
        <v>18.1401</v>
      </c>
      <c r="W52">
        <v>46.399079999999998</v>
      </c>
      <c r="X52">
        <v>98.34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9.1440000000000001</v>
      </c>
      <c r="AG52">
        <v>45.369599999999998</v>
      </c>
      <c r="AH52">
        <v>0</v>
      </c>
      <c r="AI52">
        <v>0</v>
      </c>
      <c r="AJ52">
        <v>0</v>
      </c>
      <c r="AK52">
        <v>54.572499999999998</v>
      </c>
      <c r="AL52">
        <v>2.5564</v>
      </c>
      <c r="AM52">
        <v>0</v>
      </c>
      <c r="AN52">
        <v>0.60729</v>
      </c>
      <c r="AO52">
        <v>0</v>
      </c>
      <c r="AP52">
        <v>1.1529</v>
      </c>
      <c r="AQ52">
        <v>0</v>
      </c>
      <c r="AR52">
        <v>8.8320000000000007</v>
      </c>
      <c r="AS52">
        <v>10.492559999999999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77.422805999999994</v>
      </c>
      <c r="BA52">
        <f t="shared" si="1"/>
        <v>2594.4740860000006</v>
      </c>
      <c r="BB52">
        <v>49</v>
      </c>
      <c r="BD52">
        <v>5.34</v>
      </c>
      <c r="BE52">
        <v>1.92</v>
      </c>
      <c r="BF52">
        <v>2.25</v>
      </c>
      <c r="BG52">
        <v>1.79</v>
      </c>
      <c r="BH52">
        <v>4.2</v>
      </c>
      <c r="BI52">
        <v>1.5</v>
      </c>
      <c r="BJ52">
        <v>0.91</v>
      </c>
      <c r="BK52">
        <v>1.97</v>
      </c>
      <c r="BL52">
        <v>0</v>
      </c>
      <c r="BM52">
        <v>0.18</v>
      </c>
      <c r="BN52">
        <v>2.34</v>
      </c>
      <c r="BO52">
        <v>3.77</v>
      </c>
      <c r="BP52">
        <v>0.26</v>
      </c>
      <c r="BQ52">
        <v>2.0099999999999998</v>
      </c>
      <c r="BR52">
        <v>2.19</v>
      </c>
      <c r="BS52">
        <v>1.1299999999999999</v>
      </c>
      <c r="BT52">
        <v>2.9693719999999999</v>
      </c>
      <c r="BU52">
        <v>1.342031</v>
      </c>
      <c r="BV52">
        <v>2.03931</v>
      </c>
      <c r="BW52">
        <v>1.942655</v>
      </c>
      <c r="BX52">
        <v>1.959376</v>
      </c>
      <c r="BY52">
        <v>2.6840619999999999</v>
      </c>
      <c r="BZ52">
        <v>1.327717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5.3144439999999999</v>
      </c>
      <c r="CK52">
        <v>1.8703129999999999</v>
      </c>
      <c r="CL52">
        <v>1.9378120000000001</v>
      </c>
      <c r="CM52">
        <v>3.5120239999999998</v>
      </c>
      <c r="CN52">
        <v>1.771482</v>
      </c>
      <c r="CO52">
        <v>4.2945000000000002</v>
      </c>
      <c r="CP52">
        <v>4.1165500000000002</v>
      </c>
      <c r="CQ52">
        <v>3.4356</v>
      </c>
      <c r="CR52">
        <v>0.85655999999999999</v>
      </c>
      <c r="CS52">
        <v>2.79379</v>
      </c>
      <c r="CT52">
        <v>0.49992799999999998</v>
      </c>
      <c r="CU52">
        <v>0</v>
      </c>
      <c r="CV52">
        <v>0</v>
      </c>
      <c r="CW52">
        <v>0.99528000000000005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77.422805999999994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685.22619999999995</v>
      </c>
      <c r="L53">
        <v>626.79650000000004</v>
      </c>
      <c r="M53">
        <v>92.92</v>
      </c>
      <c r="N53">
        <v>119.15625</v>
      </c>
      <c r="O53">
        <v>124.7899</v>
      </c>
      <c r="P53">
        <v>122.99679999999999</v>
      </c>
      <c r="Q53">
        <v>21.5626</v>
      </c>
      <c r="R53">
        <v>41.7316</v>
      </c>
      <c r="S53">
        <v>26.042400000000001</v>
      </c>
      <c r="T53">
        <v>0</v>
      </c>
      <c r="U53">
        <v>348.97500000000002</v>
      </c>
      <c r="V53">
        <v>18.1401</v>
      </c>
      <c r="W53">
        <v>46.399079999999998</v>
      </c>
      <c r="X53">
        <v>98.34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9.1440000000000001</v>
      </c>
      <c r="AG53">
        <v>45.369599999999998</v>
      </c>
      <c r="AH53">
        <v>0</v>
      </c>
      <c r="AI53">
        <v>0</v>
      </c>
      <c r="AJ53">
        <v>0</v>
      </c>
      <c r="AK53">
        <v>54.572499999999998</v>
      </c>
      <c r="AL53">
        <v>2.5564</v>
      </c>
      <c r="AM53">
        <v>0</v>
      </c>
      <c r="AN53">
        <v>0.60729</v>
      </c>
      <c r="AO53">
        <v>0</v>
      </c>
      <c r="AP53">
        <v>1.1529</v>
      </c>
      <c r="AQ53">
        <v>0</v>
      </c>
      <c r="AR53">
        <v>8.8320000000000007</v>
      </c>
      <c r="AS53">
        <v>10.223520000000001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77.332805999999991</v>
      </c>
      <c r="BA53">
        <f t="shared" si="1"/>
        <v>2594.1150460000003</v>
      </c>
      <c r="BB53">
        <v>50</v>
      </c>
      <c r="BD53">
        <v>5.34</v>
      </c>
      <c r="BE53">
        <v>1.92</v>
      </c>
      <c r="BF53">
        <v>2.25</v>
      </c>
      <c r="BG53">
        <v>1.79</v>
      </c>
      <c r="BH53">
        <v>4.2</v>
      </c>
      <c r="BI53">
        <v>1.5</v>
      </c>
      <c r="BJ53">
        <v>0.91</v>
      </c>
      <c r="BK53">
        <v>1.97</v>
      </c>
      <c r="BL53">
        <v>0</v>
      </c>
      <c r="BM53">
        <v>0.18</v>
      </c>
      <c r="BN53">
        <v>2.34</v>
      </c>
      <c r="BO53">
        <v>3.77</v>
      </c>
      <c r="BP53">
        <v>0.26</v>
      </c>
      <c r="BQ53">
        <v>2.0099999999999998</v>
      </c>
      <c r="BR53">
        <v>2.19</v>
      </c>
      <c r="BS53">
        <v>1.04</v>
      </c>
      <c r="BT53">
        <v>2.9693719999999999</v>
      </c>
      <c r="BU53">
        <v>1.342031</v>
      </c>
      <c r="BV53">
        <v>2.03931</v>
      </c>
      <c r="BW53">
        <v>1.942655</v>
      </c>
      <c r="BX53">
        <v>1.959376</v>
      </c>
      <c r="BY53">
        <v>2.6840619999999999</v>
      </c>
      <c r="BZ53">
        <v>1.327717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5.3144439999999999</v>
      </c>
      <c r="CK53">
        <v>1.8703129999999999</v>
      </c>
      <c r="CL53">
        <v>1.9378120000000001</v>
      </c>
      <c r="CM53">
        <v>3.5120239999999998</v>
      </c>
      <c r="CN53">
        <v>1.771482</v>
      </c>
      <c r="CO53">
        <v>4.2945000000000002</v>
      </c>
      <c r="CP53">
        <v>4.1165500000000002</v>
      </c>
      <c r="CQ53">
        <v>3.4356</v>
      </c>
      <c r="CR53">
        <v>0.85655999999999999</v>
      </c>
      <c r="CS53">
        <v>2.79379</v>
      </c>
      <c r="CT53">
        <v>0.49992799999999998</v>
      </c>
      <c r="CU53">
        <v>0</v>
      </c>
      <c r="CV53">
        <v>0</v>
      </c>
      <c r="CW53">
        <v>0.99528000000000005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77.332805999999991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685.22619999999995</v>
      </c>
      <c r="L54">
        <v>626.79650000000004</v>
      </c>
      <c r="M54">
        <v>92.92</v>
      </c>
      <c r="N54">
        <v>119.15625</v>
      </c>
      <c r="O54">
        <v>124.7899</v>
      </c>
      <c r="P54">
        <v>122.99679999999999</v>
      </c>
      <c r="Q54">
        <v>21.5626</v>
      </c>
      <c r="R54">
        <v>41.7316</v>
      </c>
      <c r="S54">
        <v>26.042400000000001</v>
      </c>
      <c r="T54">
        <v>0</v>
      </c>
      <c r="U54">
        <v>348.97500000000002</v>
      </c>
      <c r="V54">
        <v>18.1401</v>
      </c>
      <c r="W54">
        <v>46.399079999999998</v>
      </c>
      <c r="X54">
        <v>98.34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9.1440000000000001</v>
      </c>
      <c r="AG54">
        <v>45.369599999999998</v>
      </c>
      <c r="AH54">
        <v>0</v>
      </c>
      <c r="AI54">
        <v>0</v>
      </c>
      <c r="AJ54">
        <v>0</v>
      </c>
      <c r="AK54">
        <v>54.572499999999998</v>
      </c>
      <c r="AL54">
        <v>2.5564</v>
      </c>
      <c r="AM54">
        <v>0</v>
      </c>
      <c r="AN54">
        <v>0.60729</v>
      </c>
      <c r="AO54">
        <v>0</v>
      </c>
      <c r="AP54">
        <v>1.1529</v>
      </c>
      <c r="AQ54">
        <v>0</v>
      </c>
      <c r="AR54">
        <v>8.8320000000000007</v>
      </c>
      <c r="AS54">
        <v>10.223520000000001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77.172805999999994</v>
      </c>
      <c r="BA54">
        <f t="shared" si="1"/>
        <v>2593.9550460000005</v>
      </c>
      <c r="BB54">
        <v>51</v>
      </c>
      <c r="BD54">
        <v>5.34</v>
      </c>
      <c r="BE54">
        <v>1.92</v>
      </c>
      <c r="BF54">
        <v>2.25</v>
      </c>
      <c r="BG54">
        <v>1.79</v>
      </c>
      <c r="BH54">
        <v>4.2</v>
      </c>
      <c r="BI54">
        <v>1.45</v>
      </c>
      <c r="BJ54">
        <v>0.9</v>
      </c>
      <c r="BK54">
        <v>1.97</v>
      </c>
      <c r="BL54">
        <v>0</v>
      </c>
      <c r="BM54">
        <v>0.18</v>
      </c>
      <c r="BN54">
        <v>2.34</v>
      </c>
      <c r="BO54">
        <v>3.77</v>
      </c>
      <c r="BP54">
        <v>0.26</v>
      </c>
      <c r="BQ54">
        <v>2.0099999999999998</v>
      </c>
      <c r="BR54">
        <v>2.19</v>
      </c>
      <c r="BS54">
        <v>0.94</v>
      </c>
      <c r="BT54">
        <v>2.9693719999999999</v>
      </c>
      <c r="BU54">
        <v>1.342031</v>
      </c>
      <c r="BV54">
        <v>2.03931</v>
      </c>
      <c r="BW54">
        <v>1.942655</v>
      </c>
      <c r="BX54">
        <v>1.959376</v>
      </c>
      <c r="BY54">
        <v>2.6840619999999999</v>
      </c>
      <c r="BZ54">
        <v>1.327717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5.3144439999999999</v>
      </c>
      <c r="CK54">
        <v>1.8703129999999999</v>
      </c>
      <c r="CL54">
        <v>1.9378120000000001</v>
      </c>
      <c r="CM54">
        <v>3.5120239999999998</v>
      </c>
      <c r="CN54">
        <v>1.771482</v>
      </c>
      <c r="CO54">
        <v>4.2945000000000002</v>
      </c>
      <c r="CP54">
        <v>4.1165500000000002</v>
      </c>
      <c r="CQ54">
        <v>3.4356</v>
      </c>
      <c r="CR54">
        <v>0.85655999999999999</v>
      </c>
      <c r="CS54">
        <v>2.79379</v>
      </c>
      <c r="CT54">
        <v>0.49992799999999998</v>
      </c>
      <c r="CU54">
        <v>0</v>
      </c>
      <c r="CV54">
        <v>0</v>
      </c>
      <c r="CW54">
        <v>0.99528000000000005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77.172805999999994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685.22619999999995</v>
      </c>
      <c r="L55">
        <v>626.79650000000004</v>
      </c>
      <c r="M55">
        <v>92.92</v>
      </c>
      <c r="N55">
        <v>119.15625</v>
      </c>
      <c r="O55">
        <v>124.7899</v>
      </c>
      <c r="P55">
        <v>122.99679999999999</v>
      </c>
      <c r="Q55">
        <v>21.5626</v>
      </c>
      <c r="R55">
        <v>41.7316</v>
      </c>
      <c r="S55">
        <v>26.042400000000001</v>
      </c>
      <c r="T55">
        <v>0</v>
      </c>
      <c r="U55">
        <v>348.97500000000002</v>
      </c>
      <c r="V55">
        <v>18.1401</v>
      </c>
      <c r="W55">
        <v>46.399079999999998</v>
      </c>
      <c r="X55">
        <v>98.34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9.1440000000000001</v>
      </c>
      <c r="AG55">
        <v>45.369599999999998</v>
      </c>
      <c r="AH55">
        <v>0</v>
      </c>
      <c r="AI55">
        <v>0</v>
      </c>
      <c r="AJ55">
        <v>0</v>
      </c>
      <c r="AK55">
        <v>54.572499999999998</v>
      </c>
      <c r="AL55">
        <v>2.5564</v>
      </c>
      <c r="AM55">
        <v>0</v>
      </c>
      <c r="AN55">
        <v>0.60729</v>
      </c>
      <c r="AO55">
        <v>0</v>
      </c>
      <c r="AP55">
        <v>1.1529</v>
      </c>
      <c r="AQ55">
        <v>0</v>
      </c>
      <c r="AR55">
        <v>6.6239999999999997</v>
      </c>
      <c r="AS55">
        <v>10.223520000000001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77.082805999999991</v>
      </c>
      <c r="BA55">
        <f t="shared" si="1"/>
        <v>2591.6570460000003</v>
      </c>
      <c r="BB55">
        <v>52</v>
      </c>
      <c r="BD55">
        <v>5.34</v>
      </c>
      <c r="BE55">
        <v>1.92</v>
      </c>
      <c r="BF55">
        <v>2.25</v>
      </c>
      <c r="BG55">
        <v>1.79</v>
      </c>
      <c r="BH55">
        <v>4.2</v>
      </c>
      <c r="BI55">
        <v>1.36</v>
      </c>
      <c r="BJ55">
        <v>0.9</v>
      </c>
      <c r="BK55">
        <v>1.97</v>
      </c>
      <c r="BL55">
        <v>0</v>
      </c>
      <c r="BM55">
        <v>0.18</v>
      </c>
      <c r="BN55">
        <v>2.34</v>
      </c>
      <c r="BO55">
        <v>3.77</v>
      </c>
      <c r="BP55">
        <v>0.26</v>
      </c>
      <c r="BQ55">
        <v>2.0099999999999998</v>
      </c>
      <c r="BR55">
        <v>2.19</v>
      </c>
      <c r="BS55">
        <v>0.94</v>
      </c>
      <c r="BT55">
        <v>2.9693719999999999</v>
      </c>
      <c r="BU55">
        <v>1.342031</v>
      </c>
      <c r="BV55">
        <v>2.03931</v>
      </c>
      <c r="BW55">
        <v>1.942655</v>
      </c>
      <c r="BX55">
        <v>1.959376</v>
      </c>
      <c r="BY55">
        <v>2.6840619999999999</v>
      </c>
      <c r="BZ55">
        <v>1.327717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5.3144439999999999</v>
      </c>
      <c r="CK55">
        <v>1.8703129999999999</v>
      </c>
      <c r="CL55">
        <v>1.9378120000000001</v>
      </c>
      <c r="CM55">
        <v>3.5120239999999998</v>
      </c>
      <c r="CN55">
        <v>1.771482</v>
      </c>
      <c r="CO55">
        <v>4.2945000000000002</v>
      </c>
      <c r="CP55">
        <v>4.1165500000000002</v>
      </c>
      <c r="CQ55">
        <v>3.4356</v>
      </c>
      <c r="CR55">
        <v>0.85655999999999999</v>
      </c>
      <c r="CS55">
        <v>2.79379</v>
      </c>
      <c r="CT55">
        <v>0.49992799999999998</v>
      </c>
      <c r="CU55">
        <v>0</v>
      </c>
      <c r="CV55">
        <v>0</v>
      </c>
      <c r="CW55">
        <v>0.99528000000000005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77.082805999999991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685.22619999999995</v>
      </c>
      <c r="L56">
        <v>626.79650000000004</v>
      </c>
      <c r="M56">
        <v>92.92</v>
      </c>
      <c r="N56">
        <v>119.15625</v>
      </c>
      <c r="O56">
        <v>124.7899</v>
      </c>
      <c r="P56">
        <v>122.99679999999999</v>
      </c>
      <c r="Q56">
        <v>21.5626</v>
      </c>
      <c r="R56">
        <v>41.7316</v>
      </c>
      <c r="S56">
        <v>26.042400000000001</v>
      </c>
      <c r="T56">
        <v>0</v>
      </c>
      <c r="U56">
        <v>348.97500000000002</v>
      </c>
      <c r="V56">
        <v>18.1401</v>
      </c>
      <c r="W56">
        <v>46.399079999999998</v>
      </c>
      <c r="X56">
        <v>98.34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9.1440000000000001</v>
      </c>
      <c r="AG56">
        <v>45.369599999999998</v>
      </c>
      <c r="AH56">
        <v>0</v>
      </c>
      <c r="AI56">
        <v>0</v>
      </c>
      <c r="AJ56">
        <v>0</v>
      </c>
      <c r="AK56">
        <v>54.572499999999998</v>
      </c>
      <c r="AL56">
        <v>2.5564</v>
      </c>
      <c r="AM56">
        <v>0</v>
      </c>
      <c r="AN56">
        <v>0.60729</v>
      </c>
      <c r="AO56">
        <v>0</v>
      </c>
      <c r="AP56">
        <v>1.1529</v>
      </c>
      <c r="AQ56">
        <v>0</v>
      </c>
      <c r="AR56">
        <v>6.6239999999999997</v>
      </c>
      <c r="AS56">
        <v>10.223520000000001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77.082805999999991</v>
      </c>
      <c r="BA56">
        <f t="shared" si="1"/>
        <v>2591.6570460000003</v>
      </c>
      <c r="BB56">
        <v>53</v>
      </c>
      <c r="BD56">
        <v>5.34</v>
      </c>
      <c r="BE56">
        <v>1.92</v>
      </c>
      <c r="BF56">
        <v>2.25</v>
      </c>
      <c r="BG56">
        <v>1.79</v>
      </c>
      <c r="BH56">
        <v>4.2</v>
      </c>
      <c r="BI56">
        <v>1.36</v>
      </c>
      <c r="BJ56">
        <v>0.9</v>
      </c>
      <c r="BK56">
        <v>1.97</v>
      </c>
      <c r="BL56">
        <v>0</v>
      </c>
      <c r="BM56">
        <v>0.18</v>
      </c>
      <c r="BN56">
        <v>2.34</v>
      </c>
      <c r="BO56">
        <v>3.77</v>
      </c>
      <c r="BP56">
        <v>0.26</v>
      </c>
      <c r="BQ56">
        <v>2.0099999999999998</v>
      </c>
      <c r="BR56">
        <v>2.19</v>
      </c>
      <c r="BS56">
        <v>0.94</v>
      </c>
      <c r="BT56">
        <v>2.9693719999999999</v>
      </c>
      <c r="BU56">
        <v>1.342031</v>
      </c>
      <c r="BV56">
        <v>2.03931</v>
      </c>
      <c r="BW56">
        <v>1.942655</v>
      </c>
      <c r="BX56">
        <v>1.959376</v>
      </c>
      <c r="BY56">
        <v>2.6840619999999999</v>
      </c>
      <c r="BZ56">
        <v>1.327717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5.3144439999999999</v>
      </c>
      <c r="CK56">
        <v>1.8703129999999999</v>
      </c>
      <c r="CL56">
        <v>1.9378120000000001</v>
      </c>
      <c r="CM56">
        <v>3.5120239999999998</v>
      </c>
      <c r="CN56">
        <v>1.771482</v>
      </c>
      <c r="CO56">
        <v>4.2945000000000002</v>
      </c>
      <c r="CP56">
        <v>4.1165500000000002</v>
      </c>
      <c r="CQ56">
        <v>3.4356</v>
      </c>
      <c r="CR56">
        <v>0.85655999999999999</v>
      </c>
      <c r="CS56">
        <v>2.79379</v>
      </c>
      <c r="CT56">
        <v>0.49992799999999998</v>
      </c>
      <c r="CU56">
        <v>0</v>
      </c>
      <c r="CV56">
        <v>0</v>
      </c>
      <c r="CW56">
        <v>0.99528000000000005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77.082805999999991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685.22619999999995</v>
      </c>
      <c r="L57">
        <v>626.79650000000004</v>
      </c>
      <c r="M57">
        <v>92.92</v>
      </c>
      <c r="N57">
        <v>119.15625</v>
      </c>
      <c r="O57">
        <v>124.7899</v>
      </c>
      <c r="P57">
        <v>122.99679999999999</v>
      </c>
      <c r="Q57">
        <v>21.5626</v>
      </c>
      <c r="R57">
        <v>41.7316</v>
      </c>
      <c r="S57">
        <v>26.042400000000001</v>
      </c>
      <c r="T57">
        <v>0</v>
      </c>
      <c r="U57">
        <v>348.97500000000002</v>
      </c>
      <c r="V57">
        <v>18.1401</v>
      </c>
      <c r="W57">
        <v>43.704000000000001</v>
      </c>
      <c r="X57">
        <v>98.34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9.1440000000000001</v>
      </c>
      <c r="AG57">
        <v>45.369599999999998</v>
      </c>
      <c r="AH57">
        <v>0</v>
      </c>
      <c r="AI57">
        <v>0</v>
      </c>
      <c r="AJ57">
        <v>0</v>
      </c>
      <c r="AK57">
        <v>54.572499999999998</v>
      </c>
      <c r="AL57">
        <v>2.5564</v>
      </c>
      <c r="AM57">
        <v>0</v>
      </c>
      <c r="AN57">
        <v>0.60729</v>
      </c>
      <c r="AO57">
        <v>0</v>
      </c>
      <c r="AP57">
        <v>1.1529</v>
      </c>
      <c r="AQ57">
        <v>0</v>
      </c>
      <c r="AR57">
        <v>6.6239999999999997</v>
      </c>
      <c r="AS57">
        <v>10.223520000000001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77.082805999999991</v>
      </c>
      <c r="BA57">
        <f t="shared" si="1"/>
        <v>2588.9619660000003</v>
      </c>
      <c r="BB57">
        <v>54</v>
      </c>
      <c r="BD57">
        <v>5.34</v>
      </c>
      <c r="BE57">
        <v>1.92</v>
      </c>
      <c r="BF57">
        <v>2.25</v>
      </c>
      <c r="BG57">
        <v>1.79</v>
      </c>
      <c r="BH57">
        <v>4.2</v>
      </c>
      <c r="BI57">
        <v>1.36</v>
      </c>
      <c r="BJ57">
        <v>0.9</v>
      </c>
      <c r="BK57">
        <v>1.97</v>
      </c>
      <c r="BL57">
        <v>0</v>
      </c>
      <c r="BM57">
        <v>0.18</v>
      </c>
      <c r="BN57">
        <v>2.34</v>
      </c>
      <c r="BO57">
        <v>3.77</v>
      </c>
      <c r="BP57">
        <v>0.26</v>
      </c>
      <c r="BQ57">
        <v>2.0099999999999998</v>
      </c>
      <c r="BR57">
        <v>2.19</v>
      </c>
      <c r="BS57">
        <v>0.94</v>
      </c>
      <c r="BT57">
        <v>2.9693719999999999</v>
      </c>
      <c r="BU57">
        <v>1.342031</v>
      </c>
      <c r="BV57">
        <v>2.03931</v>
      </c>
      <c r="BW57">
        <v>1.942655</v>
      </c>
      <c r="BX57">
        <v>1.959376</v>
      </c>
      <c r="BY57">
        <v>2.6840619999999999</v>
      </c>
      <c r="BZ57">
        <v>1.327717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5.3144439999999999</v>
      </c>
      <c r="CK57">
        <v>1.8703129999999999</v>
      </c>
      <c r="CL57">
        <v>1.9378120000000001</v>
      </c>
      <c r="CM57">
        <v>3.5120239999999998</v>
      </c>
      <c r="CN57">
        <v>1.771482</v>
      </c>
      <c r="CO57">
        <v>4.2945000000000002</v>
      </c>
      <c r="CP57">
        <v>4.1165500000000002</v>
      </c>
      <c r="CQ57">
        <v>3.4356</v>
      </c>
      <c r="CR57">
        <v>0.85655999999999999</v>
      </c>
      <c r="CS57">
        <v>2.79379</v>
      </c>
      <c r="CT57">
        <v>0.49992799999999998</v>
      </c>
      <c r="CU57">
        <v>0</v>
      </c>
      <c r="CV57">
        <v>0</v>
      </c>
      <c r="CW57">
        <v>0.99528000000000005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77.082805999999991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685.22619999999995</v>
      </c>
      <c r="L58">
        <v>626.79650000000004</v>
      </c>
      <c r="M58">
        <v>92.92</v>
      </c>
      <c r="N58">
        <v>119.15625</v>
      </c>
      <c r="O58">
        <v>124.7899</v>
      </c>
      <c r="P58">
        <v>122.99679999999999</v>
      </c>
      <c r="Q58">
        <v>21.5626</v>
      </c>
      <c r="R58">
        <v>41.7316</v>
      </c>
      <c r="S58">
        <v>26.042400000000001</v>
      </c>
      <c r="T58">
        <v>0</v>
      </c>
      <c r="U58">
        <v>348.97500000000002</v>
      </c>
      <c r="V58">
        <v>18.1401</v>
      </c>
      <c r="W58">
        <v>43.704000000000001</v>
      </c>
      <c r="X58">
        <v>98.34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9.1440000000000001</v>
      </c>
      <c r="AG58">
        <v>45.369599999999998</v>
      </c>
      <c r="AH58">
        <v>0</v>
      </c>
      <c r="AI58">
        <v>0</v>
      </c>
      <c r="AJ58">
        <v>0</v>
      </c>
      <c r="AK58">
        <v>54.572499999999998</v>
      </c>
      <c r="AL58">
        <v>2.5564</v>
      </c>
      <c r="AM58">
        <v>0</v>
      </c>
      <c r="AN58">
        <v>0.60729</v>
      </c>
      <c r="AO58">
        <v>0</v>
      </c>
      <c r="AP58">
        <v>1.1529</v>
      </c>
      <c r="AQ58">
        <v>0</v>
      </c>
      <c r="AR58">
        <v>6.6239999999999997</v>
      </c>
      <c r="AS58">
        <v>10.223520000000001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77.082805999999991</v>
      </c>
      <c r="BA58">
        <f t="shared" si="1"/>
        <v>2588.9619660000003</v>
      </c>
      <c r="BB58">
        <v>55</v>
      </c>
      <c r="BD58">
        <v>5.34</v>
      </c>
      <c r="BE58">
        <v>1.92</v>
      </c>
      <c r="BF58">
        <v>2.25</v>
      </c>
      <c r="BG58">
        <v>1.79</v>
      </c>
      <c r="BH58">
        <v>4.2</v>
      </c>
      <c r="BI58">
        <v>1.36</v>
      </c>
      <c r="BJ58">
        <v>0.9</v>
      </c>
      <c r="BK58">
        <v>1.97</v>
      </c>
      <c r="BL58">
        <v>0</v>
      </c>
      <c r="BM58">
        <v>0.18</v>
      </c>
      <c r="BN58">
        <v>2.34</v>
      </c>
      <c r="BO58">
        <v>3.77</v>
      </c>
      <c r="BP58">
        <v>0.26</v>
      </c>
      <c r="BQ58">
        <v>2.0099999999999998</v>
      </c>
      <c r="BR58">
        <v>2.19</v>
      </c>
      <c r="BS58">
        <v>0.94</v>
      </c>
      <c r="BT58">
        <v>2.9693719999999999</v>
      </c>
      <c r="BU58">
        <v>1.342031</v>
      </c>
      <c r="BV58">
        <v>2.03931</v>
      </c>
      <c r="BW58">
        <v>1.942655</v>
      </c>
      <c r="BX58">
        <v>1.959376</v>
      </c>
      <c r="BY58">
        <v>2.6840619999999999</v>
      </c>
      <c r="BZ58">
        <v>1.327717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5.3144439999999999</v>
      </c>
      <c r="CK58">
        <v>1.8703129999999999</v>
      </c>
      <c r="CL58">
        <v>1.9378120000000001</v>
      </c>
      <c r="CM58">
        <v>3.5120239999999998</v>
      </c>
      <c r="CN58">
        <v>1.771482</v>
      </c>
      <c r="CO58">
        <v>4.2945000000000002</v>
      </c>
      <c r="CP58">
        <v>4.1165500000000002</v>
      </c>
      <c r="CQ58">
        <v>3.4356</v>
      </c>
      <c r="CR58">
        <v>0.85655999999999999</v>
      </c>
      <c r="CS58">
        <v>2.79379</v>
      </c>
      <c r="CT58">
        <v>0.49992799999999998</v>
      </c>
      <c r="CU58">
        <v>0</v>
      </c>
      <c r="CV58">
        <v>0</v>
      </c>
      <c r="CW58">
        <v>0.99528000000000005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77.082805999999991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685.22619999999995</v>
      </c>
      <c r="L59">
        <v>626.79650000000004</v>
      </c>
      <c r="M59">
        <v>92.92</v>
      </c>
      <c r="N59">
        <v>119.15625</v>
      </c>
      <c r="O59">
        <v>124.7899</v>
      </c>
      <c r="P59">
        <v>122.99679999999999</v>
      </c>
      <c r="Q59">
        <v>21.5626</v>
      </c>
      <c r="R59">
        <v>41.7316</v>
      </c>
      <c r="S59">
        <v>26.042400000000001</v>
      </c>
      <c r="T59">
        <v>0</v>
      </c>
      <c r="U59">
        <v>348.97500000000002</v>
      </c>
      <c r="V59">
        <v>18.1401</v>
      </c>
      <c r="W59">
        <v>43.704000000000001</v>
      </c>
      <c r="X59">
        <v>98.34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9.1440000000000001</v>
      </c>
      <c r="AG59">
        <v>45.369599999999998</v>
      </c>
      <c r="AH59">
        <v>0</v>
      </c>
      <c r="AI59">
        <v>0</v>
      </c>
      <c r="AJ59">
        <v>0</v>
      </c>
      <c r="AK59">
        <v>54.572499999999998</v>
      </c>
      <c r="AL59">
        <v>2.5564</v>
      </c>
      <c r="AM59">
        <v>0</v>
      </c>
      <c r="AN59">
        <v>0.60729</v>
      </c>
      <c r="AO59">
        <v>0</v>
      </c>
      <c r="AP59">
        <v>1.1529</v>
      </c>
      <c r="AQ59">
        <v>0</v>
      </c>
      <c r="AR59">
        <v>6.6239999999999997</v>
      </c>
      <c r="AS59">
        <v>10.223520000000001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77.502805999999993</v>
      </c>
      <c r="BA59">
        <f t="shared" si="1"/>
        <v>2589.3819660000004</v>
      </c>
      <c r="BB59">
        <v>56</v>
      </c>
      <c r="BD59">
        <v>5.34</v>
      </c>
      <c r="BE59">
        <v>1.92</v>
      </c>
      <c r="BF59">
        <v>2.25</v>
      </c>
      <c r="BG59">
        <v>1.79</v>
      </c>
      <c r="BH59">
        <v>4.62</v>
      </c>
      <c r="BI59">
        <v>1.36</v>
      </c>
      <c r="BJ59">
        <v>0.9</v>
      </c>
      <c r="BK59">
        <v>1.97</v>
      </c>
      <c r="BL59">
        <v>0</v>
      </c>
      <c r="BM59">
        <v>0.18</v>
      </c>
      <c r="BN59">
        <v>2.34</v>
      </c>
      <c r="BO59">
        <v>3.77</v>
      </c>
      <c r="BP59">
        <v>0.26</v>
      </c>
      <c r="BQ59">
        <v>2.0099999999999998</v>
      </c>
      <c r="BR59">
        <v>2.19</v>
      </c>
      <c r="BS59">
        <v>0.94</v>
      </c>
      <c r="BT59">
        <v>2.9693719999999999</v>
      </c>
      <c r="BU59">
        <v>1.342031</v>
      </c>
      <c r="BV59">
        <v>2.03931</v>
      </c>
      <c r="BW59">
        <v>1.942655</v>
      </c>
      <c r="BX59">
        <v>1.959376</v>
      </c>
      <c r="BY59">
        <v>2.6840619999999999</v>
      </c>
      <c r="BZ59">
        <v>1.327717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5.3144439999999999</v>
      </c>
      <c r="CK59">
        <v>1.8703129999999999</v>
      </c>
      <c r="CL59">
        <v>1.9378120000000001</v>
      </c>
      <c r="CM59">
        <v>3.5120239999999998</v>
      </c>
      <c r="CN59">
        <v>1.771482</v>
      </c>
      <c r="CO59">
        <v>4.2945000000000002</v>
      </c>
      <c r="CP59">
        <v>4.1165500000000002</v>
      </c>
      <c r="CQ59">
        <v>3.4356</v>
      </c>
      <c r="CR59">
        <v>0.85655999999999999</v>
      </c>
      <c r="CS59">
        <v>2.79379</v>
      </c>
      <c r="CT59">
        <v>0.49992799999999998</v>
      </c>
      <c r="CU59">
        <v>0</v>
      </c>
      <c r="CV59">
        <v>0</v>
      </c>
      <c r="CW59">
        <v>0.99528000000000005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77.502805999999993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685.22619999999995</v>
      </c>
      <c r="L60">
        <v>626.79650000000004</v>
      </c>
      <c r="M60">
        <v>92.92</v>
      </c>
      <c r="N60">
        <v>119.15625</v>
      </c>
      <c r="O60">
        <v>124.7899</v>
      </c>
      <c r="P60">
        <v>122.99679999999999</v>
      </c>
      <c r="Q60">
        <v>21.5626</v>
      </c>
      <c r="R60">
        <v>41.7316</v>
      </c>
      <c r="S60">
        <v>26.042400000000001</v>
      </c>
      <c r="T60">
        <v>0</v>
      </c>
      <c r="U60">
        <v>348.97500000000002</v>
      </c>
      <c r="V60">
        <v>18.1401</v>
      </c>
      <c r="W60">
        <v>43.704000000000001</v>
      </c>
      <c r="X60">
        <v>98.34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9.1440000000000001</v>
      </c>
      <c r="AG60">
        <v>45.369599999999998</v>
      </c>
      <c r="AH60">
        <v>0</v>
      </c>
      <c r="AI60">
        <v>0</v>
      </c>
      <c r="AJ60">
        <v>0</v>
      </c>
      <c r="AK60">
        <v>54.572499999999998</v>
      </c>
      <c r="AL60">
        <v>2.5564</v>
      </c>
      <c r="AM60">
        <v>0</v>
      </c>
      <c r="AN60">
        <v>0.60729</v>
      </c>
      <c r="AO60">
        <v>0</v>
      </c>
      <c r="AP60">
        <v>1.1529</v>
      </c>
      <c r="AQ60">
        <v>15.84</v>
      </c>
      <c r="AR60">
        <v>6.6239999999999997</v>
      </c>
      <c r="AS60">
        <v>10.223520000000001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77.772805999999989</v>
      </c>
      <c r="BA60">
        <f t="shared" si="1"/>
        <v>2605.4919660000005</v>
      </c>
      <c r="BB60">
        <v>57</v>
      </c>
      <c r="BD60">
        <v>5.34</v>
      </c>
      <c r="BE60">
        <v>1.92</v>
      </c>
      <c r="BF60">
        <v>2.25</v>
      </c>
      <c r="BG60">
        <v>1.79</v>
      </c>
      <c r="BH60">
        <v>4.8899999999999997</v>
      </c>
      <c r="BI60">
        <v>1.36</v>
      </c>
      <c r="BJ60">
        <v>0.9</v>
      </c>
      <c r="BK60">
        <v>1.97</v>
      </c>
      <c r="BL60">
        <v>0</v>
      </c>
      <c r="BM60">
        <v>0.18</v>
      </c>
      <c r="BN60">
        <v>2.34</v>
      </c>
      <c r="BO60">
        <v>3.77</v>
      </c>
      <c r="BP60">
        <v>0.26</v>
      </c>
      <c r="BQ60">
        <v>2.0099999999999998</v>
      </c>
      <c r="BR60">
        <v>2.19</v>
      </c>
      <c r="BS60">
        <v>0.94</v>
      </c>
      <c r="BT60">
        <v>2.9693719999999999</v>
      </c>
      <c r="BU60">
        <v>1.342031</v>
      </c>
      <c r="BV60">
        <v>2.03931</v>
      </c>
      <c r="BW60">
        <v>1.942655</v>
      </c>
      <c r="BX60">
        <v>1.959376</v>
      </c>
      <c r="BY60">
        <v>2.6840619999999999</v>
      </c>
      <c r="BZ60">
        <v>1.327717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5.3144439999999999</v>
      </c>
      <c r="CK60">
        <v>1.8703129999999999</v>
      </c>
      <c r="CL60">
        <v>1.9378120000000001</v>
      </c>
      <c r="CM60">
        <v>3.5120239999999998</v>
      </c>
      <c r="CN60">
        <v>1.771482</v>
      </c>
      <c r="CO60">
        <v>4.2945000000000002</v>
      </c>
      <c r="CP60">
        <v>4.1165500000000002</v>
      </c>
      <c r="CQ60">
        <v>3.4356</v>
      </c>
      <c r="CR60">
        <v>0.85655999999999999</v>
      </c>
      <c r="CS60">
        <v>2.79379</v>
      </c>
      <c r="CT60">
        <v>0.49992799999999998</v>
      </c>
      <c r="CU60">
        <v>0</v>
      </c>
      <c r="CV60">
        <v>0</v>
      </c>
      <c r="CW60">
        <v>0.99528000000000005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77.772805999999989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685.22619999999995</v>
      </c>
      <c r="L61">
        <v>626.79650000000004</v>
      </c>
      <c r="M61">
        <v>92.92</v>
      </c>
      <c r="N61">
        <v>119.15625</v>
      </c>
      <c r="O61">
        <v>124.7899</v>
      </c>
      <c r="P61">
        <v>122.99679999999999</v>
      </c>
      <c r="Q61">
        <v>21.5626</v>
      </c>
      <c r="R61">
        <v>41.7316</v>
      </c>
      <c r="S61">
        <v>26.042400000000001</v>
      </c>
      <c r="T61">
        <v>0</v>
      </c>
      <c r="U61">
        <v>348.97500000000002</v>
      </c>
      <c r="V61">
        <v>18.1401</v>
      </c>
      <c r="W61">
        <v>43.704000000000001</v>
      </c>
      <c r="X61">
        <v>98.34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9.1440000000000001</v>
      </c>
      <c r="AG61">
        <v>45.369599999999998</v>
      </c>
      <c r="AH61">
        <v>0</v>
      </c>
      <c r="AI61">
        <v>0</v>
      </c>
      <c r="AJ61">
        <v>0</v>
      </c>
      <c r="AK61">
        <v>54.572499999999998</v>
      </c>
      <c r="AL61">
        <v>2.5564</v>
      </c>
      <c r="AM61">
        <v>0</v>
      </c>
      <c r="AN61">
        <v>0.60729</v>
      </c>
      <c r="AO61">
        <v>0</v>
      </c>
      <c r="AP61">
        <v>1.1529</v>
      </c>
      <c r="AQ61">
        <v>16.302</v>
      </c>
      <c r="AR61">
        <v>6.6239999999999997</v>
      </c>
      <c r="AS61">
        <v>10.223520000000001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77.751225999999988</v>
      </c>
      <c r="BA61">
        <f t="shared" si="1"/>
        <v>2605.9323860000004</v>
      </c>
      <c r="BB61">
        <v>58</v>
      </c>
      <c r="BD61">
        <v>5.34</v>
      </c>
      <c r="BE61">
        <v>1.92</v>
      </c>
      <c r="BF61">
        <v>2.25</v>
      </c>
      <c r="BG61">
        <v>1.79</v>
      </c>
      <c r="BH61">
        <v>4.8899999999999997</v>
      </c>
      <c r="BI61">
        <v>1.36</v>
      </c>
      <c r="BJ61">
        <v>0.9</v>
      </c>
      <c r="BK61">
        <v>1.97</v>
      </c>
      <c r="BL61">
        <v>0</v>
      </c>
      <c r="BM61">
        <v>0.18</v>
      </c>
      <c r="BN61">
        <v>2.34</v>
      </c>
      <c r="BO61">
        <v>3.77</v>
      </c>
      <c r="BP61">
        <v>0.26</v>
      </c>
      <c r="BQ61">
        <v>2.0099999999999998</v>
      </c>
      <c r="BR61">
        <v>2.19</v>
      </c>
      <c r="BS61">
        <v>0.94</v>
      </c>
      <c r="BT61">
        <v>2.9693719999999999</v>
      </c>
      <c r="BU61">
        <v>1.342031</v>
      </c>
      <c r="BV61">
        <v>2.0177299999999998</v>
      </c>
      <c r="BW61">
        <v>1.942655</v>
      </c>
      <c r="BX61">
        <v>1.959376</v>
      </c>
      <c r="BY61">
        <v>2.6840619999999999</v>
      </c>
      <c r="BZ61">
        <v>1.327717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5.3144439999999999</v>
      </c>
      <c r="CK61">
        <v>1.8703129999999999</v>
      </c>
      <c r="CL61">
        <v>1.9378120000000001</v>
      </c>
      <c r="CM61">
        <v>3.5120239999999998</v>
      </c>
      <c r="CN61">
        <v>1.771482</v>
      </c>
      <c r="CO61">
        <v>4.2945000000000002</v>
      </c>
      <c r="CP61">
        <v>4.1165500000000002</v>
      </c>
      <c r="CQ61">
        <v>3.4356</v>
      </c>
      <c r="CR61">
        <v>0.85655999999999999</v>
      </c>
      <c r="CS61">
        <v>2.79379</v>
      </c>
      <c r="CT61">
        <v>0.49992799999999998</v>
      </c>
      <c r="CU61">
        <v>0</v>
      </c>
      <c r="CV61">
        <v>0</v>
      </c>
      <c r="CW61">
        <v>0.99528000000000005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77.751225999999988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685.22619999999995</v>
      </c>
      <c r="L62">
        <v>626.79650000000004</v>
      </c>
      <c r="M62">
        <v>92.92</v>
      </c>
      <c r="N62">
        <v>119.15625</v>
      </c>
      <c r="O62">
        <v>124.7899</v>
      </c>
      <c r="P62">
        <v>122.99679999999999</v>
      </c>
      <c r="Q62">
        <v>21.5626</v>
      </c>
      <c r="R62">
        <v>41.7316</v>
      </c>
      <c r="S62">
        <v>26.042400000000001</v>
      </c>
      <c r="T62">
        <v>0</v>
      </c>
      <c r="U62">
        <v>348.97500000000002</v>
      </c>
      <c r="V62">
        <v>18.1401</v>
      </c>
      <c r="W62">
        <v>43.704000000000001</v>
      </c>
      <c r="X62">
        <v>98.34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9.1440000000000001</v>
      </c>
      <c r="AG62">
        <v>45.369599999999998</v>
      </c>
      <c r="AH62">
        <v>0</v>
      </c>
      <c r="AI62">
        <v>0</v>
      </c>
      <c r="AJ62">
        <v>0</v>
      </c>
      <c r="AK62">
        <v>54.572499999999998</v>
      </c>
      <c r="AL62">
        <v>2.5564</v>
      </c>
      <c r="AM62">
        <v>0</v>
      </c>
      <c r="AN62">
        <v>0.60729</v>
      </c>
      <c r="AO62">
        <v>0</v>
      </c>
      <c r="AP62">
        <v>1.1529</v>
      </c>
      <c r="AQ62">
        <v>32.603999999999999</v>
      </c>
      <c r="AR62">
        <v>6.6239999999999997</v>
      </c>
      <c r="AS62">
        <v>10.223520000000001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77.701225999999991</v>
      </c>
      <c r="BA62">
        <f t="shared" si="1"/>
        <v>2622.1843860000004</v>
      </c>
      <c r="BB62">
        <v>59</v>
      </c>
      <c r="BD62">
        <v>5.34</v>
      </c>
      <c r="BE62">
        <v>1.92</v>
      </c>
      <c r="BF62">
        <v>2.25</v>
      </c>
      <c r="BG62">
        <v>1.79</v>
      </c>
      <c r="BH62">
        <v>4.8899999999999997</v>
      </c>
      <c r="BI62">
        <v>1.33</v>
      </c>
      <c r="BJ62">
        <v>0.88</v>
      </c>
      <c r="BK62">
        <v>1.97</v>
      </c>
      <c r="BL62">
        <v>0</v>
      </c>
      <c r="BM62">
        <v>0.18</v>
      </c>
      <c r="BN62">
        <v>2.34</v>
      </c>
      <c r="BO62">
        <v>3.77</v>
      </c>
      <c r="BP62">
        <v>0.26</v>
      </c>
      <c r="BQ62">
        <v>2.0099999999999998</v>
      </c>
      <c r="BR62">
        <v>2.19</v>
      </c>
      <c r="BS62">
        <v>0.94</v>
      </c>
      <c r="BT62">
        <v>2.9693719999999999</v>
      </c>
      <c r="BU62">
        <v>1.342031</v>
      </c>
      <c r="BV62">
        <v>2.0177299999999998</v>
      </c>
      <c r="BW62">
        <v>1.942655</v>
      </c>
      <c r="BX62">
        <v>1.959376</v>
      </c>
      <c r="BY62">
        <v>2.6840619999999999</v>
      </c>
      <c r="BZ62">
        <v>1.327717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5.3144439999999999</v>
      </c>
      <c r="CK62">
        <v>1.8703129999999999</v>
      </c>
      <c r="CL62">
        <v>1.9378120000000001</v>
      </c>
      <c r="CM62">
        <v>3.5120239999999998</v>
      </c>
      <c r="CN62">
        <v>1.771482</v>
      </c>
      <c r="CO62">
        <v>4.2945000000000002</v>
      </c>
      <c r="CP62">
        <v>4.1165500000000002</v>
      </c>
      <c r="CQ62">
        <v>3.4356</v>
      </c>
      <c r="CR62">
        <v>0.85655999999999999</v>
      </c>
      <c r="CS62">
        <v>2.79379</v>
      </c>
      <c r="CT62">
        <v>0.49992799999999998</v>
      </c>
      <c r="CU62">
        <v>0</v>
      </c>
      <c r="CV62">
        <v>0</v>
      </c>
      <c r="CW62">
        <v>0.99528000000000005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77.701225999999991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685.22619999999995</v>
      </c>
      <c r="L63">
        <v>626.79650000000004</v>
      </c>
      <c r="M63">
        <v>92.92</v>
      </c>
      <c r="N63">
        <v>119.15625</v>
      </c>
      <c r="O63">
        <v>124.7899</v>
      </c>
      <c r="P63">
        <v>122.99679999999999</v>
      </c>
      <c r="Q63">
        <v>21.5626</v>
      </c>
      <c r="R63">
        <v>41.7316</v>
      </c>
      <c r="S63">
        <v>26.042400000000001</v>
      </c>
      <c r="T63">
        <v>0</v>
      </c>
      <c r="U63">
        <v>348.97500000000002</v>
      </c>
      <c r="V63">
        <v>18.1401</v>
      </c>
      <c r="W63">
        <v>43.704000000000001</v>
      </c>
      <c r="X63">
        <v>98.34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9.1440000000000001</v>
      </c>
      <c r="AG63">
        <v>45.369599999999998</v>
      </c>
      <c r="AH63">
        <v>0</v>
      </c>
      <c r="AI63">
        <v>0</v>
      </c>
      <c r="AJ63">
        <v>0</v>
      </c>
      <c r="AK63">
        <v>54.572499999999998</v>
      </c>
      <c r="AL63">
        <v>2.5564</v>
      </c>
      <c r="AM63">
        <v>0</v>
      </c>
      <c r="AN63">
        <v>0.60729</v>
      </c>
      <c r="AO63">
        <v>0</v>
      </c>
      <c r="AP63">
        <v>1.1529</v>
      </c>
      <c r="AQ63">
        <v>48.905999999999999</v>
      </c>
      <c r="AR63">
        <v>6.6239999999999997</v>
      </c>
      <c r="AS63">
        <v>5.3807999999999998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77.407325999999998</v>
      </c>
      <c r="BA63">
        <f t="shared" si="1"/>
        <v>2633.3497660000003</v>
      </c>
      <c r="BB63">
        <v>60</v>
      </c>
      <c r="BD63">
        <v>5.34</v>
      </c>
      <c r="BE63">
        <v>1.92</v>
      </c>
      <c r="BF63">
        <v>2.25</v>
      </c>
      <c r="BG63">
        <v>1.79</v>
      </c>
      <c r="BH63">
        <v>4.8899999999999997</v>
      </c>
      <c r="BI63">
        <v>1.33</v>
      </c>
      <c r="BJ63">
        <v>0.88</v>
      </c>
      <c r="BK63">
        <v>1.97</v>
      </c>
      <c r="BL63">
        <v>0</v>
      </c>
      <c r="BM63">
        <v>0.17</v>
      </c>
      <c r="BN63">
        <v>2.34</v>
      </c>
      <c r="BO63">
        <v>3.77</v>
      </c>
      <c r="BP63">
        <v>0.26</v>
      </c>
      <c r="BQ63">
        <v>2.0099999999999998</v>
      </c>
      <c r="BR63">
        <v>2.19</v>
      </c>
      <c r="BS63">
        <v>0.94</v>
      </c>
      <c r="BT63">
        <v>2.9693719999999999</v>
      </c>
      <c r="BU63">
        <v>1.342031</v>
      </c>
      <c r="BV63">
        <v>2.0177299999999998</v>
      </c>
      <c r="BW63">
        <v>1.942655</v>
      </c>
      <c r="BX63">
        <v>1.959376</v>
      </c>
      <c r="BY63">
        <v>2.6840619999999999</v>
      </c>
      <c r="BZ63">
        <v>1.327717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5.3144439999999999</v>
      </c>
      <c r="CK63">
        <v>1.8703129999999999</v>
      </c>
      <c r="CL63">
        <v>1.9378120000000001</v>
      </c>
      <c r="CM63">
        <v>3.5120239999999998</v>
      </c>
      <c r="CN63">
        <v>1.771482</v>
      </c>
      <c r="CO63">
        <v>4.2945000000000002</v>
      </c>
      <c r="CP63">
        <v>3.8326500000000001</v>
      </c>
      <c r="CQ63">
        <v>3.4356</v>
      </c>
      <c r="CR63">
        <v>0.85655999999999999</v>
      </c>
      <c r="CS63">
        <v>2.79379</v>
      </c>
      <c r="CT63">
        <v>0.49992799999999998</v>
      </c>
      <c r="CU63">
        <v>0</v>
      </c>
      <c r="CV63">
        <v>0</v>
      </c>
      <c r="CW63">
        <v>0.99528000000000005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77.407325999999998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685.22619999999995</v>
      </c>
      <c r="L64">
        <v>626.79650000000004</v>
      </c>
      <c r="M64">
        <v>92.92</v>
      </c>
      <c r="N64">
        <v>119.15625</v>
      </c>
      <c r="O64">
        <v>124.7899</v>
      </c>
      <c r="P64">
        <v>122.99679999999999</v>
      </c>
      <c r="Q64">
        <v>21.5626</v>
      </c>
      <c r="R64">
        <v>41.7316</v>
      </c>
      <c r="S64">
        <v>26.042400000000001</v>
      </c>
      <c r="T64">
        <v>0</v>
      </c>
      <c r="U64">
        <v>348.97500000000002</v>
      </c>
      <c r="V64">
        <v>18.1401</v>
      </c>
      <c r="W64">
        <v>43.704000000000001</v>
      </c>
      <c r="X64">
        <v>98.34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9.1440000000000001</v>
      </c>
      <c r="AG64">
        <v>45.369599999999998</v>
      </c>
      <c r="AH64">
        <v>0</v>
      </c>
      <c r="AI64">
        <v>0</v>
      </c>
      <c r="AJ64">
        <v>0</v>
      </c>
      <c r="AK64">
        <v>54.572499999999998</v>
      </c>
      <c r="AL64">
        <v>2.5564</v>
      </c>
      <c r="AM64">
        <v>0</v>
      </c>
      <c r="AN64">
        <v>0.60729</v>
      </c>
      <c r="AO64">
        <v>0</v>
      </c>
      <c r="AP64">
        <v>1.1529</v>
      </c>
      <c r="AQ64">
        <v>48.905999999999999</v>
      </c>
      <c r="AR64">
        <v>6.6239999999999997</v>
      </c>
      <c r="AS64">
        <v>5.3807999999999998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77.407325999999998</v>
      </c>
      <c r="BA64">
        <f t="shared" si="1"/>
        <v>2633.3497660000003</v>
      </c>
      <c r="BB64">
        <v>61</v>
      </c>
      <c r="BD64">
        <v>5.34</v>
      </c>
      <c r="BE64">
        <v>1.92</v>
      </c>
      <c r="BF64">
        <v>2.25</v>
      </c>
      <c r="BG64">
        <v>1.79</v>
      </c>
      <c r="BH64">
        <v>4.8899999999999997</v>
      </c>
      <c r="BI64">
        <v>1.33</v>
      </c>
      <c r="BJ64">
        <v>0.88</v>
      </c>
      <c r="BK64">
        <v>1.97</v>
      </c>
      <c r="BL64">
        <v>0</v>
      </c>
      <c r="BM64">
        <v>0.17</v>
      </c>
      <c r="BN64">
        <v>2.34</v>
      </c>
      <c r="BO64">
        <v>3.77</v>
      </c>
      <c r="BP64">
        <v>0.26</v>
      </c>
      <c r="BQ64">
        <v>2.0099999999999998</v>
      </c>
      <c r="BR64">
        <v>2.19</v>
      </c>
      <c r="BS64">
        <v>0.94</v>
      </c>
      <c r="BT64">
        <v>2.9693719999999999</v>
      </c>
      <c r="BU64">
        <v>1.342031</v>
      </c>
      <c r="BV64">
        <v>2.0177299999999998</v>
      </c>
      <c r="BW64">
        <v>1.942655</v>
      </c>
      <c r="BX64">
        <v>1.959376</v>
      </c>
      <c r="BY64">
        <v>2.6840619999999999</v>
      </c>
      <c r="BZ64">
        <v>1.327717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5.3144439999999999</v>
      </c>
      <c r="CK64">
        <v>1.8703129999999999</v>
      </c>
      <c r="CL64">
        <v>1.9378120000000001</v>
      </c>
      <c r="CM64">
        <v>3.5120239999999998</v>
      </c>
      <c r="CN64">
        <v>1.771482</v>
      </c>
      <c r="CO64">
        <v>4.2945000000000002</v>
      </c>
      <c r="CP64">
        <v>3.8326500000000001</v>
      </c>
      <c r="CQ64">
        <v>3.4356</v>
      </c>
      <c r="CR64">
        <v>0.85655999999999999</v>
      </c>
      <c r="CS64">
        <v>2.79379</v>
      </c>
      <c r="CT64">
        <v>0.49992799999999998</v>
      </c>
      <c r="CU64">
        <v>0</v>
      </c>
      <c r="CV64">
        <v>0</v>
      </c>
      <c r="CW64">
        <v>0.99528000000000005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77.407325999999998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685.22619999999995</v>
      </c>
      <c r="L65">
        <v>626.79650000000004</v>
      </c>
      <c r="M65">
        <v>92.92</v>
      </c>
      <c r="N65">
        <v>119.15625</v>
      </c>
      <c r="O65">
        <v>124.7899</v>
      </c>
      <c r="P65">
        <v>122.99679999999999</v>
      </c>
      <c r="Q65">
        <v>21.5626</v>
      </c>
      <c r="R65">
        <v>41.7316</v>
      </c>
      <c r="S65">
        <v>26.042400000000001</v>
      </c>
      <c r="T65">
        <v>0</v>
      </c>
      <c r="U65">
        <v>348.97500000000002</v>
      </c>
      <c r="V65">
        <v>18.1401</v>
      </c>
      <c r="W65">
        <v>43.704000000000001</v>
      </c>
      <c r="X65">
        <v>98.34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9.1440000000000001</v>
      </c>
      <c r="AG65">
        <v>45.369599999999998</v>
      </c>
      <c r="AH65">
        <v>0</v>
      </c>
      <c r="AI65">
        <v>0</v>
      </c>
      <c r="AJ65">
        <v>0</v>
      </c>
      <c r="AK65">
        <v>54.572499999999998</v>
      </c>
      <c r="AL65">
        <v>2.5564</v>
      </c>
      <c r="AM65">
        <v>0</v>
      </c>
      <c r="AN65">
        <v>0.60729</v>
      </c>
      <c r="AO65">
        <v>0</v>
      </c>
      <c r="AP65">
        <v>1.1529</v>
      </c>
      <c r="AQ65">
        <v>65.207999999999998</v>
      </c>
      <c r="AR65">
        <v>6.6239999999999997</v>
      </c>
      <c r="AS65">
        <v>5.3807999999999998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77.265376000000003</v>
      </c>
      <c r="BA65">
        <f t="shared" si="1"/>
        <v>2649.5098160000002</v>
      </c>
      <c r="BB65">
        <v>62</v>
      </c>
      <c r="BD65">
        <v>5.34</v>
      </c>
      <c r="BE65">
        <v>1.92</v>
      </c>
      <c r="BF65">
        <v>2.25</v>
      </c>
      <c r="BG65">
        <v>1.79</v>
      </c>
      <c r="BH65">
        <v>4.8899999999999997</v>
      </c>
      <c r="BI65">
        <v>1.33</v>
      </c>
      <c r="BJ65">
        <v>0.88</v>
      </c>
      <c r="BK65">
        <v>1.97</v>
      </c>
      <c r="BL65">
        <v>0</v>
      </c>
      <c r="BM65">
        <v>0.17</v>
      </c>
      <c r="BN65">
        <v>2.34</v>
      </c>
      <c r="BO65">
        <v>3.77</v>
      </c>
      <c r="BP65">
        <v>0.26</v>
      </c>
      <c r="BQ65">
        <v>2.0099999999999998</v>
      </c>
      <c r="BR65">
        <v>2.19</v>
      </c>
      <c r="BS65">
        <v>0.94</v>
      </c>
      <c r="BT65">
        <v>2.9693719999999999</v>
      </c>
      <c r="BU65">
        <v>1.342031</v>
      </c>
      <c r="BV65">
        <v>2.0177299999999998</v>
      </c>
      <c r="BW65">
        <v>1.942655</v>
      </c>
      <c r="BX65">
        <v>1.959376</v>
      </c>
      <c r="BY65">
        <v>2.6840619999999999</v>
      </c>
      <c r="BZ65">
        <v>1.327717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5.3144439999999999</v>
      </c>
      <c r="CK65">
        <v>1.8703129999999999</v>
      </c>
      <c r="CL65">
        <v>1.9378120000000001</v>
      </c>
      <c r="CM65">
        <v>3.5120239999999998</v>
      </c>
      <c r="CN65">
        <v>1.771482</v>
      </c>
      <c r="CO65">
        <v>4.2945000000000002</v>
      </c>
      <c r="CP65">
        <v>3.6907000000000001</v>
      </c>
      <c r="CQ65">
        <v>3.4356</v>
      </c>
      <c r="CR65">
        <v>0.85655999999999999</v>
      </c>
      <c r="CS65">
        <v>2.79379</v>
      </c>
      <c r="CT65">
        <v>0.49992799999999998</v>
      </c>
      <c r="CU65">
        <v>0</v>
      </c>
      <c r="CV65">
        <v>0</v>
      </c>
      <c r="CW65">
        <v>0.99528000000000005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77.265376000000003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685.22619999999995</v>
      </c>
      <c r="L66">
        <v>626.79650000000004</v>
      </c>
      <c r="M66">
        <v>92.92</v>
      </c>
      <c r="N66">
        <v>119.15625</v>
      </c>
      <c r="O66">
        <v>124.7899</v>
      </c>
      <c r="P66">
        <v>122.99679999999999</v>
      </c>
      <c r="Q66">
        <v>21.5626</v>
      </c>
      <c r="R66">
        <v>41.7316</v>
      </c>
      <c r="S66">
        <v>26.042400000000001</v>
      </c>
      <c r="T66">
        <v>0</v>
      </c>
      <c r="U66">
        <v>348.97500000000002</v>
      </c>
      <c r="V66">
        <v>18.1401</v>
      </c>
      <c r="W66">
        <v>43.704000000000001</v>
      </c>
      <c r="X66">
        <v>98.34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9.1440000000000001</v>
      </c>
      <c r="AG66">
        <v>45.369599999999998</v>
      </c>
      <c r="AH66">
        <v>0</v>
      </c>
      <c r="AI66">
        <v>0</v>
      </c>
      <c r="AJ66">
        <v>0</v>
      </c>
      <c r="AK66">
        <v>54.572499999999998</v>
      </c>
      <c r="AL66">
        <v>2.5564</v>
      </c>
      <c r="AM66">
        <v>0</v>
      </c>
      <c r="AN66">
        <v>0.60729</v>
      </c>
      <c r="AO66">
        <v>0</v>
      </c>
      <c r="AP66">
        <v>1.1529</v>
      </c>
      <c r="AQ66">
        <v>65.207999999999998</v>
      </c>
      <c r="AR66">
        <v>6.6239999999999997</v>
      </c>
      <c r="AS66">
        <v>5.3807999999999998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77.265376000000003</v>
      </c>
      <c r="BA66">
        <f t="shared" si="1"/>
        <v>2649.5098160000002</v>
      </c>
      <c r="BB66">
        <v>63</v>
      </c>
      <c r="BD66">
        <v>5.34</v>
      </c>
      <c r="BE66">
        <v>1.92</v>
      </c>
      <c r="BF66">
        <v>2.25</v>
      </c>
      <c r="BG66">
        <v>1.79</v>
      </c>
      <c r="BH66">
        <v>4.8899999999999997</v>
      </c>
      <c r="BI66">
        <v>1.33</v>
      </c>
      <c r="BJ66">
        <v>0.88</v>
      </c>
      <c r="BK66">
        <v>1.97</v>
      </c>
      <c r="BL66">
        <v>0</v>
      </c>
      <c r="BM66">
        <v>0.17</v>
      </c>
      <c r="BN66">
        <v>2.34</v>
      </c>
      <c r="BO66">
        <v>3.77</v>
      </c>
      <c r="BP66">
        <v>0.26</v>
      </c>
      <c r="BQ66">
        <v>2.0099999999999998</v>
      </c>
      <c r="BR66">
        <v>2.19</v>
      </c>
      <c r="BS66">
        <v>0.94</v>
      </c>
      <c r="BT66">
        <v>2.9693719999999999</v>
      </c>
      <c r="BU66">
        <v>1.342031</v>
      </c>
      <c r="BV66">
        <v>2.0177299999999998</v>
      </c>
      <c r="BW66">
        <v>1.942655</v>
      </c>
      <c r="BX66">
        <v>1.959376</v>
      </c>
      <c r="BY66">
        <v>2.6840619999999999</v>
      </c>
      <c r="BZ66">
        <v>1.327717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5.3144439999999999</v>
      </c>
      <c r="CK66">
        <v>1.8703129999999999</v>
      </c>
      <c r="CL66">
        <v>1.9378120000000001</v>
      </c>
      <c r="CM66">
        <v>3.5120239999999998</v>
      </c>
      <c r="CN66">
        <v>1.771482</v>
      </c>
      <c r="CO66">
        <v>4.2945000000000002</v>
      </c>
      <c r="CP66">
        <v>3.6907000000000001</v>
      </c>
      <c r="CQ66">
        <v>3.4356</v>
      </c>
      <c r="CR66">
        <v>0.85655999999999999</v>
      </c>
      <c r="CS66">
        <v>2.79379</v>
      </c>
      <c r="CT66">
        <v>0.49992799999999998</v>
      </c>
      <c r="CU66">
        <v>0</v>
      </c>
      <c r="CV66">
        <v>0</v>
      </c>
      <c r="CW66">
        <v>0.99528000000000005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77.265376000000003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685.22619999999995</v>
      </c>
      <c r="L67">
        <v>626.79650000000004</v>
      </c>
      <c r="M67">
        <v>92.92</v>
      </c>
      <c r="N67">
        <v>119.15625</v>
      </c>
      <c r="O67">
        <v>124.7899</v>
      </c>
      <c r="P67">
        <v>122.99679999999999</v>
      </c>
      <c r="Q67">
        <v>21.5626</v>
      </c>
      <c r="R67">
        <v>41.7316</v>
      </c>
      <c r="S67">
        <v>26.042400000000001</v>
      </c>
      <c r="T67">
        <v>0</v>
      </c>
      <c r="U67">
        <v>348.97500000000002</v>
      </c>
      <c r="V67">
        <v>18.1401</v>
      </c>
      <c r="W67">
        <v>43.704000000000001</v>
      </c>
      <c r="X67">
        <v>98.34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18.288</v>
      </c>
      <c r="AG67">
        <v>45.369599999999998</v>
      </c>
      <c r="AH67">
        <v>0</v>
      </c>
      <c r="AI67">
        <v>0</v>
      </c>
      <c r="AJ67">
        <v>0</v>
      </c>
      <c r="AK67">
        <v>54.572499999999998</v>
      </c>
      <c r="AL67">
        <v>12.782</v>
      </c>
      <c r="AM67">
        <v>0</v>
      </c>
      <c r="AN67">
        <v>0.60729</v>
      </c>
      <c r="AO67">
        <v>0</v>
      </c>
      <c r="AP67">
        <v>5.6364000000000001</v>
      </c>
      <c r="AQ67">
        <v>65.207999999999998</v>
      </c>
      <c r="AR67">
        <v>6.6239999999999997</v>
      </c>
      <c r="AS67">
        <v>7.8021599999999998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77.285375999999999</v>
      </c>
      <c r="BA67">
        <f t="shared" si="1"/>
        <v>2675.8042760000008</v>
      </c>
      <c r="BB67">
        <v>64</v>
      </c>
      <c r="BD67">
        <v>5.34</v>
      </c>
      <c r="BE67">
        <v>1.92</v>
      </c>
      <c r="BF67">
        <v>2.25</v>
      </c>
      <c r="BG67">
        <v>1.79</v>
      </c>
      <c r="BH67">
        <v>4.91</v>
      </c>
      <c r="BI67">
        <v>1.33</v>
      </c>
      <c r="BJ67">
        <v>0.88</v>
      </c>
      <c r="BK67">
        <v>1.97</v>
      </c>
      <c r="BL67">
        <v>0</v>
      </c>
      <c r="BM67">
        <v>0.17</v>
      </c>
      <c r="BN67">
        <v>2.34</v>
      </c>
      <c r="BO67">
        <v>3.77</v>
      </c>
      <c r="BP67">
        <v>0.26</v>
      </c>
      <c r="BQ67">
        <v>2.0099999999999998</v>
      </c>
      <c r="BR67">
        <v>2.19</v>
      </c>
      <c r="BS67">
        <v>0.94</v>
      </c>
      <c r="BT67">
        <v>2.9693719999999999</v>
      </c>
      <c r="BU67">
        <v>1.342031</v>
      </c>
      <c r="BV67">
        <v>2.0177299999999998</v>
      </c>
      <c r="BW67">
        <v>1.942655</v>
      </c>
      <c r="BX67">
        <v>1.959376</v>
      </c>
      <c r="BY67">
        <v>2.6840619999999999</v>
      </c>
      <c r="BZ67">
        <v>1.327717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5.3144439999999999</v>
      </c>
      <c r="CK67">
        <v>1.8703129999999999</v>
      </c>
      <c r="CL67">
        <v>1.9378120000000001</v>
      </c>
      <c r="CM67">
        <v>3.5120239999999998</v>
      </c>
      <c r="CN67">
        <v>1.771482</v>
      </c>
      <c r="CO67">
        <v>4.2945000000000002</v>
      </c>
      <c r="CP67">
        <v>3.6907000000000001</v>
      </c>
      <c r="CQ67">
        <v>3.4356</v>
      </c>
      <c r="CR67">
        <v>0.85655999999999999</v>
      </c>
      <c r="CS67">
        <v>2.79379</v>
      </c>
      <c r="CT67">
        <v>0.49992799999999998</v>
      </c>
      <c r="CU67">
        <v>0</v>
      </c>
      <c r="CV67">
        <v>0</v>
      </c>
      <c r="CW67">
        <v>0.99528000000000005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77.285375999999999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685.22619999999995</v>
      </c>
      <c r="L68">
        <v>626.79650000000004</v>
      </c>
      <c r="M68">
        <v>92.92</v>
      </c>
      <c r="N68">
        <v>119.15625</v>
      </c>
      <c r="O68">
        <v>124.7899</v>
      </c>
      <c r="P68">
        <v>122.99679999999999</v>
      </c>
      <c r="Q68">
        <v>21.5626</v>
      </c>
      <c r="R68">
        <v>41.7316</v>
      </c>
      <c r="S68">
        <v>26.042400000000001</v>
      </c>
      <c r="T68">
        <v>0</v>
      </c>
      <c r="U68">
        <v>348.97500000000002</v>
      </c>
      <c r="V68">
        <v>18.1401</v>
      </c>
      <c r="W68">
        <v>43.704000000000001</v>
      </c>
      <c r="X68">
        <v>98.34</v>
      </c>
      <c r="Y68">
        <v>0</v>
      </c>
      <c r="Z68">
        <v>0</v>
      </c>
      <c r="AA68">
        <v>0</v>
      </c>
      <c r="AB68">
        <v>3.47</v>
      </c>
      <c r="AC68">
        <v>0</v>
      </c>
      <c r="AD68">
        <v>0</v>
      </c>
      <c r="AE68">
        <v>0</v>
      </c>
      <c r="AF68">
        <v>18.288</v>
      </c>
      <c r="AG68">
        <v>45.369599999999998</v>
      </c>
      <c r="AH68">
        <v>14.654999999999999</v>
      </c>
      <c r="AI68">
        <v>0</v>
      </c>
      <c r="AJ68">
        <v>0</v>
      </c>
      <c r="AK68">
        <v>54.572499999999998</v>
      </c>
      <c r="AL68">
        <v>40.088999999999999</v>
      </c>
      <c r="AM68">
        <v>0</v>
      </c>
      <c r="AN68">
        <v>0.60729</v>
      </c>
      <c r="AO68">
        <v>0</v>
      </c>
      <c r="AP68">
        <v>5.6364000000000001</v>
      </c>
      <c r="AQ68">
        <v>65.207999999999998</v>
      </c>
      <c r="AR68">
        <v>6.6239999999999997</v>
      </c>
      <c r="AS68">
        <v>7.8021599999999998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77.402975999999995</v>
      </c>
      <c r="BA68">
        <f t="shared" ref="BA68:BA99" si="4">SUM(B68:AZ68)</f>
        <v>2721.3538760000006</v>
      </c>
      <c r="BB68">
        <v>65</v>
      </c>
      <c r="BD68">
        <v>5.34</v>
      </c>
      <c r="BE68">
        <v>1.92</v>
      </c>
      <c r="BF68">
        <v>2.25</v>
      </c>
      <c r="BG68">
        <v>1.79</v>
      </c>
      <c r="BH68">
        <v>4.91</v>
      </c>
      <c r="BI68">
        <v>1.33</v>
      </c>
      <c r="BJ68">
        <v>0.88</v>
      </c>
      <c r="BK68">
        <v>1.97</v>
      </c>
      <c r="BL68">
        <v>0</v>
      </c>
      <c r="BM68">
        <v>0.17</v>
      </c>
      <c r="BN68">
        <v>2.34</v>
      </c>
      <c r="BO68">
        <v>3.77</v>
      </c>
      <c r="BP68">
        <v>0.26</v>
      </c>
      <c r="BQ68">
        <v>2.0099999999999998</v>
      </c>
      <c r="BR68">
        <v>2.19</v>
      </c>
      <c r="BS68">
        <v>0.94</v>
      </c>
      <c r="BT68">
        <v>2.9693719999999999</v>
      </c>
      <c r="BU68">
        <v>1.342031</v>
      </c>
      <c r="BV68">
        <v>2.0177299999999998</v>
      </c>
      <c r="BW68">
        <v>1.942655</v>
      </c>
      <c r="BX68">
        <v>1.959376</v>
      </c>
      <c r="BY68">
        <v>2.6840619999999999</v>
      </c>
      <c r="BZ68">
        <v>1.327717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5.3144439999999999</v>
      </c>
      <c r="CK68">
        <v>1.8703129999999999</v>
      </c>
      <c r="CL68">
        <v>1.9378120000000001</v>
      </c>
      <c r="CM68">
        <v>3.5120239999999998</v>
      </c>
      <c r="CN68">
        <v>1.771482</v>
      </c>
      <c r="CO68">
        <v>4.2945000000000002</v>
      </c>
      <c r="CP68">
        <v>3.6907000000000001</v>
      </c>
      <c r="CQ68">
        <v>3.4356</v>
      </c>
      <c r="CR68">
        <v>0.85655999999999999</v>
      </c>
      <c r="CS68">
        <v>2.79379</v>
      </c>
      <c r="CT68">
        <v>0.49992799999999998</v>
      </c>
      <c r="CU68">
        <v>0</v>
      </c>
      <c r="CV68">
        <v>0.1176</v>
      </c>
      <c r="CW68">
        <v>0.99528000000000005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77.402975999999995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685.22619999999995</v>
      </c>
      <c r="L69">
        <v>626.79650000000004</v>
      </c>
      <c r="M69">
        <v>92.92</v>
      </c>
      <c r="N69">
        <v>119.15625</v>
      </c>
      <c r="O69">
        <v>124.7899</v>
      </c>
      <c r="P69">
        <v>122.99679999999999</v>
      </c>
      <c r="Q69">
        <v>21.5626</v>
      </c>
      <c r="R69">
        <v>41.7316</v>
      </c>
      <c r="S69">
        <v>26.042400000000001</v>
      </c>
      <c r="T69">
        <v>0</v>
      </c>
      <c r="U69">
        <v>348.97500000000002</v>
      </c>
      <c r="V69">
        <v>18.1401</v>
      </c>
      <c r="W69">
        <v>43.704000000000001</v>
      </c>
      <c r="X69">
        <v>98.34</v>
      </c>
      <c r="Y69">
        <v>0</v>
      </c>
      <c r="Z69">
        <v>0</v>
      </c>
      <c r="AA69">
        <v>0</v>
      </c>
      <c r="AB69">
        <v>3.47</v>
      </c>
      <c r="AC69">
        <v>0</v>
      </c>
      <c r="AD69">
        <v>8.202</v>
      </c>
      <c r="AE69">
        <v>0</v>
      </c>
      <c r="AF69">
        <v>18.288</v>
      </c>
      <c r="AG69">
        <v>45.369599999999998</v>
      </c>
      <c r="AH69">
        <v>48.263800000000003</v>
      </c>
      <c r="AI69">
        <v>0</v>
      </c>
      <c r="AJ69">
        <v>0</v>
      </c>
      <c r="AK69">
        <v>54.572499999999998</v>
      </c>
      <c r="AL69">
        <v>40.088999999999999</v>
      </c>
      <c r="AM69">
        <v>0</v>
      </c>
      <c r="AN69">
        <v>0.60729</v>
      </c>
      <c r="AO69">
        <v>0</v>
      </c>
      <c r="AP69">
        <v>5.6364000000000001</v>
      </c>
      <c r="AQ69">
        <v>65.207999999999998</v>
      </c>
      <c r="AR69">
        <v>4.4160000000000004</v>
      </c>
      <c r="AS69">
        <v>7.8021599999999998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77.581925999999982</v>
      </c>
      <c r="BA69">
        <f t="shared" si="4"/>
        <v>2761.1356260000011</v>
      </c>
      <c r="BB69">
        <v>66</v>
      </c>
      <c r="BD69">
        <v>5.34</v>
      </c>
      <c r="BE69">
        <v>1.92</v>
      </c>
      <c r="BF69">
        <v>2.25</v>
      </c>
      <c r="BG69">
        <v>1.79</v>
      </c>
      <c r="BH69">
        <v>4.91</v>
      </c>
      <c r="BI69">
        <v>1.33</v>
      </c>
      <c r="BJ69">
        <v>0.88</v>
      </c>
      <c r="BK69">
        <v>1.97</v>
      </c>
      <c r="BL69">
        <v>0</v>
      </c>
      <c r="BM69">
        <v>0.17</v>
      </c>
      <c r="BN69">
        <v>2.34</v>
      </c>
      <c r="BO69">
        <v>3.77</v>
      </c>
      <c r="BP69">
        <v>0.26</v>
      </c>
      <c r="BQ69">
        <v>2.0099999999999998</v>
      </c>
      <c r="BR69">
        <v>2.19</v>
      </c>
      <c r="BS69">
        <v>0.94</v>
      </c>
      <c r="BT69">
        <v>2.9693719999999999</v>
      </c>
      <c r="BU69">
        <v>1.342031</v>
      </c>
      <c r="BV69">
        <v>2.0177299999999998</v>
      </c>
      <c r="BW69">
        <v>1.942655</v>
      </c>
      <c r="BX69">
        <v>1.959376</v>
      </c>
      <c r="BY69">
        <v>2.6840619999999999</v>
      </c>
      <c r="BZ69">
        <v>1.327717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5.3144439999999999</v>
      </c>
      <c r="CK69">
        <v>1.8703129999999999</v>
      </c>
      <c r="CL69">
        <v>1.9378120000000001</v>
      </c>
      <c r="CM69">
        <v>3.5120239999999998</v>
      </c>
      <c r="CN69">
        <v>1.771482</v>
      </c>
      <c r="CO69">
        <v>4.2945000000000002</v>
      </c>
      <c r="CP69">
        <v>3.26485</v>
      </c>
      <c r="CQ69">
        <v>3.4356</v>
      </c>
      <c r="CR69">
        <v>0.85655999999999999</v>
      </c>
      <c r="CS69">
        <v>2.79379</v>
      </c>
      <c r="CT69">
        <v>0.49992799999999998</v>
      </c>
      <c r="CU69">
        <v>0.33600000000000002</v>
      </c>
      <c r="CV69">
        <v>0.38640000000000002</v>
      </c>
      <c r="CW69">
        <v>0.99528000000000005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77.581925999999982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685.22619999999995</v>
      </c>
      <c r="L70">
        <v>626.79650000000004</v>
      </c>
      <c r="M70">
        <v>92.92</v>
      </c>
      <c r="N70">
        <v>119.15625</v>
      </c>
      <c r="O70">
        <v>124.7899</v>
      </c>
      <c r="P70">
        <v>122.99679999999999</v>
      </c>
      <c r="Q70">
        <v>21.5626</v>
      </c>
      <c r="R70">
        <v>41.7316</v>
      </c>
      <c r="S70">
        <v>26.042400000000001</v>
      </c>
      <c r="T70">
        <v>0</v>
      </c>
      <c r="U70">
        <v>348.97500000000002</v>
      </c>
      <c r="V70">
        <v>18.1401</v>
      </c>
      <c r="W70">
        <v>43.704000000000001</v>
      </c>
      <c r="X70">
        <v>98.34</v>
      </c>
      <c r="Y70">
        <v>0</v>
      </c>
      <c r="Z70">
        <v>0</v>
      </c>
      <c r="AA70">
        <v>0</v>
      </c>
      <c r="AB70">
        <v>13.602399999999999</v>
      </c>
      <c r="AC70">
        <v>10.02744</v>
      </c>
      <c r="AD70">
        <v>9.4322999999999997</v>
      </c>
      <c r="AE70">
        <v>17.011199999999999</v>
      </c>
      <c r="AF70">
        <v>18.288</v>
      </c>
      <c r="AG70">
        <v>45.369599999999998</v>
      </c>
      <c r="AH70">
        <v>63.505000000000003</v>
      </c>
      <c r="AI70">
        <v>0</v>
      </c>
      <c r="AJ70">
        <v>0</v>
      </c>
      <c r="AK70">
        <v>54.572499999999998</v>
      </c>
      <c r="AL70">
        <v>40.088999999999999</v>
      </c>
      <c r="AM70">
        <v>0</v>
      </c>
      <c r="AN70">
        <v>0.60729</v>
      </c>
      <c r="AO70">
        <v>0</v>
      </c>
      <c r="AP70">
        <v>5.6364000000000001</v>
      </c>
      <c r="AQ70">
        <v>65.207999999999998</v>
      </c>
      <c r="AR70">
        <v>4.4160000000000004</v>
      </c>
      <c r="AS70">
        <v>7.8021599999999998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78.041125999999991</v>
      </c>
      <c r="BA70">
        <f t="shared" si="4"/>
        <v>2815.2373660000012</v>
      </c>
      <c r="BB70">
        <v>67</v>
      </c>
      <c r="BD70">
        <v>5.34</v>
      </c>
      <c r="BE70">
        <v>1.92</v>
      </c>
      <c r="BF70">
        <v>2.25</v>
      </c>
      <c r="BG70">
        <v>1.79</v>
      </c>
      <c r="BH70">
        <v>4.91</v>
      </c>
      <c r="BI70">
        <v>1.33</v>
      </c>
      <c r="BJ70">
        <v>0.88</v>
      </c>
      <c r="BK70">
        <v>1.97</v>
      </c>
      <c r="BL70">
        <v>0</v>
      </c>
      <c r="BM70">
        <v>0.17</v>
      </c>
      <c r="BN70">
        <v>2.34</v>
      </c>
      <c r="BO70">
        <v>3.77</v>
      </c>
      <c r="BP70">
        <v>0.26</v>
      </c>
      <c r="BQ70">
        <v>2.0099999999999998</v>
      </c>
      <c r="BR70">
        <v>2.19</v>
      </c>
      <c r="BS70">
        <v>0.94</v>
      </c>
      <c r="BT70">
        <v>2.9693719999999999</v>
      </c>
      <c r="BU70">
        <v>1.342031</v>
      </c>
      <c r="BV70">
        <v>2.0177299999999998</v>
      </c>
      <c r="BW70">
        <v>1.942655</v>
      </c>
      <c r="BX70">
        <v>1.959376</v>
      </c>
      <c r="BY70">
        <v>2.6840619999999999</v>
      </c>
      <c r="BZ70">
        <v>1.327717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5.3144439999999999</v>
      </c>
      <c r="CK70">
        <v>1.8703129999999999</v>
      </c>
      <c r="CL70">
        <v>1.9378120000000001</v>
      </c>
      <c r="CM70">
        <v>3.5120239999999998</v>
      </c>
      <c r="CN70">
        <v>1.771482</v>
      </c>
      <c r="CO70">
        <v>4.2945000000000002</v>
      </c>
      <c r="CP70">
        <v>3.26485</v>
      </c>
      <c r="CQ70">
        <v>3.4356</v>
      </c>
      <c r="CR70">
        <v>0.85655999999999999</v>
      </c>
      <c r="CS70">
        <v>2.79379</v>
      </c>
      <c r="CT70">
        <v>0.49992799999999998</v>
      </c>
      <c r="CU70">
        <v>0.67200000000000004</v>
      </c>
      <c r="CV70">
        <v>0.50960000000000005</v>
      </c>
      <c r="CW70">
        <v>0.99528000000000005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78.041125999999991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10</v>
      </c>
      <c r="G71">
        <v>0</v>
      </c>
      <c r="H71">
        <v>0</v>
      </c>
      <c r="I71">
        <v>0</v>
      </c>
      <c r="J71">
        <v>0</v>
      </c>
      <c r="K71">
        <v>685.22619999999995</v>
      </c>
      <c r="L71">
        <v>626.79650000000004</v>
      </c>
      <c r="M71">
        <v>92.92</v>
      </c>
      <c r="N71">
        <v>119.15625</v>
      </c>
      <c r="O71">
        <v>124.7899</v>
      </c>
      <c r="P71">
        <v>122.99679999999999</v>
      </c>
      <c r="Q71">
        <v>21.5626</v>
      </c>
      <c r="R71">
        <v>41.7316</v>
      </c>
      <c r="S71">
        <v>26.042400000000001</v>
      </c>
      <c r="T71">
        <v>0</v>
      </c>
      <c r="U71">
        <v>348.97500000000002</v>
      </c>
      <c r="V71">
        <v>18.1401</v>
      </c>
      <c r="W71">
        <v>43.704000000000001</v>
      </c>
      <c r="X71">
        <v>98.34</v>
      </c>
      <c r="Y71">
        <v>0</v>
      </c>
      <c r="Z71">
        <v>1.1000000000000001</v>
      </c>
      <c r="AA71">
        <v>3.7919999999999998</v>
      </c>
      <c r="AB71">
        <v>27.343599999999999</v>
      </c>
      <c r="AC71">
        <v>10.02744</v>
      </c>
      <c r="AD71">
        <v>18.864599999999999</v>
      </c>
      <c r="AE71">
        <v>34.022399999999998</v>
      </c>
      <c r="AF71">
        <v>27.431999999999999</v>
      </c>
      <c r="AG71">
        <v>45.369599999999998</v>
      </c>
      <c r="AH71">
        <v>72.395700000000005</v>
      </c>
      <c r="AI71">
        <v>0</v>
      </c>
      <c r="AJ71">
        <v>0</v>
      </c>
      <c r="AK71">
        <v>54.572499999999998</v>
      </c>
      <c r="AL71">
        <v>40.088999999999999</v>
      </c>
      <c r="AM71">
        <v>2.758</v>
      </c>
      <c r="AN71">
        <v>0.60729</v>
      </c>
      <c r="AO71">
        <v>0</v>
      </c>
      <c r="AP71">
        <v>1.1529</v>
      </c>
      <c r="AQ71">
        <v>65.207999999999998</v>
      </c>
      <c r="AR71">
        <v>5.52</v>
      </c>
      <c r="AS71">
        <v>7.8021599999999998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78.111125999999985</v>
      </c>
      <c r="BA71">
        <f t="shared" si="4"/>
        <v>2887.797266</v>
      </c>
      <c r="BB71">
        <v>68</v>
      </c>
      <c r="BD71">
        <v>5.34</v>
      </c>
      <c r="BE71">
        <v>1.92</v>
      </c>
      <c r="BF71">
        <v>2.25</v>
      </c>
      <c r="BG71">
        <v>1.79</v>
      </c>
      <c r="BH71">
        <v>4.91</v>
      </c>
      <c r="BI71">
        <v>1.33</v>
      </c>
      <c r="BJ71">
        <v>0.88</v>
      </c>
      <c r="BK71">
        <v>1.97</v>
      </c>
      <c r="BL71">
        <v>0</v>
      </c>
      <c r="BM71">
        <v>0.17</v>
      </c>
      <c r="BN71">
        <v>2.34</v>
      </c>
      <c r="BO71">
        <v>3.77</v>
      </c>
      <c r="BP71">
        <v>0.26</v>
      </c>
      <c r="BQ71">
        <v>2.0099999999999998</v>
      </c>
      <c r="BR71">
        <v>2.19</v>
      </c>
      <c r="BS71">
        <v>0.94</v>
      </c>
      <c r="BT71">
        <v>2.9693719999999999</v>
      </c>
      <c r="BU71">
        <v>1.342031</v>
      </c>
      <c r="BV71">
        <v>2.0177299999999998</v>
      </c>
      <c r="BW71">
        <v>1.942655</v>
      </c>
      <c r="BX71">
        <v>1.959376</v>
      </c>
      <c r="BY71">
        <v>2.6840619999999999</v>
      </c>
      <c r="BZ71">
        <v>1.327717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5.3144439999999999</v>
      </c>
      <c r="CK71">
        <v>1.8703129999999999</v>
      </c>
      <c r="CL71">
        <v>1.9378120000000001</v>
      </c>
      <c r="CM71">
        <v>3.5120239999999998</v>
      </c>
      <c r="CN71">
        <v>1.771482</v>
      </c>
      <c r="CO71">
        <v>4.2945000000000002</v>
      </c>
      <c r="CP71">
        <v>3.26485</v>
      </c>
      <c r="CQ71">
        <v>3.4356</v>
      </c>
      <c r="CR71">
        <v>0.85655999999999999</v>
      </c>
      <c r="CS71">
        <v>2.79379</v>
      </c>
      <c r="CT71">
        <v>0.49992799999999998</v>
      </c>
      <c r="CU71">
        <v>0.67200000000000004</v>
      </c>
      <c r="CV71">
        <v>0.5796</v>
      </c>
      <c r="CW71">
        <v>0.99528000000000005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78.111125999999985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10</v>
      </c>
      <c r="G72">
        <v>0</v>
      </c>
      <c r="H72">
        <v>0</v>
      </c>
      <c r="I72">
        <v>0</v>
      </c>
      <c r="J72">
        <v>0</v>
      </c>
      <c r="K72">
        <v>685.22619999999995</v>
      </c>
      <c r="L72">
        <v>626.79650000000004</v>
      </c>
      <c r="M72">
        <v>92.92</v>
      </c>
      <c r="N72">
        <v>119.15625</v>
      </c>
      <c r="O72">
        <v>124.7899</v>
      </c>
      <c r="P72">
        <v>122.99679999999999</v>
      </c>
      <c r="Q72">
        <v>21.5626</v>
      </c>
      <c r="R72">
        <v>41.7316</v>
      </c>
      <c r="S72">
        <v>26.042400000000001</v>
      </c>
      <c r="T72">
        <v>0</v>
      </c>
      <c r="U72">
        <v>348.97500000000002</v>
      </c>
      <c r="V72">
        <v>18.1401</v>
      </c>
      <c r="W72">
        <v>43.704000000000001</v>
      </c>
      <c r="X72">
        <v>98.34</v>
      </c>
      <c r="Y72">
        <v>0</v>
      </c>
      <c r="Z72">
        <v>7.15</v>
      </c>
      <c r="AA72">
        <v>17.774999999999999</v>
      </c>
      <c r="AB72">
        <v>27.343599999999999</v>
      </c>
      <c r="AC72">
        <v>20.074670999999999</v>
      </c>
      <c r="AD72">
        <v>28.296900000000001</v>
      </c>
      <c r="AE72">
        <v>34.022399999999998</v>
      </c>
      <c r="AF72">
        <v>27.431999999999999</v>
      </c>
      <c r="AG72">
        <v>45.369599999999998</v>
      </c>
      <c r="AH72">
        <v>96.527600000000007</v>
      </c>
      <c r="AI72">
        <v>5.2759999999999998</v>
      </c>
      <c r="AJ72">
        <v>0</v>
      </c>
      <c r="AK72">
        <v>54.572499999999998</v>
      </c>
      <c r="AL72">
        <v>12.782</v>
      </c>
      <c r="AM72">
        <v>5.1022999999999996</v>
      </c>
      <c r="AN72">
        <v>0.60729</v>
      </c>
      <c r="AO72">
        <v>0</v>
      </c>
      <c r="AP72">
        <v>1.1529</v>
      </c>
      <c r="AQ72">
        <v>65.207999999999998</v>
      </c>
      <c r="AR72">
        <v>5.52</v>
      </c>
      <c r="AS72">
        <v>7.8021599999999998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78.766325999999992</v>
      </c>
      <c r="BA72">
        <f t="shared" si="4"/>
        <v>2932.4101970000006</v>
      </c>
      <c r="BB72">
        <v>69</v>
      </c>
      <c r="BD72">
        <v>5.34</v>
      </c>
      <c r="BE72">
        <v>1.92</v>
      </c>
      <c r="BF72">
        <v>2.25</v>
      </c>
      <c r="BG72">
        <v>1.79</v>
      </c>
      <c r="BH72">
        <v>4.91</v>
      </c>
      <c r="BI72">
        <v>1.33</v>
      </c>
      <c r="BJ72">
        <v>0.88</v>
      </c>
      <c r="BK72">
        <v>1.97</v>
      </c>
      <c r="BL72">
        <v>0</v>
      </c>
      <c r="BM72">
        <v>0.17</v>
      </c>
      <c r="BN72">
        <v>2.34</v>
      </c>
      <c r="BO72">
        <v>3.77</v>
      </c>
      <c r="BP72">
        <v>0.26</v>
      </c>
      <c r="BQ72">
        <v>2.0099999999999998</v>
      </c>
      <c r="BR72">
        <v>2.19</v>
      </c>
      <c r="BS72">
        <v>0.94</v>
      </c>
      <c r="BT72">
        <v>2.9693719999999999</v>
      </c>
      <c r="BU72">
        <v>1.342031</v>
      </c>
      <c r="BV72">
        <v>2.0177299999999998</v>
      </c>
      <c r="BW72">
        <v>1.942655</v>
      </c>
      <c r="BX72">
        <v>1.959376</v>
      </c>
      <c r="BY72">
        <v>2.6840619999999999</v>
      </c>
      <c r="BZ72">
        <v>1.327717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5.3144439999999999</v>
      </c>
      <c r="CK72">
        <v>1.8703129999999999</v>
      </c>
      <c r="CL72">
        <v>1.9378120000000001</v>
      </c>
      <c r="CM72">
        <v>3.5120239999999998</v>
      </c>
      <c r="CN72">
        <v>1.771482</v>
      </c>
      <c r="CO72">
        <v>4.2945000000000002</v>
      </c>
      <c r="CP72">
        <v>3.26485</v>
      </c>
      <c r="CQ72">
        <v>3.4356</v>
      </c>
      <c r="CR72">
        <v>0.85655999999999999</v>
      </c>
      <c r="CS72">
        <v>2.79379</v>
      </c>
      <c r="CT72">
        <v>0.49992799999999998</v>
      </c>
      <c r="CU72">
        <v>1.1339999999999999</v>
      </c>
      <c r="CV72">
        <v>0.77280000000000004</v>
      </c>
      <c r="CW72">
        <v>0.99528000000000005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78.766325999999992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10</v>
      </c>
      <c r="G73">
        <v>0</v>
      </c>
      <c r="H73">
        <v>0</v>
      </c>
      <c r="I73">
        <v>0</v>
      </c>
      <c r="J73">
        <v>0</v>
      </c>
      <c r="K73">
        <v>685.22619999999995</v>
      </c>
      <c r="L73">
        <v>626.79650000000004</v>
      </c>
      <c r="M73">
        <v>92.92</v>
      </c>
      <c r="N73">
        <v>119.15625</v>
      </c>
      <c r="O73">
        <v>124.7899</v>
      </c>
      <c r="P73">
        <v>122.99679999999999</v>
      </c>
      <c r="Q73">
        <v>21.5626</v>
      </c>
      <c r="R73">
        <v>41.7316</v>
      </c>
      <c r="S73">
        <v>26.042400000000001</v>
      </c>
      <c r="T73">
        <v>0</v>
      </c>
      <c r="U73">
        <v>348.97500000000002</v>
      </c>
      <c r="V73">
        <v>18.1401</v>
      </c>
      <c r="W73">
        <v>43.704000000000001</v>
      </c>
      <c r="X73">
        <v>98.34</v>
      </c>
      <c r="Y73">
        <v>0</v>
      </c>
      <c r="Z73">
        <v>13.1076</v>
      </c>
      <c r="AA73">
        <v>28.09872</v>
      </c>
      <c r="AB73">
        <v>27.426880000000001</v>
      </c>
      <c r="AC73">
        <v>20.054880000000001</v>
      </c>
      <c r="AD73">
        <v>28.296900000000001</v>
      </c>
      <c r="AE73">
        <v>51.166499999999999</v>
      </c>
      <c r="AF73">
        <v>30.784800000000001</v>
      </c>
      <c r="AG73">
        <v>45.369599999999998</v>
      </c>
      <c r="AH73">
        <v>136.78</v>
      </c>
      <c r="AI73">
        <v>17.146999999999998</v>
      </c>
      <c r="AJ73">
        <v>0</v>
      </c>
      <c r="AK73">
        <v>54.572499999999998</v>
      </c>
      <c r="AL73">
        <v>2.5564</v>
      </c>
      <c r="AM73">
        <v>9.6530000000000005</v>
      </c>
      <c r="AN73">
        <v>0.60729</v>
      </c>
      <c r="AO73">
        <v>0</v>
      </c>
      <c r="AP73">
        <v>1.1529</v>
      </c>
      <c r="AQ73">
        <v>65.207999999999998</v>
      </c>
      <c r="AR73">
        <v>4.4160000000000004</v>
      </c>
      <c r="AS73">
        <v>7.8021599999999998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79.193325999999999</v>
      </c>
      <c r="BA73">
        <f t="shared" si="4"/>
        <v>3015.0234060000007</v>
      </c>
      <c r="BB73">
        <v>70</v>
      </c>
      <c r="BD73">
        <v>5.34</v>
      </c>
      <c r="BE73">
        <v>1.92</v>
      </c>
      <c r="BF73">
        <v>2.25</v>
      </c>
      <c r="BG73">
        <v>1.79</v>
      </c>
      <c r="BH73">
        <v>4.91</v>
      </c>
      <c r="BI73">
        <v>1.33</v>
      </c>
      <c r="BJ73">
        <v>0.88</v>
      </c>
      <c r="BK73">
        <v>1.97</v>
      </c>
      <c r="BL73">
        <v>0</v>
      </c>
      <c r="BM73">
        <v>0.17</v>
      </c>
      <c r="BN73">
        <v>2.34</v>
      </c>
      <c r="BO73">
        <v>3.77</v>
      </c>
      <c r="BP73">
        <v>0.26</v>
      </c>
      <c r="BQ73">
        <v>2.0099999999999998</v>
      </c>
      <c r="BR73">
        <v>2.19</v>
      </c>
      <c r="BS73">
        <v>0.94</v>
      </c>
      <c r="BT73">
        <v>2.9693719999999999</v>
      </c>
      <c r="BU73">
        <v>1.342031</v>
      </c>
      <c r="BV73">
        <v>2.0177299999999998</v>
      </c>
      <c r="BW73">
        <v>1.942655</v>
      </c>
      <c r="BX73">
        <v>1.959376</v>
      </c>
      <c r="BY73">
        <v>2.6840619999999999</v>
      </c>
      <c r="BZ73">
        <v>1.327717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5.3144439999999999</v>
      </c>
      <c r="CK73">
        <v>1.8703129999999999</v>
      </c>
      <c r="CL73">
        <v>1.9378120000000001</v>
      </c>
      <c r="CM73">
        <v>3.5120239999999998</v>
      </c>
      <c r="CN73">
        <v>1.771482</v>
      </c>
      <c r="CO73">
        <v>4.2945000000000002</v>
      </c>
      <c r="CP73">
        <v>3.26485</v>
      </c>
      <c r="CQ73">
        <v>3.4356</v>
      </c>
      <c r="CR73">
        <v>0.85655999999999999</v>
      </c>
      <c r="CS73">
        <v>2.79379</v>
      </c>
      <c r="CT73">
        <v>0.49992799999999998</v>
      </c>
      <c r="CU73">
        <v>1.2390000000000001</v>
      </c>
      <c r="CV73">
        <v>1.0948</v>
      </c>
      <c r="CW73">
        <v>0.99528000000000005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79.193325999999999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10</v>
      </c>
      <c r="G74">
        <v>0</v>
      </c>
      <c r="H74">
        <v>0</v>
      </c>
      <c r="I74">
        <v>0</v>
      </c>
      <c r="J74">
        <v>0</v>
      </c>
      <c r="K74">
        <v>685.22619999999995</v>
      </c>
      <c r="L74">
        <v>626.79650000000004</v>
      </c>
      <c r="M74">
        <v>92.92</v>
      </c>
      <c r="N74">
        <v>119.15625</v>
      </c>
      <c r="O74">
        <v>124.7899</v>
      </c>
      <c r="P74">
        <v>122.99679999999999</v>
      </c>
      <c r="Q74">
        <v>21.5626</v>
      </c>
      <c r="R74">
        <v>41.7316</v>
      </c>
      <c r="S74">
        <v>26.042400000000001</v>
      </c>
      <c r="T74">
        <v>0</v>
      </c>
      <c r="U74">
        <v>348.97500000000002</v>
      </c>
      <c r="V74">
        <v>18.1401</v>
      </c>
      <c r="W74">
        <v>43.704000000000001</v>
      </c>
      <c r="X74">
        <v>98.34</v>
      </c>
      <c r="Y74">
        <v>0</v>
      </c>
      <c r="Z74">
        <v>13.1076</v>
      </c>
      <c r="AA74">
        <v>28.09872</v>
      </c>
      <c r="AB74">
        <v>27.426880000000001</v>
      </c>
      <c r="AC74">
        <v>30.082319999999999</v>
      </c>
      <c r="AD74">
        <v>28.296900000000001</v>
      </c>
      <c r="AE74">
        <v>51.209028000000004</v>
      </c>
      <c r="AF74">
        <v>30.784800000000001</v>
      </c>
      <c r="AG74">
        <v>45.369599999999998</v>
      </c>
      <c r="AH74">
        <v>144.79140000000001</v>
      </c>
      <c r="AI74">
        <v>17.146999999999998</v>
      </c>
      <c r="AJ74">
        <v>0</v>
      </c>
      <c r="AK74">
        <v>54.572499999999998</v>
      </c>
      <c r="AL74">
        <v>2.5564</v>
      </c>
      <c r="AM74">
        <v>16.38252</v>
      </c>
      <c r="AN74">
        <v>0.60729</v>
      </c>
      <c r="AO74">
        <v>0</v>
      </c>
      <c r="AP74">
        <v>1.1529</v>
      </c>
      <c r="AQ74">
        <v>65.207999999999998</v>
      </c>
      <c r="AR74">
        <v>4.4160000000000004</v>
      </c>
      <c r="AS74">
        <v>7.8021599999999998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79.249325999999982</v>
      </c>
      <c r="BA74">
        <f t="shared" si="4"/>
        <v>3039.8902940000012</v>
      </c>
      <c r="BB74">
        <v>71</v>
      </c>
      <c r="BD74">
        <v>5.34</v>
      </c>
      <c r="BE74">
        <v>1.92</v>
      </c>
      <c r="BF74">
        <v>2.25</v>
      </c>
      <c r="BG74">
        <v>1.79</v>
      </c>
      <c r="BH74">
        <v>4.91</v>
      </c>
      <c r="BI74">
        <v>1.33</v>
      </c>
      <c r="BJ74">
        <v>0.88</v>
      </c>
      <c r="BK74">
        <v>1.97</v>
      </c>
      <c r="BL74">
        <v>0</v>
      </c>
      <c r="BM74">
        <v>0.17</v>
      </c>
      <c r="BN74">
        <v>2.34</v>
      </c>
      <c r="BO74">
        <v>3.77</v>
      </c>
      <c r="BP74">
        <v>0.26</v>
      </c>
      <c r="BQ74">
        <v>2.0099999999999998</v>
      </c>
      <c r="BR74">
        <v>2.19</v>
      </c>
      <c r="BS74">
        <v>0.94</v>
      </c>
      <c r="BT74">
        <v>2.9693719999999999</v>
      </c>
      <c r="BU74">
        <v>1.342031</v>
      </c>
      <c r="BV74">
        <v>2.0177299999999998</v>
      </c>
      <c r="BW74">
        <v>1.942655</v>
      </c>
      <c r="BX74">
        <v>1.959376</v>
      </c>
      <c r="BY74">
        <v>2.6840619999999999</v>
      </c>
      <c r="BZ74">
        <v>1.327717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5.3144439999999999</v>
      </c>
      <c r="CK74">
        <v>1.8703129999999999</v>
      </c>
      <c r="CL74">
        <v>1.9378120000000001</v>
      </c>
      <c r="CM74">
        <v>3.5120239999999998</v>
      </c>
      <c r="CN74">
        <v>1.771482</v>
      </c>
      <c r="CO74">
        <v>4.2945000000000002</v>
      </c>
      <c r="CP74">
        <v>3.26485</v>
      </c>
      <c r="CQ74">
        <v>3.4356</v>
      </c>
      <c r="CR74">
        <v>0.85655999999999999</v>
      </c>
      <c r="CS74">
        <v>2.79379</v>
      </c>
      <c r="CT74">
        <v>0.49992799999999998</v>
      </c>
      <c r="CU74">
        <v>1.2474000000000001</v>
      </c>
      <c r="CV74">
        <v>1.1424000000000001</v>
      </c>
      <c r="CW74">
        <v>0.99528000000000005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79.249325999999982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0.75757600000000003</v>
      </c>
      <c r="G75">
        <v>0</v>
      </c>
      <c r="H75">
        <v>0</v>
      </c>
      <c r="I75">
        <v>0</v>
      </c>
      <c r="J75">
        <v>0</v>
      </c>
      <c r="K75">
        <v>685.22619999999995</v>
      </c>
      <c r="L75">
        <v>626.79650000000004</v>
      </c>
      <c r="M75">
        <v>92.92</v>
      </c>
      <c r="N75">
        <v>119.15625</v>
      </c>
      <c r="O75">
        <v>124.7899</v>
      </c>
      <c r="P75">
        <v>122.99679999999999</v>
      </c>
      <c r="Q75">
        <v>21.5626</v>
      </c>
      <c r="R75">
        <v>41.7316</v>
      </c>
      <c r="S75">
        <v>26.042400000000001</v>
      </c>
      <c r="T75">
        <v>0</v>
      </c>
      <c r="U75">
        <v>348.97500000000002</v>
      </c>
      <c r="V75">
        <v>18.1401</v>
      </c>
      <c r="W75">
        <v>43.704000000000001</v>
      </c>
      <c r="X75">
        <v>98.34</v>
      </c>
      <c r="Y75">
        <v>0</v>
      </c>
      <c r="Z75">
        <v>13.1076</v>
      </c>
      <c r="AA75">
        <v>28.09872</v>
      </c>
      <c r="AB75">
        <v>27.426880000000001</v>
      </c>
      <c r="AC75">
        <v>30.082319999999999</v>
      </c>
      <c r="AD75">
        <v>28.296900000000001</v>
      </c>
      <c r="AE75">
        <v>51.209028000000004</v>
      </c>
      <c r="AF75">
        <v>30.784800000000001</v>
      </c>
      <c r="AG75">
        <v>45.369599999999998</v>
      </c>
      <c r="AH75">
        <v>144.79140000000001</v>
      </c>
      <c r="AI75">
        <v>17.146999999999998</v>
      </c>
      <c r="AJ75">
        <v>0</v>
      </c>
      <c r="AK75">
        <v>54.572499999999998</v>
      </c>
      <c r="AL75">
        <v>2.5564</v>
      </c>
      <c r="AM75">
        <v>16.38252</v>
      </c>
      <c r="AN75">
        <v>0.60729</v>
      </c>
      <c r="AO75">
        <v>0</v>
      </c>
      <c r="AP75">
        <v>1.1529</v>
      </c>
      <c r="AQ75">
        <v>65.207999999999998</v>
      </c>
      <c r="AR75">
        <v>4.4160000000000004</v>
      </c>
      <c r="AS75">
        <v>7.8021599999999998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79.239325999999977</v>
      </c>
      <c r="BA75">
        <f t="shared" si="4"/>
        <v>3030.6378700000009</v>
      </c>
      <c r="BB75">
        <v>72</v>
      </c>
      <c r="BD75">
        <v>5.34</v>
      </c>
      <c r="BE75">
        <v>1.92</v>
      </c>
      <c r="BF75">
        <v>2.25</v>
      </c>
      <c r="BG75">
        <v>1.79</v>
      </c>
      <c r="BH75">
        <v>4.91</v>
      </c>
      <c r="BI75">
        <v>1.33</v>
      </c>
      <c r="BJ75">
        <v>0.88</v>
      </c>
      <c r="BK75">
        <v>1.97</v>
      </c>
      <c r="BL75">
        <v>0</v>
      </c>
      <c r="BM75">
        <v>0.16</v>
      </c>
      <c r="BN75">
        <v>2.34</v>
      </c>
      <c r="BO75">
        <v>3.77</v>
      </c>
      <c r="BP75">
        <v>0.26</v>
      </c>
      <c r="BQ75">
        <v>2.0099999999999998</v>
      </c>
      <c r="BR75">
        <v>2.19</v>
      </c>
      <c r="BS75">
        <v>0.94</v>
      </c>
      <c r="BT75">
        <v>2.9693719999999999</v>
      </c>
      <c r="BU75">
        <v>1.342031</v>
      </c>
      <c r="BV75">
        <v>2.0177299999999998</v>
      </c>
      <c r="BW75">
        <v>1.942655</v>
      </c>
      <c r="BX75">
        <v>1.959376</v>
      </c>
      <c r="BY75">
        <v>2.6840619999999999</v>
      </c>
      <c r="BZ75">
        <v>1.327717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5.3144439999999999</v>
      </c>
      <c r="CK75">
        <v>1.8703129999999999</v>
      </c>
      <c r="CL75">
        <v>1.9378120000000001</v>
      </c>
      <c r="CM75">
        <v>3.5120239999999998</v>
      </c>
      <c r="CN75">
        <v>1.771482</v>
      </c>
      <c r="CO75">
        <v>4.2945000000000002</v>
      </c>
      <c r="CP75">
        <v>3.26485</v>
      </c>
      <c r="CQ75">
        <v>3.4356</v>
      </c>
      <c r="CR75">
        <v>0.85655999999999999</v>
      </c>
      <c r="CS75">
        <v>2.79379</v>
      </c>
      <c r="CT75">
        <v>0.49992799999999998</v>
      </c>
      <c r="CU75">
        <v>1.2474000000000001</v>
      </c>
      <c r="CV75">
        <v>1.1424000000000001</v>
      </c>
      <c r="CW75">
        <v>0.99528000000000005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79.239325999999977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685.22619999999995</v>
      </c>
      <c r="L76">
        <v>626.79650000000004</v>
      </c>
      <c r="M76">
        <v>92.92</v>
      </c>
      <c r="N76">
        <v>119.15625</v>
      </c>
      <c r="O76">
        <v>124.7899</v>
      </c>
      <c r="P76">
        <v>122.99679999999999</v>
      </c>
      <c r="Q76">
        <v>21.5626</v>
      </c>
      <c r="R76">
        <v>41.7316</v>
      </c>
      <c r="S76">
        <v>26.042400000000001</v>
      </c>
      <c r="T76">
        <v>0</v>
      </c>
      <c r="U76">
        <v>348.97500000000002</v>
      </c>
      <c r="V76">
        <v>18.1401</v>
      </c>
      <c r="W76">
        <v>43.704000000000001</v>
      </c>
      <c r="X76">
        <v>98.34</v>
      </c>
      <c r="Y76">
        <v>0</v>
      </c>
      <c r="Z76">
        <v>13.1076</v>
      </c>
      <c r="AA76">
        <v>28.09872</v>
      </c>
      <c r="AB76">
        <v>27.426880000000001</v>
      </c>
      <c r="AC76">
        <v>30.082319999999999</v>
      </c>
      <c r="AD76">
        <v>28.296900000000001</v>
      </c>
      <c r="AE76">
        <v>51.209028000000004</v>
      </c>
      <c r="AF76">
        <v>30.784800000000001</v>
      </c>
      <c r="AG76">
        <v>45.369599999999998</v>
      </c>
      <c r="AH76">
        <v>136.78</v>
      </c>
      <c r="AI76">
        <v>17.146999999999998</v>
      </c>
      <c r="AJ76">
        <v>0</v>
      </c>
      <c r="AK76">
        <v>54.572499999999998</v>
      </c>
      <c r="AL76">
        <v>2.5564</v>
      </c>
      <c r="AM76">
        <v>16.38252</v>
      </c>
      <c r="AN76">
        <v>0.60729</v>
      </c>
      <c r="AO76">
        <v>0</v>
      </c>
      <c r="AP76">
        <v>1.1529</v>
      </c>
      <c r="AQ76">
        <v>65.207999999999998</v>
      </c>
      <c r="AR76">
        <v>6.6239999999999997</v>
      </c>
      <c r="AS76">
        <v>7.8021599999999998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79.607525999999993</v>
      </c>
      <c r="BA76">
        <f t="shared" si="4"/>
        <v>3024.4450940000006</v>
      </c>
      <c r="BB76">
        <v>73</v>
      </c>
      <c r="BD76">
        <v>5.34</v>
      </c>
      <c r="BE76">
        <v>1.92</v>
      </c>
      <c r="BF76">
        <v>2.25</v>
      </c>
      <c r="BG76">
        <v>1.79</v>
      </c>
      <c r="BH76">
        <v>4.91</v>
      </c>
      <c r="BI76">
        <v>1.33</v>
      </c>
      <c r="BJ76">
        <v>0.88</v>
      </c>
      <c r="BK76">
        <v>1.97</v>
      </c>
      <c r="BL76">
        <v>0</v>
      </c>
      <c r="BM76">
        <v>0.16</v>
      </c>
      <c r="BN76">
        <v>2.34</v>
      </c>
      <c r="BO76">
        <v>3.77</v>
      </c>
      <c r="BP76">
        <v>0.26</v>
      </c>
      <c r="BQ76">
        <v>2.0099999999999998</v>
      </c>
      <c r="BR76">
        <v>2.19</v>
      </c>
      <c r="BS76">
        <v>0.94</v>
      </c>
      <c r="BT76">
        <v>2.9693719999999999</v>
      </c>
      <c r="BU76">
        <v>1.342031</v>
      </c>
      <c r="BV76">
        <v>2.0177299999999998</v>
      </c>
      <c r="BW76">
        <v>1.942655</v>
      </c>
      <c r="BX76">
        <v>1.959376</v>
      </c>
      <c r="BY76">
        <v>2.6840619999999999</v>
      </c>
      <c r="BZ76">
        <v>1.327717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5.3144439999999999</v>
      </c>
      <c r="CK76">
        <v>1.8703129999999999</v>
      </c>
      <c r="CL76">
        <v>1.9378120000000001</v>
      </c>
      <c r="CM76">
        <v>3.5120239999999998</v>
      </c>
      <c r="CN76">
        <v>1.771482</v>
      </c>
      <c r="CO76">
        <v>4.2945000000000002</v>
      </c>
      <c r="CP76">
        <v>3.26485</v>
      </c>
      <c r="CQ76">
        <v>3.4356</v>
      </c>
      <c r="CR76">
        <v>0.85655999999999999</v>
      </c>
      <c r="CS76">
        <v>2.79379</v>
      </c>
      <c r="CT76">
        <v>0.49992799999999998</v>
      </c>
      <c r="CU76">
        <v>1.6632</v>
      </c>
      <c r="CV76">
        <v>1.0948</v>
      </c>
      <c r="CW76">
        <v>0.99528000000000005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79.607525999999993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685.22619999999995</v>
      </c>
      <c r="L77">
        <v>626.79650000000004</v>
      </c>
      <c r="M77">
        <v>92.92</v>
      </c>
      <c r="N77">
        <v>119.15625</v>
      </c>
      <c r="O77">
        <v>124.7899</v>
      </c>
      <c r="P77">
        <v>122.99679999999999</v>
      </c>
      <c r="Q77">
        <v>21.5626</v>
      </c>
      <c r="R77">
        <v>41.7316</v>
      </c>
      <c r="S77">
        <v>26.042400000000001</v>
      </c>
      <c r="T77">
        <v>0</v>
      </c>
      <c r="U77">
        <v>348.97500000000002</v>
      </c>
      <c r="V77">
        <v>18.1401</v>
      </c>
      <c r="W77">
        <v>43.7</v>
      </c>
      <c r="X77">
        <v>98.34</v>
      </c>
      <c r="Y77">
        <v>0</v>
      </c>
      <c r="Z77">
        <v>13.1076</v>
      </c>
      <c r="AA77">
        <v>28.09872</v>
      </c>
      <c r="AB77">
        <v>27.426880000000001</v>
      </c>
      <c r="AC77">
        <v>30.082319999999999</v>
      </c>
      <c r="AD77">
        <v>28.296900000000001</v>
      </c>
      <c r="AE77">
        <v>51.209028000000004</v>
      </c>
      <c r="AF77">
        <v>30.784800000000001</v>
      </c>
      <c r="AG77">
        <v>45.369599999999998</v>
      </c>
      <c r="AH77">
        <v>120.65949999999999</v>
      </c>
      <c r="AI77">
        <v>17.146999999999998</v>
      </c>
      <c r="AJ77">
        <v>0</v>
      </c>
      <c r="AK77">
        <v>54.572499999999998</v>
      </c>
      <c r="AL77">
        <v>2.5564</v>
      </c>
      <c r="AM77">
        <v>16.38252</v>
      </c>
      <c r="AN77">
        <v>0.60729</v>
      </c>
      <c r="AO77">
        <v>0</v>
      </c>
      <c r="AP77">
        <v>1.1529</v>
      </c>
      <c r="AQ77">
        <v>65.207999999999998</v>
      </c>
      <c r="AR77">
        <v>8.8320000000000007</v>
      </c>
      <c r="AS77">
        <v>7.8021599999999998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79.47872599999998</v>
      </c>
      <c r="BA77">
        <f t="shared" si="4"/>
        <v>3010.3997940000004</v>
      </c>
      <c r="BB77">
        <v>74</v>
      </c>
      <c r="BD77">
        <v>5.34</v>
      </c>
      <c r="BE77">
        <v>1.92</v>
      </c>
      <c r="BF77">
        <v>2.25</v>
      </c>
      <c r="BG77">
        <v>1.79</v>
      </c>
      <c r="BH77">
        <v>4.91</v>
      </c>
      <c r="BI77">
        <v>1.33</v>
      </c>
      <c r="BJ77">
        <v>0.88</v>
      </c>
      <c r="BK77">
        <v>1.97</v>
      </c>
      <c r="BL77">
        <v>0</v>
      </c>
      <c r="BM77">
        <v>0.16</v>
      </c>
      <c r="BN77">
        <v>2.34</v>
      </c>
      <c r="BO77">
        <v>3.77</v>
      </c>
      <c r="BP77">
        <v>0.26</v>
      </c>
      <c r="BQ77">
        <v>2.0099999999999998</v>
      </c>
      <c r="BR77">
        <v>2.19</v>
      </c>
      <c r="BS77">
        <v>0.94</v>
      </c>
      <c r="BT77">
        <v>2.9693719999999999</v>
      </c>
      <c r="BU77">
        <v>1.342031</v>
      </c>
      <c r="BV77">
        <v>2.0177299999999998</v>
      </c>
      <c r="BW77">
        <v>1.942655</v>
      </c>
      <c r="BX77">
        <v>1.959376</v>
      </c>
      <c r="BY77">
        <v>2.6840619999999999</v>
      </c>
      <c r="BZ77">
        <v>1.327717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5.3144439999999999</v>
      </c>
      <c r="CK77">
        <v>1.8703129999999999</v>
      </c>
      <c r="CL77">
        <v>1.9378120000000001</v>
      </c>
      <c r="CM77">
        <v>3.5120239999999998</v>
      </c>
      <c r="CN77">
        <v>1.771482</v>
      </c>
      <c r="CO77">
        <v>4.2945000000000002</v>
      </c>
      <c r="CP77">
        <v>3.26485</v>
      </c>
      <c r="CQ77">
        <v>3.4356</v>
      </c>
      <c r="CR77">
        <v>0.85655999999999999</v>
      </c>
      <c r="CS77">
        <v>2.79379</v>
      </c>
      <c r="CT77">
        <v>0.49992799999999998</v>
      </c>
      <c r="CU77">
        <v>1.6632</v>
      </c>
      <c r="CV77">
        <v>0.96599999999999997</v>
      </c>
      <c r="CW77">
        <v>0.99528000000000005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79.47872599999998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685.22619999999995</v>
      </c>
      <c r="L78">
        <v>626.79650000000004</v>
      </c>
      <c r="M78">
        <v>92.92</v>
      </c>
      <c r="N78">
        <v>119.15625</v>
      </c>
      <c r="O78">
        <v>124.7899</v>
      </c>
      <c r="P78">
        <v>122.99679999999999</v>
      </c>
      <c r="Q78">
        <v>21.5626</v>
      </c>
      <c r="R78">
        <v>41.7316</v>
      </c>
      <c r="S78">
        <v>26.042400000000001</v>
      </c>
      <c r="T78">
        <v>0</v>
      </c>
      <c r="U78">
        <v>348.97500000000002</v>
      </c>
      <c r="V78">
        <v>18.1401</v>
      </c>
      <c r="W78">
        <v>43.7</v>
      </c>
      <c r="X78">
        <v>98.34</v>
      </c>
      <c r="Y78">
        <v>0</v>
      </c>
      <c r="Z78">
        <v>13.1076</v>
      </c>
      <c r="AA78">
        <v>17.774999999999999</v>
      </c>
      <c r="AB78">
        <v>27.426880000000001</v>
      </c>
      <c r="AC78">
        <v>20.074670999999999</v>
      </c>
      <c r="AD78">
        <v>28.296900000000001</v>
      </c>
      <c r="AE78">
        <v>51.209028000000004</v>
      </c>
      <c r="AF78">
        <v>30.784800000000001</v>
      </c>
      <c r="AG78">
        <v>45.369599999999998</v>
      </c>
      <c r="AH78">
        <v>96.527600000000007</v>
      </c>
      <c r="AI78">
        <v>17.146999999999998</v>
      </c>
      <c r="AJ78">
        <v>0</v>
      </c>
      <c r="AK78">
        <v>54.572499999999998</v>
      </c>
      <c r="AL78">
        <v>2.5564</v>
      </c>
      <c r="AM78">
        <v>16.38252</v>
      </c>
      <c r="AN78">
        <v>0.60729</v>
      </c>
      <c r="AO78">
        <v>0</v>
      </c>
      <c r="AP78">
        <v>1.1529</v>
      </c>
      <c r="AQ78">
        <v>65.207999999999998</v>
      </c>
      <c r="AR78">
        <v>27.6</v>
      </c>
      <c r="AS78">
        <v>7.8021599999999998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78.869725999999986</v>
      </c>
      <c r="BA78">
        <f t="shared" si="4"/>
        <v>2984.0955250000002</v>
      </c>
      <c r="BB78">
        <v>75</v>
      </c>
      <c r="BD78">
        <v>5.34</v>
      </c>
      <c r="BE78">
        <v>1.92</v>
      </c>
      <c r="BF78">
        <v>2.25</v>
      </c>
      <c r="BG78">
        <v>1.79</v>
      </c>
      <c r="BH78">
        <v>4.91</v>
      </c>
      <c r="BI78">
        <v>1.33</v>
      </c>
      <c r="BJ78">
        <v>0.88</v>
      </c>
      <c r="BK78">
        <v>1.97</v>
      </c>
      <c r="BL78">
        <v>0</v>
      </c>
      <c r="BM78">
        <v>0.16</v>
      </c>
      <c r="BN78">
        <v>2.34</v>
      </c>
      <c r="BO78">
        <v>3.77</v>
      </c>
      <c r="BP78">
        <v>0.26</v>
      </c>
      <c r="BQ78">
        <v>2.0099999999999998</v>
      </c>
      <c r="BR78">
        <v>2.19</v>
      </c>
      <c r="BS78">
        <v>0.94</v>
      </c>
      <c r="BT78">
        <v>2.9693719999999999</v>
      </c>
      <c r="BU78">
        <v>1.342031</v>
      </c>
      <c r="BV78">
        <v>2.0177299999999998</v>
      </c>
      <c r="BW78">
        <v>1.942655</v>
      </c>
      <c r="BX78">
        <v>1.959376</v>
      </c>
      <c r="BY78">
        <v>2.6840619999999999</v>
      </c>
      <c r="BZ78">
        <v>1.327717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5.3144439999999999</v>
      </c>
      <c r="CK78">
        <v>1.8703129999999999</v>
      </c>
      <c r="CL78">
        <v>1.9378120000000001</v>
      </c>
      <c r="CM78">
        <v>3.5120239999999998</v>
      </c>
      <c r="CN78">
        <v>1.771482</v>
      </c>
      <c r="CO78">
        <v>4.2945000000000002</v>
      </c>
      <c r="CP78">
        <v>3.26485</v>
      </c>
      <c r="CQ78">
        <v>3.4356</v>
      </c>
      <c r="CR78">
        <v>0.85655999999999999</v>
      </c>
      <c r="CS78">
        <v>2.79379</v>
      </c>
      <c r="CT78">
        <v>0.49992799999999998</v>
      </c>
      <c r="CU78">
        <v>1.2474000000000001</v>
      </c>
      <c r="CV78">
        <v>0.77280000000000004</v>
      </c>
      <c r="CW78">
        <v>0.99528000000000005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78.869725999999986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685.22619999999995</v>
      </c>
      <c r="L79">
        <v>626.79650000000004</v>
      </c>
      <c r="M79">
        <v>92.92</v>
      </c>
      <c r="N79">
        <v>119.15625</v>
      </c>
      <c r="O79">
        <v>124.7899</v>
      </c>
      <c r="P79">
        <v>122.99679999999999</v>
      </c>
      <c r="Q79">
        <v>21.5626</v>
      </c>
      <c r="R79">
        <v>41.7316</v>
      </c>
      <c r="S79">
        <v>26.042400000000001</v>
      </c>
      <c r="T79">
        <v>0</v>
      </c>
      <c r="U79">
        <v>348.97500000000002</v>
      </c>
      <c r="V79">
        <v>18.1401</v>
      </c>
      <c r="W79">
        <v>43.7</v>
      </c>
      <c r="X79">
        <v>98.34</v>
      </c>
      <c r="Y79">
        <v>0</v>
      </c>
      <c r="Z79">
        <v>7.15</v>
      </c>
      <c r="AA79">
        <v>11.534000000000001</v>
      </c>
      <c r="AB79">
        <v>27.343599999999999</v>
      </c>
      <c r="AC79">
        <v>10.02744</v>
      </c>
      <c r="AD79">
        <v>28.296900000000001</v>
      </c>
      <c r="AE79">
        <v>51.209028000000004</v>
      </c>
      <c r="AF79">
        <v>27.431999999999999</v>
      </c>
      <c r="AG79">
        <v>45.369599999999998</v>
      </c>
      <c r="AH79">
        <v>72.395700000000005</v>
      </c>
      <c r="AI79">
        <v>5.2759999999999998</v>
      </c>
      <c r="AJ79">
        <v>0</v>
      </c>
      <c r="AK79">
        <v>54.572499999999998</v>
      </c>
      <c r="AL79">
        <v>2.5564</v>
      </c>
      <c r="AM79">
        <v>10.92168</v>
      </c>
      <c r="AN79">
        <v>0.60729</v>
      </c>
      <c r="AO79">
        <v>0</v>
      </c>
      <c r="AP79">
        <v>1.1529</v>
      </c>
      <c r="AQ79">
        <v>65.207999999999998</v>
      </c>
      <c r="AR79">
        <v>11.04</v>
      </c>
      <c r="AS79">
        <v>7.8021599999999998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78.813068999999984</v>
      </c>
      <c r="BA79">
        <f t="shared" si="4"/>
        <v>2900.3332170000003</v>
      </c>
      <c r="BB79">
        <v>76</v>
      </c>
      <c r="BD79">
        <v>5.34</v>
      </c>
      <c r="BE79">
        <v>1.92</v>
      </c>
      <c r="BF79">
        <v>2.25</v>
      </c>
      <c r="BG79">
        <v>1.79</v>
      </c>
      <c r="BH79">
        <v>4.91</v>
      </c>
      <c r="BI79">
        <v>1.33</v>
      </c>
      <c r="BJ79">
        <v>0.88</v>
      </c>
      <c r="BK79">
        <v>1.97</v>
      </c>
      <c r="BL79">
        <v>0</v>
      </c>
      <c r="BM79">
        <v>0.17</v>
      </c>
      <c r="BN79">
        <v>2.34</v>
      </c>
      <c r="BO79">
        <v>3.77</v>
      </c>
      <c r="BP79">
        <v>0.26</v>
      </c>
      <c r="BQ79">
        <v>2.0099999999999998</v>
      </c>
      <c r="BR79">
        <v>2.19</v>
      </c>
      <c r="BS79">
        <v>0.94</v>
      </c>
      <c r="BT79">
        <v>2.9693719999999999</v>
      </c>
      <c r="BU79">
        <v>1.342031</v>
      </c>
      <c r="BV79">
        <v>2.0177299999999998</v>
      </c>
      <c r="BW79">
        <v>1.942655</v>
      </c>
      <c r="BX79">
        <v>1.959376</v>
      </c>
      <c r="BY79">
        <v>2.6840619999999999</v>
      </c>
      <c r="BZ79">
        <v>1.327717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5.3144439999999999</v>
      </c>
      <c r="CK79">
        <v>1.8703129999999999</v>
      </c>
      <c r="CL79">
        <v>1.9378120000000001</v>
      </c>
      <c r="CM79">
        <v>3.5120239999999998</v>
      </c>
      <c r="CN79">
        <v>1.771482</v>
      </c>
      <c r="CO79">
        <v>4.2945000000000002</v>
      </c>
      <c r="CP79">
        <v>3.3913929999999999</v>
      </c>
      <c r="CQ79">
        <v>3.4356</v>
      </c>
      <c r="CR79">
        <v>0.85655999999999999</v>
      </c>
      <c r="CS79">
        <v>2.79379</v>
      </c>
      <c r="CT79">
        <v>0.49992799999999998</v>
      </c>
      <c r="CU79">
        <v>1.2474000000000001</v>
      </c>
      <c r="CV79">
        <v>0.5796</v>
      </c>
      <c r="CW79">
        <v>0.99528000000000005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78.813068999999984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685.22619999999995</v>
      </c>
      <c r="L80">
        <v>626.79650000000004</v>
      </c>
      <c r="M80">
        <v>92.92</v>
      </c>
      <c r="N80">
        <v>119.15625</v>
      </c>
      <c r="O80">
        <v>124.7899</v>
      </c>
      <c r="P80">
        <v>122.99679999999999</v>
      </c>
      <c r="Q80">
        <v>21.5626</v>
      </c>
      <c r="R80">
        <v>41.7316</v>
      </c>
      <c r="S80">
        <v>26.042400000000001</v>
      </c>
      <c r="T80">
        <v>0</v>
      </c>
      <c r="U80">
        <v>348.97500000000002</v>
      </c>
      <c r="V80">
        <v>18.1401</v>
      </c>
      <c r="W80">
        <v>43.7</v>
      </c>
      <c r="X80">
        <v>98.34</v>
      </c>
      <c r="Y80">
        <v>0</v>
      </c>
      <c r="Z80">
        <v>6.5537999999999998</v>
      </c>
      <c r="AA80">
        <v>3.7919999999999998</v>
      </c>
      <c r="AB80">
        <v>27.343599999999999</v>
      </c>
      <c r="AC80">
        <v>0</v>
      </c>
      <c r="AD80">
        <v>18.864599999999999</v>
      </c>
      <c r="AE80">
        <v>51.209028000000004</v>
      </c>
      <c r="AF80">
        <v>27.431999999999999</v>
      </c>
      <c r="AG80">
        <v>45.369599999999998</v>
      </c>
      <c r="AH80">
        <v>48.263800000000003</v>
      </c>
      <c r="AI80">
        <v>0</v>
      </c>
      <c r="AJ80">
        <v>0</v>
      </c>
      <c r="AK80">
        <v>54.572499999999998</v>
      </c>
      <c r="AL80">
        <v>2.5564</v>
      </c>
      <c r="AM80">
        <v>5.4608400000000001</v>
      </c>
      <c r="AN80">
        <v>0.60729</v>
      </c>
      <c r="AO80">
        <v>0</v>
      </c>
      <c r="AP80">
        <v>1.1529</v>
      </c>
      <c r="AQ80">
        <v>65.207999999999998</v>
      </c>
      <c r="AR80">
        <v>6.6239999999999997</v>
      </c>
      <c r="AS80">
        <v>7.8021599999999998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78.270596999999981</v>
      </c>
      <c r="BA80">
        <f t="shared" si="4"/>
        <v>2832.7080650000012</v>
      </c>
      <c r="BB80">
        <v>77</v>
      </c>
      <c r="BD80">
        <v>5.34</v>
      </c>
      <c r="BE80">
        <v>1.92</v>
      </c>
      <c r="BF80">
        <v>2.25</v>
      </c>
      <c r="BG80">
        <v>1.79</v>
      </c>
      <c r="BH80">
        <v>4.91</v>
      </c>
      <c r="BI80">
        <v>1.33</v>
      </c>
      <c r="BJ80">
        <v>0.88</v>
      </c>
      <c r="BK80">
        <v>1.97</v>
      </c>
      <c r="BL80">
        <v>0</v>
      </c>
      <c r="BM80">
        <v>0.17</v>
      </c>
      <c r="BN80">
        <v>2.34</v>
      </c>
      <c r="BO80">
        <v>3.77</v>
      </c>
      <c r="BP80">
        <v>0.26</v>
      </c>
      <c r="BQ80">
        <v>2.0099999999999998</v>
      </c>
      <c r="BR80">
        <v>2.19</v>
      </c>
      <c r="BS80">
        <v>0.94</v>
      </c>
      <c r="BT80">
        <v>2.9693719999999999</v>
      </c>
      <c r="BU80">
        <v>1.342031</v>
      </c>
      <c r="BV80">
        <v>2.0177299999999998</v>
      </c>
      <c r="BW80">
        <v>1.942655</v>
      </c>
      <c r="BX80">
        <v>1.959376</v>
      </c>
      <c r="BY80">
        <v>2.6840619999999999</v>
      </c>
      <c r="BZ80">
        <v>1.327717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5.3144439999999999</v>
      </c>
      <c r="CK80">
        <v>1.8703129999999999</v>
      </c>
      <c r="CL80">
        <v>1.9378120000000001</v>
      </c>
      <c r="CM80">
        <v>3.5120239999999998</v>
      </c>
      <c r="CN80">
        <v>1.771482</v>
      </c>
      <c r="CO80">
        <v>4.2945000000000002</v>
      </c>
      <c r="CP80">
        <v>3.5335209999999999</v>
      </c>
      <c r="CQ80">
        <v>3.4356</v>
      </c>
      <c r="CR80">
        <v>0.85655999999999999</v>
      </c>
      <c r="CS80">
        <v>2.79379</v>
      </c>
      <c r="CT80">
        <v>0.49992799999999998</v>
      </c>
      <c r="CU80">
        <v>0.75600000000000001</v>
      </c>
      <c r="CV80">
        <v>0.38640000000000002</v>
      </c>
      <c r="CW80">
        <v>0.99528000000000005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78.270596999999981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685.22619999999995</v>
      </c>
      <c r="L81">
        <v>626.79650000000004</v>
      </c>
      <c r="M81">
        <v>92.92</v>
      </c>
      <c r="N81">
        <v>119.15625</v>
      </c>
      <c r="O81">
        <v>124.7899</v>
      </c>
      <c r="P81">
        <v>122.99679999999999</v>
      </c>
      <c r="Q81">
        <v>21.5626</v>
      </c>
      <c r="R81">
        <v>41.7316</v>
      </c>
      <c r="S81">
        <v>26.042400000000001</v>
      </c>
      <c r="T81">
        <v>0</v>
      </c>
      <c r="U81">
        <v>348.97500000000002</v>
      </c>
      <c r="V81">
        <v>18.1401</v>
      </c>
      <c r="W81">
        <v>43.7</v>
      </c>
      <c r="X81">
        <v>98.34</v>
      </c>
      <c r="Y81">
        <v>0</v>
      </c>
      <c r="Z81">
        <v>6.5537999999999998</v>
      </c>
      <c r="AA81">
        <v>0</v>
      </c>
      <c r="AB81">
        <v>4.1639999999999997</v>
      </c>
      <c r="AC81">
        <v>0</v>
      </c>
      <c r="AD81">
        <v>9.4322999999999997</v>
      </c>
      <c r="AE81">
        <v>31.896000000000001</v>
      </c>
      <c r="AF81">
        <v>27.431999999999999</v>
      </c>
      <c r="AG81">
        <v>45.369599999999998</v>
      </c>
      <c r="AH81">
        <v>20.028500000000001</v>
      </c>
      <c r="AI81">
        <v>0</v>
      </c>
      <c r="AJ81">
        <v>0</v>
      </c>
      <c r="AK81">
        <v>54.572499999999998</v>
      </c>
      <c r="AL81">
        <v>2.5564</v>
      </c>
      <c r="AM81">
        <v>0.96530000000000005</v>
      </c>
      <c r="AN81">
        <v>0.60729</v>
      </c>
      <c r="AO81">
        <v>0</v>
      </c>
      <c r="AP81">
        <v>1.1529</v>
      </c>
      <c r="AQ81">
        <v>65.207999999999998</v>
      </c>
      <c r="AR81">
        <v>6.6239999999999997</v>
      </c>
      <c r="AS81">
        <v>7.8021599999999998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77.807924999999983</v>
      </c>
      <c r="BA81">
        <f t="shared" si="4"/>
        <v>2743.7976250000006</v>
      </c>
      <c r="BB81">
        <v>78</v>
      </c>
      <c r="BD81">
        <v>5.34</v>
      </c>
      <c r="BE81">
        <v>1.92</v>
      </c>
      <c r="BF81">
        <v>2.25</v>
      </c>
      <c r="BG81">
        <v>1.79</v>
      </c>
      <c r="BH81">
        <v>4.91</v>
      </c>
      <c r="BI81">
        <v>1.33</v>
      </c>
      <c r="BJ81">
        <v>0.88</v>
      </c>
      <c r="BK81">
        <v>1.97</v>
      </c>
      <c r="BL81">
        <v>0</v>
      </c>
      <c r="BM81">
        <v>0.17</v>
      </c>
      <c r="BN81">
        <v>2.34</v>
      </c>
      <c r="BO81">
        <v>3.77</v>
      </c>
      <c r="BP81">
        <v>0.26</v>
      </c>
      <c r="BQ81">
        <v>2.0099999999999998</v>
      </c>
      <c r="BR81">
        <v>2.19</v>
      </c>
      <c r="BS81">
        <v>0.94</v>
      </c>
      <c r="BT81">
        <v>2.9693719999999999</v>
      </c>
      <c r="BU81">
        <v>1.342031</v>
      </c>
      <c r="BV81">
        <v>2.0177299999999998</v>
      </c>
      <c r="BW81">
        <v>1.942655</v>
      </c>
      <c r="BX81">
        <v>1.959376</v>
      </c>
      <c r="BY81">
        <v>2.6840619999999999</v>
      </c>
      <c r="BZ81">
        <v>1.327717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5.3144439999999999</v>
      </c>
      <c r="CK81">
        <v>1.8703129999999999</v>
      </c>
      <c r="CL81">
        <v>1.9378120000000001</v>
      </c>
      <c r="CM81">
        <v>3.5120239999999998</v>
      </c>
      <c r="CN81">
        <v>1.771482</v>
      </c>
      <c r="CO81">
        <v>4.2945000000000002</v>
      </c>
      <c r="CP81">
        <v>3.6756489999999999</v>
      </c>
      <c r="CQ81">
        <v>3.4356</v>
      </c>
      <c r="CR81">
        <v>0.85655999999999999</v>
      </c>
      <c r="CS81">
        <v>2.79379</v>
      </c>
      <c r="CT81">
        <v>0.49992799999999998</v>
      </c>
      <c r="CU81">
        <v>0.378</v>
      </c>
      <c r="CV81">
        <v>0.15959999999999999</v>
      </c>
      <c r="CW81">
        <v>0.99528000000000005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77.807924999999983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685.22619999999995</v>
      </c>
      <c r="L82">
        <v>626.79650000000004</v>
      </c>
      <c r="M82">
        <v>92.92</v>
      </c>
      <c r="N82">
        <v>119.15625</v>
      </c>
      <c r="O82">
        <v>124.7899</v>
      </c>
      <c r="P82">
        <v>122.99679999999999</v>
      </c>
      <c r="Q82">
        <v>21.5626</v>
      </c>
      <c r="R82">
        <v>41.7316</v>
      </c>
      <c r="S82">
        <v>26.042400000000001</v>
      </c>
      <c r="T82">
        <v>0</v>
      </c>
      <c r="U82">
        <v>348.97500000000002</v>
      </c>
      <c r="V82">
        <v>18.1401</v>
      </c>
      <c r="W82">
        <v>43.7</v>
      </c>
      <c r="X82">
        <v>98.34</v>
      </c>
      <c r="Y82">
        <v>0</v>
      </c>
      <c r="Z82">
        <v>6.5537999999999998</v>
      </c>
      <c r="AA82">
        <v>0</v>
      </c>
      <c r="AB82">
        <v>0</v>
      </c>
      <c r="AC82">
        <v>0</v>
      </c>
      <c r="AD82">
        <v>9.4322999999999997</v>
      </c>
      <c r="AE82">
        <v>31.896000000000001</v>
      </c>
      <c r="AF82">
        <v>27.431999999999999</v>
      </c>
      <c r="AG82">
        <v>45.369599999999998</v>
      </c>
      <c r="AH82">
        <v>5.8620000000000001</v>
      </c>
      <c r="AI82">
        <v>0</v>
      </c>
      <c r="AJ82">
        <v>0</v>
      </c>
      <c r="AK82">
        <v>54.572499999999998</v>
      </c>
      <c r="AL82">
        <v>2.5564</v>
      </c>
      <c r="AM82">
        <v>0</v>
      </c>
      <c r="AN82">
        <v>0.60729</v>
      </c>
      <c r="AO82">
        <v>0</v>
      </c>
      <c r="AP82">
        <v>1.1529</v>
      </c>
      <c r="AQ82">
        <v>48.905999999999999</v>
      </c>
      <c r="AR82">
        <v>6.6239999999999997</v>
      </c>
      <c r="AS82">
        <v>7.8021599999999998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77.513576</v>
      </c>
      <c r="BA82">
        <f t="shared" si="4"/>
        <v>2707.9054760000004</v>
      </c>
      <c r="BB82">
        <v>79</v>
      </c>
      <c r="BD82">
        <v>5.34</v>
      </c>
      <c r="BE82">
        <v>1.92</v>
      </c>
      <c r="BF82">
        <v>2.25</v>
      </c>
      <c r="BG82">
        <v>1.79</v>
      </c>
      <c r="BH82">
        <v>4.91</v>
      </c>
      <c r="BI82">
        <v>1.33</v>
      </c>
      <c r="BJ82">
        <v>0.88</v>
      </c>
      <c r="BK82">
        <v>1.97</v>
      </c>
      <c r="BL82">
        <v>0</v>
      </c>
      <c r="BM82">
        <v>0.17</v>
      </c>
      <c r="BN82">
        <v>2.34</v>
      </c>
      <c r="BO82">
        <v>3.77</v>
      </c>
      <c r="BP82">
        <v>0.26</v>
      </c>
      <c r="BQ82">
        <v>2.0099999999999998</v>
      </c>
      <c r="BR82">
        <v>2.19</v>
      </c>
      <c r="BS82">
        <v>0.94</v>
      </c>
      <c r="BT82">
        <v>2.9693719999999999</v>
      </c>
      <c r="BU82">
        <v>1.342031</v>
      </c>
      <c r="BV82">
        <v>2.0177299999999998</v>
      </c>
      <c r="BW82">
        <v>1.942655</v>
      </c>
      <c r="BX82">
        <v>1.959376</v>
      </c>
      <c r="BY82">
        <v>2.6840619999999999</v>
      </c>
      <c r="BZ82">
        <v>1.327717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5.3144439999999999</v>
      </c>
      <c r="CK82">
        <v>1.8703129999999999</v>
      </c>
      <c r="CL82">
        <v>1.9378120000000001</v>
      </c>
      <c r="CM82">
        <v>3.5120239999999998</v>
      </c>
      <c r="CN82">
        <v>1.771482</v>
      </c>
      <c r="CO82">
        <v>4.2945000000000002</v>
      </c>
      <c r="CP82">
        <v>3.6907000000000001</v>
      </c>
      <c r="CQ82">
        <v>3.4356</v>
      </c>
      <c r="CR82">
        <v>0.85655999999999999</v>
      </c>
      <c r="CS82">
        <v>2.79379</v>
      </c>
      <c r="CT82">
        <v>0.49992799999999998</v>
      </c>
      <c r="CU82">
        <v>0.18060000000000001</v>
      </c>
      <c r="CV82">
        <v>4.7600000000000003E-2</v>
      </c>
      <c r="CW82">
        <v>0.99528000000000005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77.513576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685.22619999999995</v>
      </c>
      <c r="L83">
        <v>626.79650000000004</v>
      </c>
      <c r="M83">
        <v>92.92</v>
      </c>
      <c r="N83">
        <v>119.15625</v>
      </c>
      <c r="O83">
        <v>124.7899</v>
      </c>
      <c r="P83">
        <v>122.99679999999999</v>
      </c>
      <c r="Q83">
        <v>21.5626</v>
      </c>
      <c r="R83">
        <v>41.7316</v>
      </c>
      <c r="S83">
        <v>26.042400000000001</v>
      </c>
      <c r="T83">
        <v>0</v>
      </c>
      <c r="U83">
        <v>348.97500000000002</v>
      </c>
      <c r="V83">
        <v>18.1401</v>
      </c>
      <c r="W83">
        <v>43.7</v>
      </c>
      <c r="X83">
        <v>98.34</v>
      </c>
      <c r="Y83">
        <v>0</v>
      </c>
      <c r="Z83">
        <v>1.1000000000000001</v>
      </c>
      <c r="AA83">
        <v>0</v>
      </c>
      <c r="AB83">
        <v>0</v>
      </c>
      <c r="AC83">
        <v>0</v>
      </c>
      <c r="AD83">
        <v>0</v>
      </c>
      <c r="AE83">
        <v>15.948</v>
      </c>
      <c r="AF83">
        <v>18.491199999999999</v>
      </c>
      <c r="AG83">
        <v>45.369599999999998</v>
      </c>
      <c r="AH83">
        <v>0</v>
      </c>
      <c r="AI83">
        <v>0</v>
      </c>
      <c r="AJ83">
        <v>0</v>
      </c>
      <c r="AK83">
        <v>54.572499999999998</v>
      </c>
      <c r="AL83">
        <v>2.5564</v>
      </c>
      <c r="AM83">
        <v>0</v>
      </c>
      <c r="AN83">
        <v>0.60729</v>
      </c>
      <c r="AO83">
        <v>0</v>
      </c>
      <c r="AP83">
        <v>1.1529</v>
      </c>
      <c r="AQ83">
        <v>48.905999999999999</v>
      </c>
      <c r="AR83">
        <v>8.8320000000000007</v>
      </c>
      <c r="AS83">
        <v>5.3807999999999998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76.536247000000003</v>
      </c>
      <c r="BA83">
        <f t="shared" si="4"/>
        <v>2661.0778869999999</v>
      </c>
      <c r="BB83">
        <v>80</v>
      </c>
      <c r="BD83">
        <v>5.34</v>
      </c>
      <c r="BE83">
        <v>1.92</v>
      </c>
      <c r="BF83">
        <v>2.25</v>
      </c>
      <c r="BG83">
        <v>1.79</v>
      </c>
      <c r="BH83">
        <v>4.91</v>
      </c>
      <c r="BI83">
        <v>1.33</v>
      </c>
      <c r="BJ83">
        <v>0.88</v>
      </c>
      <c r="BK83">
        <v>1.97</v>
      </c>
      <c r="BL83">
        <v>0</v>
      </c>
      <c r="BM83">
        <v>0.17</v>
      </c>
      <c r="BN83">
        <v>2.34</v>
      </c>
      <c r="BO83">
        <v>3.77</v>
      </c>
      <c r="BP83">
        <v>0.26</v>
      </c>
      <c r="BQ83">
        <v>2.0099999999999998</v>
      </c>
      <c r="BR83">
        <v>2.19</v>
      </c>
      <c r="BS83">
        <v>0.94</v>
      </c>
      <c r="BT83">
        <v>2.9693719999999999</v>
      </c>
      <c r="BU83">
        <v>1.342031</v>
      </c>
      <c r="BV83">
        <v>2.0386289999999998</v>
      </c>
      <c r="BW83">
        <v>1.942655</v>
      </c>
      <c r="BX83">
        <v>1.959376</v>
      </c>
      <c r="BY83">
        <v>2.6840619999999999</v>
      </c>
      <c r="BZ83">
        <v>1.327717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5.3144439999999999</v>
      </c>
      <c r="CK83">
        <v>1.8703129999999999</v>
      </c>
      <c r="CL83">
        <v>1.9378120000000001</v>
      </c>
      <c r="CM83">
        <v>3.5120239999999998</v>
      </c>
      <c r="CN83">
        <v>1.771482</v>
      </c>
      <c r="CO83">
        <v>4.2945000000000002</v>
      </c>
      <c r="CP83">
        <v>3.4068000000000001</v>
      </c>
      <c r="CQ83">
        <v>3.4356</v>
      </c>
      <c r="CR83">
        <v>0.85655999999999999</v>
      </c>
      <c r="CS83">
        <v>2.79379</v>
      </c>
      <c r="CT83">
        <v>1.38E-2</v>
      </c>
      <c r="CU83">
        <v>0</v>
      </c>
      <c r="CV83">
        <v>0</v>
      </c>
      <c r="CW83">
        <v>0.99528000000000005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76.536247000000003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685.22619999999995</v>
      </c>
      <c r="L84">
        <v>626.79650000000004</v>
      </c>
      <c r="M84">
        <v>92.92</v>
      </c>
      <c r="N84">
        <v>119.15625</v>
      </c>
      <c r="O84">
        <v>124.7899</v>
      </c>
      <c r="P84">
        <v>122.99679999999999</v>
      </c>
      <c r="Q84">
        <v>21.5626</v>
      </c>
      <c r="R84">
        <v>41.7316</v>
      </c>
      <c r="S84">
        <v>26.042400000000001</v>
      </c>
      <c r="T84">
        <v>0</v>
      </c>
      <c r="U84">
        <v>348.97500000000002</v>
      </c>
      <c r="V84">
        <v>18.1401</v>
      </c>
      <c r="W84">
        <v>43.7</v>
      </c>
      <c r="X84">
        <v>98.34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18.288</v>
      </c>
      <c r="AG84">
        <v>45.369599999999998</v>
      </c>
      <c r="AH84">
        <v>0</v>
      </c>
      <c r="AI84">
        <v>0</v>
      </c>
      <c r="AJ84">
        <v>0</v>
      </c>
      <c r="AK84">
        <v>54.572499999999998</v>
      </c>
      <c r="AL84">
        <v>2.5564</v>
      </c>
      <c r="AM84">
        <v>0</v>
      </c>
      <c r="AN84">
        <v>0.60729</v>
      </c>
      <c r="AO84">
        <v>0</v>
      </c>
      <c r="AP84">
        <v>1.1529</v>
      </c>
      <c r="AQ84">
        <v>32.603999999999999</v>
      </c>
      <c r="AR84">
        <v>27.6</v>
      </c>
      <c r="AS84">
        <v>5.3807999999999998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76.523128</v>
      </c>
      <c r="BA84">
        <f t="shared" si="4"/>
        <v>2646.2795679999999</v>
      </c>
      <c r="BB84">
        <v>81</v>
      </c>
      <c r="BD84">
        <v>5.34</v>
      </c>
      <c r="BE84">
        <v>1.92</v>
      </c>
      <c r="BF84">
        <v>2.25</v>
      </c>
      <c r="BG84">
        <v>1.79</v>
      </c>
      <c r="BH84">
        <v>4.91</v>
      </c>
      <c r="BI84">
        <v>1.33</v>
      </c>
      <c r="BJ84">
        <v>0.88</v>
      </c>
      <c r="BK84">
        <v>1.97</v>
      </c>
      <c r="BL84">
        <v>0</v>
      </c>
      <c r="BM84">
        <v>0.17</v>
      </c>
      <c r="BN84">
        <v>2.34</v>
      </c>
      <c r="BO84">
        <v>3.77</v>
      </c>
      <c r="BP84">
        <v>0.26</v>
      </c>
      <c r="BQ84">
        <v>2.0099999999999998</v>
      </c>
      <c r="BR84">
        <v>2.19</v>
      </c>
      <c r="BS84">
        <v>0.94</v>
      </c>
      <c r="BT84">
        <v>2.9693719999999999</v>
      </c>
      <c r="BU84">
        <v>1.342031</v>
      </c>
      <c r="BV84">
        <v>2.03931</v>
      </c>
      <c r="BW84">
        <v>1.942655</v>
      </c>
      <c r="BX84">
        <v>1.959376</v>
      </c>
      <c r="BY84">
        <v>2.6840619999999999</v>
      </c>
      <c r="BZ84">
        <v>1.327717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5.3144439999999999</v>
      </c>
      <c r="CK84">
        <v>1.8703129999999999</v>
      </c>
      <c r="CL84">
        <v>1.9378120000000001</v>
      </c>
      <c r="CM84">
        <v>3.5120239999999998</v>
      </c>
      <c r="CN84">
        <v>1.771482</v>
      </c>
      <c r="CO84">
        <v>4.2945000000000002</v>
      </c>
      <c r="CP84">
        <v>3.4068000000000001</v>
      </c>
      <c r="CQ84">
        <v>3.4356</v>
      </c>
      <c r="CR84">
        <v>0.85655999999999999</v>
      </c>
      <c r="CS84">
        <v>2.79379</v>
      </c>
      <c r="CT84">
        <v>0</v>
      </c>
      <c r="CU84">
        <v>0</v>
      </c>
      <c r="CV84">
        <v>0</v>
      </c>
      <c r="CW84">
        <v>0.99528000000000005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76.523128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685.22619999999995</v>
      </c>
      <c r="L85">
        <v>626.79650000000004</v>
      </c>
      <c r="M85">
        <v>92.92</v>
      </c>
      <c r="N85">
        <v>119.15625</v>
      </c>
      <c r="O85">
        <v>124.7899</v>
      </c>
      <c r="P85">
        <v>122.99679999999999</v>
      </c>
      <c r="Q85">
        <v>21.5626</v>
      </c>
      <c r="R85">
        <v>41.7316</v>
      </c>
      <c r="S85">
        <v>26.042400000000001</v>
      </c>
      <c r="T85">
        <v>0</v>
      </c>
      <c r="U85">
        <v>348.97500000000002</v>
      </c>
      <c r="V85">
        <v>18.1401</v>
      </c>
      <c r="W85">
        <v>43.7</v>
      </c>
      <c r="X85">
        <v>98.34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18.288</v>
      </c>
      <c r="AG85">
        <v>45.369599999999998</v>
      </c>
      <c r="AH85">
        <v>0</v>
      </c>
      <c r="AI85">
        <v>0</v>
      </c>
      <c r="AJ85">
        <v>0</v>
      </c>
      <c r="AK85">
        <v>54.572499999999998</v>
      </c>
      <c r="AL85">
        <v>2.5564</v>
      </c>
      <c r="AM85">
        <v>0</v>
      </c>
      <c r="AN85">
        <v>0.60729</v>
      </c>
      <c r="AO85">
        <v>0</v>
      </c>
      <c r="AP85">
        <v>1.1529</v>
      </c>
      <c r="AQ85">
        <v>16.302</v>
      </c>
      <c r="AR85">
        <v>27.6</v>
      </c>
      <c r="AS85">
        <v>7.8021599999999998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76.523128</v>
      </c>
      <c r="BA85">
        <f t="shared" si="4"/>
        <v>2632.3989280000005</v>
      </c>
      <c r="BB85">
        <v>82</v>
      </c>
      <c r="BD85">
        <v>5.34</v>
      </c>
      <c r="BE85">
        <v>1.92</v>
      </c>
      <c r="BF85">
        <v>2.25</v>
      </c>
      <c r="BG85">
        <v>1.79</v>
      </c>
      <c r="BH85">
        <v>4.91</v>
      </c>
      <c r="BI85">
        <v>1.33</v>
      </c>
      <c r="BJ85">
        <v>0.88</v>
      </c>
      <c r="BK85">
        <v>1.97</v>
      </c>
      <c r="BL85">
        <v>0</v>
      </c>
      <c r="BM85">
        <v>0.17</v>
      </c>
      <c r="BN85">
        <v>2.34</v>
      </c>
      <c r="BO85">
        <v>3.77</v>
      </c>
      <c r="BP85">
        <v>0.26</v>
      </c>
      <c r="BQ85">
        <v>2.0099999999999998</v>
      </c>
      <c r="BR85">
        <v>2.19</v>
      </c>
      <c r="BS85">
        <v>0.94</v>
      </c>
      <c r="BT85">
        <v>2.9693719999999999</v>
      </c>
      <c r="BU85">
        <v>1.342031</v>
      </c>
      <c r="BV85">
        <v>2.03931</v>
      </c>
      <c r="BW85">
        <v>1.942655</v>
      </c>
      <c r="BX85">
        <v>1.959376</v>
      </c>
      <c r="BY85">
        <v>2.6840619999999999</v>
      </c>
      <c r="BZ85">
        <v>1.327717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5.3144439999999999</v>
      </c>
      <c r="CK85">
        <v>1.8703129999999999</v>
      </c>
      <c r="CL85">
        <v>1.9378120000000001</v>
      </c>
      <c r="CM85">
        <v>3.5120239999999998</v>
      </c>
      <c r="CN85">
        <v>1.771482</v>
      </c>
      <c r="CO85">
        <v>4.2945000000000002</v>
      </c>
      <c r="CP85">
        <v>3.4068000000000001</v>
      </c>
      <c r="CQ85">
        <v>3.4356</v>
      </c>
      <c r="CR85">
        <v>0.85655999999999999</v>
      </c>
      <c r="CS85">
        <v>2.79379</v>
      </c>
      <c r="CT85">
        <v>0</v>
      </c>
      <c r="CU85">
        <v>0</v>
      </c>
      <c r="CV85">
        <v>0</v>
      </c>
      <c r="CW85">
        <v>0.99528000000000005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76.523128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685.22619999999995</v>
      </c>
      <c r="L86">
        <v>626.79650000000004</v>
      </c>
      <c r="M86">
        <v>92.92</v>
      </c>
      <c r="N86">
        <v>119.15625</v>
      </c>
      <c r="O86">
        <v>124.7899</v>
      </c>
      <c r="P86">
        <v>122.99679999999999</v>
      </c>
      <c r="Q86">
        <v>21.5626</v>
      </c>
      <c r="R86">
        <v>41.7316</v>
      </c>
      <c r="S86">
        <v>26.042400000000001</v>
      </c>
      <c r="T86">
        <v>0</v>
      </c>
      <c r="U86">
        <v>348.97500000000002</v>
      </c>
      <c r="V86">
        <v>18.1401</v>
      </c>
      <c r="W86">
        <v>43.7</v>
      </c>
      <c r="X86">
        <v>98.34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18.288</v>
      </c>
      <c r="AG86">
        <v>45.369599999999998</v>
      </c>
      <c r="AH86">
        <v>0</v>
      </c>
      <c r="AI86">
        <v>0</v>
      </c>
      <c r="AJ86">
        <v>0</v>
      </c>
      <c r="AK86">
        <v>54.572499999999998</v>
      </c>
      <c r="AL86">
        <v>2.5564</v>
      </c>
      <c r="AM86">
        <v>0</v>
      </c>
      <c r="AN86">
        <v>0.60729</v>
      </c>
      <c r="AO86">
        <v>0</v>
      </c>
      <c r="AP86">
        <v>1.1529</v>
      </c>
      <c r="AQ86">
        <v>5.94</v>
      </c>
      <c r="AR86">
        <v>8.8320000000000007</v>
      </c>
      <c r="AS86">
        <v>7.8021599999999998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76.523128</v>
      </c>
      <c r="BA86">
        <f t="shared" si="4"/>
        <v>2603.2689280000004</v>
      </c>
      <c r="BB86">
        <v>83</v>
      </c>
      <c r="BD86">
        <v>5.34</v>
      </c>
      <c r="BE86">
        <v>1.92</v>
      </c>
      <c r="BF86">
        <v>2.25</v>
      </c>
      <c r="BG86">
        <v>1.79</v>
      </c>
      <c r="BH86">
        <v>4.91</v>
      </c>
      <c r="BI86">
        <v>1.33</v>
      </c>
      <c r="BJ86">
        <v>0.88</v>
      </c>
      <c r="BK86">
        <v>1.97</v>
      </c>
      <c r="BL86">
        <v>0</v>
      </c>
      <c r="BM86">
        <v>0.17</v>
      </c>
      <c r="BN86">
        <v>2.34</v>
      </c>
      <c r="BO86">
        <v>3.77</v>
      </c>
      <c r="BP86">
        <v>0.26</v>
      </c>
      <c r="BQ86">
        <v>2.0099999999999998</v>
      </c>
      <c r="BR86">
        <v>2.19</v>
      </c>
      <c r="BS86">
        <v>0.94</v>
      </c>
      <c r="BT86">
        <v>2.9693719999999999</v>
      </c>
      <c r="BU86">
        <v>1.342031</v>
      </c>
      <c r="BV86">
        <v>2.03931</v>
      </c>
      <c r="BW86">
        <v>1.942655</v>
      </c>
      <c r="BX86">
        <v>1.959376</v>
      </c>
      <c r="BY86">
        <v>2.6840619999999999</v>
      </c>
      <c r="BZ86">
        <v>1.327717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5.3144439999999999</v>
      </c>
      <c r="CK86">
        <v>1.8703129999999999</v>
      </c>
      <c r="CL86">
        <v>1.9378120000000001</v>
      </c>
      <c r="CM86">
        <v>3.5120239999999998</v>
      </c>
      <c r="CN86">
        <v>1.771482</v>
      </c>
      <c r="CO86">
        <v>4.2945000000000002</v>
      </c>
      <c r="CP86">
        <v>3.4068000000000001</v>
      </c>
      <c r="CQ86">
        <v>3.4356</v>
      </c>
      <c r="CR86">
        <v>0.85655999999999999</v>
      </c>
      <c r="CS86">
        <v>2.79379</v>
      </c>
      <c r="CT86">
        <v>0</v>
      </c>
      <c r="CU86">
        <v>0</v>
      </c>
      <c r="CV86">
        <v>0</v>
      </c>
      <c r="CW86">
        <v>0.99528000000000005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76.523128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685.22619999999995</v>
      </c>
      <c r="L87">
        <v>626.79650000000004</v>
      </c>
      <c r="M87">
        <v>92.92</v>
      </c>
      <c r="N87">
        <v>119.15625</v>
      </c>
      <c r="O87">
        <v>124.7899</v>
      </c>
      <c r="P87">
        <v>122.99679999999999</v>
      </c>
      <c r="Q87">
        <v>21.5626</v>
      </c>
      <c r="R87">
        <v>41.7316</v>
      </c>
      <c r="S87">
        <v>26.042400000000001</v>
      </c>
      <c r="T87">
        <v>0</v>
      </c>
      <c r="U87">
        <v>348.97500000000002</v>
      </c>
      <c r="V87">
        <v>18.1401</v>
      </c>
      <c r="W87">
        <v>43.7</v>
      </c>
      <c r="X87">
        <v>98.34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18.288</v>
      </c>
      <c r="AG87">
        <v>45.369599999999998</v>
      </c>
      <c r="AH87">
        <v>0</v>
      </c>
      <c r="AI87">
        <v>0</v>
      </c>
      <c r="AJ87">
        <v>0</v>
      </c>
      <c r="AK87">
        <v>54.572499999999998</v>
      </c>
      <c r="AL87">
        <v>2.5564</v>
      </c>
      <c r="AM87">
        <v>0</v>
      </c>
      <c r="AN87">
        <v>0.60729</v>
      </c>
      <c r="AO87">
        <v>0</v>
      </c>
      <c r="AP87">
        <v>1.1529</v>
      </c>
      <c r="AQ87">
        <v>0</v>
      </c>
      <c r="AR87">
        <v>6.6239999999999997</v>
      </c>
      <c r="AS87">
        <v>7.8021599999999998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76.239227999999997</v>
      </c>
      <c r="BA87">
        <f t="shared" si="4"/>
        <v>2594.8370280000004</v>
      </c>
      <c r="BB87">
        <v>84</v>
      </c>
      <c r="BD87">
        <v>5.34</v>
      </c>
      <c r="BE87">
        <v>1.92</v>
      </c>
      <c r="BF87">
        <v>2.25</v>
      </c>
      <c r="BG87">
        <v>1.79</v>
      </c>
      <c r="BH87">
        <v>4.91</v>
      </c>
      <c r="BI87">
        <v>1.33</v>
      </c>
      <c r="BJ87">
        <v>0.88</v>
      </c>
      <c r="BK87">
        <v>1.97</v>
      </c>
      <c r="BL87">
        <v>0</v>
      </c>
      <c r="BM87">
        <v>0.17</v>
      </c>
      <c r="BN87">
        <v>2.34</v>
      </c>
      <c r="BO87">
        <v>3.77</v>
      </c>
      <c r="BP87">
        <v>0.26</v>
      </c>
      <c r="BQ87">
        <v>2.0099999999999998</v>
      </c>
      <c r="BR87">
        <v>2.19</v>
      </c>
      <c r="BS87">
        <v>0.94</v>
      </c>
      <c r="BT87">
        <v>2.9693719999999999</v>
      </c>
      <c r="BU87">
        <v>1.342031</v>
      </c>
      <c r="BV87">
        <v>2.03931</v>
      </c>
      <c r="BW87">
        <v>1.942655</v>
      </c>
      <c r="BX87">
        <v>1.959376</v>
      </c>
      <c r="BY87">
        <v>2.6840619999999999</v>
      </c>
      <c r="BZ87">
        <v>1.327717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5.3144439999999999</v>
      </c>
      <c r="CK87">
        <v>1.8703129999999999</v>
      </c>
      <c r="CL87">
        <v>1.9378120000000001</v>
      </c>
      <c r="CM87">
        <v>3.5120239999999998</v>
      </c>
      <c r="CN87">
        <v>1.771482</v>
      </c>
      <c r="CO87">
        <v>4.2945000000000002</v>
      </c>
      <c r="CP87">
        <v>3.1229</v>
      </c>
      <c r="CQ87">
        <v>3.4356</v>
      </c>
      <c r="CR87">
        <v>0.85655999999999999</v>
      </c>
      <c r="CS87">
        <v>2.79379</v>
      </c>
      <c r="CT87">
        <v>0</v>
      </c>
      <c r="CU87">
        <v>0</v>
      </c>
      <c r="CV87">
        <v>0</v>
      </c>
      <c r="CW87">
        <v>0.99528000000000005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76.239227999999997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685.22619999999995</v>
      </c>
      <c r="L88">
        <v>626.79650000000004</v>
      </c>
      <c r="M88">
        <v>92.92</v>
      </c>
      <c r="N88">
        <v>119.15625</v>
      </c>
      <c r="O88">
        <v>124.7899</v>
      </c>
      <c r="P88">
        <v>122.99679999999999</v>
      </c>
      <c r="Q88">
        <v>21.5626</v>
      </c>
      <c r="R88">
        <v>41.7316</v>
      </c>
      <c r="S88">
        <v>26.042400000000001</v>
      </c>
      <c r="T88">
        <v>0</v>
      </c>
      <c r="U88">
        <v>348.97500000000002</v>
      </c>
      <c r="V88">
        <v>18.1401</v>
      </c>
      <c r="W88">
        <v>43.7</v>
      </c>
      <c r="X88">
        <v>98.34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18.288</v>
      </c>
      <c r="AG88">
        <v>45.369599999999998</v>
      </c>
      <c r="AH88">
        <v>0</v>
      </c>
      <c r="AI88">
        <v>0</v>
      </c>
      <c r="AJ88">
        <v>0</v>
      </c>
      <c r="AK88">
        <v>54.572499999999998</v>
      </c>
      <c r="AL88">
        <v>2.5564</v>
      </c>
      <c r="AM88">
        <v>0</v>
      </c>
      <c r="AN88">
        <v>0.60729</v>
      </c>
      <c r="AO88">
        <v>0</v>
      </c>
      <c r="AP88">
        <v>1.1529</v>
      </c>
      <c r="AQ88">
        <v>0</v>
      </c>
      <c r="AR88">
        <v>6.6239999999999997</v>
      </c>
      <c r="AS88">
        <v>7.8021599999999998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75.955327999999994</v>
      </c>
      <c r="BA88">
        <f t="shared" si="4"/>
        <v>2594.5531280000005</v>
      </c>
      <c r="BB88">
        <v>85</v>
      </c>
      <c r="BD88">
        <v>5.34</v>
      </c>
      <c r="BE88">
        <v>1.92</v>
      </c>
      <c r="BF88">
        <v>2.25</v>
      </c>
      <c r="BG88">
        <v>1.79</v>
      </c>
      <c r="BH88">
        <v>4.91</v>
      </c>
      <c r="BI88">
        <v>1.33</v>
      </c>
      <c r="BJ88">
        <v>0.88</v>
      </c>
      <c r="BK88">
        <v>1.97</v>
      </c>
      <c r="BL88">
        <v>0</v>
      </c>
      <c r="BM88">
        <v>0.17</v>
      </c>
      <c r="BN88">
        <v>2.34</v>
      </c>
      <c r="BO88">
        <v>3.77</v>
      </c>
      <c r="BP88">
        <v>0.26</v>
      </c>
      <c r="BQ88">
        <v>2.0099999999999998</v>
      </c>
      <c r="BR88">
        <v>2.19</v>
      </c>
      <c r="BS88">
        <v>0.94</v>
      </c>
      <c r="BT88">
        <v>2.9693719999999999</v>
      </c>
      <c r="BU88">
        <v>1.342031</v>
      </c>
      <c r="BV88">
        <v>2.03931</v>
      </c>
      <c r="BW88">
        <v>1.942655</v>
      </c>
      <c r="BX88">
        <v>1.959376</v>
      </c>
      <c r="BY88">
        <v>2.6840619999999999</v>
      </c>
      <c r="BZ88">
        <v>1.327717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5.3144439999999999</v>
      </c>
      <c r="CK88">
        <v>1.8703129999999999</v>
      </c>
      <c r="CL88">
        <v>1.9378120000000001</v>
      </c>
      <c r="CM88">
        <v>3.5120239999999998</v>
      </c>
      <c r="CN88">
        <v>1.771482</v>
      </c>
      <c r="CO88">
        <v>4.2945000000000002</v>
      </c>
      <c r="CP88">
        <v>2.839</v>
      </c>
      <c r="CQ88">
        <v>3.4356</v>
      </c>
      <c r="CR88">
        <v>0.85655999999999999</v>
      </c>
      <c r="CS88">
        <v>2.79379</v>
      </c>
      <c r="CT88">
        <v>0</v>
      </c>
      <c r="CU88">
        <v>0</v>
      </c>
      <c r="CV88">
        <v>0</v>
      </c>
      <c r="CW88">
        <v>0.99528000000000005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75.955327999999994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608.02620000000002</v>
      </c>
      <c r="L89">
        <v>620.79650000000004</v>
      </c>
      <c r="M89">
        <v>92.92</v>
      </c>
      <c r="N89">
        <v>119.15625</v>
      </c>
      <c r="O89">
        <v>124.7899</v>
      </c>
      <c r="P89">
        <v>122.99679999999999</v>
      </c>
      <c r="Q89">
        <v>16.091100000000001</v>
      </c>
      <c r="R89">
        <v>41.7316</v>
      </c>
      <c r="S89">
        <v>18.606400000000001</v>
      </c>
      <c r="T89">
        <v>0</v>
      </c>
      <c r="U89">
        <v>348.97500000000002</v>
      </c>
      <c r="V89">
        <v>18.1401</v>
      </c>
      <c r="W89">
        <v>43.7</v>
      </c>
      <c r="X89">
        <v>98.34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18.288</v>
      </c>
      <c r="AG89">
        <v>45.369599999999998</v>
      </c>
      <c r="AH89">
        <v>0</v>
      </c>
      <c r="AI89">
        <v>0</v>
      </c>
      <c r="AJ89">
        <v>0</v>
      </c>
      <c r="AK89">
        <v>54.572499999999998</v>
      </c>
      <c r="AL89">
        <v>2.5564</v>
      </c>
      <c r="AM89">
        <v>0</v>
      </c>
      <c r="AN89">
        <v>0.60729</v>
      </c>
      <c r="AO89">
        <v>0</v>
      </c>
      <c r="AP89">
        <v>1.1529</v>
      </c>
      <c r="AQ89">
        <v>0</v>
      </c>
      <c r="AR89">
        <v>8.8320000000000007</v>
      </c>
      <c r="AS89">
        <v>7.8021599999999998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75.955327999999994</v>
      </c>
      <c r="BA89">
        <f t="shared" si="4"/>
        <v>2500.6536280000005</v>
      </c>
      <c r="BB89">
        <v>86</v>
      </c>
      <c r="BD89">
        <v>5.34</v>
      </c>
      <c r="BE89">
        <v>1.92</v>
      </c>
      <c r="BF89">
        <v>2.25</v>
      </c>
      <c r="BG89">
        <v>1.79</v>
      </c>
      <c r="BH89">
        <v>4.91</v>
      </c>
      <c r="BI89">
        <v>1.33</v>
      </c>
      <c r="BJ89">
        <v>0.88</v>
      </c>
      <c r="BK89">
        <v>1.97</v>
      </c>
      <c r="BL89">
        <v>0</v>
      </c>
      <c r="BM89">
        <v>0.17</v>
      </c>
      <c r="BN89">
        <v>2.34</v>
      </c>
      <c r="BO89">
        <v>3.77</v>
      </c>
      <c r="BP89">
        <v>0.26</v>
      </c>
      <c r="BQ89">
        <v>2.0099999999999998</v>
      </c>
      <c r="BR89">
        <v>2.19</v>
      </c>
      <c r="BS89">
        <v>0.94</v>
      </c>
      <c r="BT89">
        <v>2.9693719999999999</v>
      </c>
      <c r="BU89">
        <v>1.342031</v>
      </c>
      <c r="BV89">
        <v>2.03931</v>
      </c>
      <c r="BW89">
        <v>1.942655</v>
      </c>
      <c r="BX89">
        <v>1.959376</v>
      </c>
      <c r="BY89">
        <v>2.6840619999999999</v>
      </c>
      <c r="BZ89">
        <v>1.327717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5.3144439999999999</v>
      </c>
      <c r="CK89">
        <v>1.8703129999999999</v>
      </c>
      <c r="CL89">
        <v>1.9378120000000001</v>
      </c>
      <c r="CM89">
        <v>3.5120239999999998</v>
      </c>
      <c r="CN89">
        <v>1.771482</v>
      </c>
      <c r="CO89">
        <v>4.2945000000000002</v>
      </c>
      <c r="CP89">
        <v>2.839</v>
      </c>
      <c r="CQ89">
        <v>3.4356</v>
      </c>
      <c r="CR89">
        <v>0.85655999999999999</v>
      </c>
      <c r="CS89">
        <v>2.79379</v>
      </c>
      <c r="CT89">
        <v>0</v>
      </c>
      <c r="CU89">
        <v>0</v>
      </c>
      <c r="CV89">
        <v>0</v>
      </c>
      <c r="CW89">
        <v>0.99528000000000005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75.955327999999994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494.46350000000001</v>
      </c>
      <c r="L90">
        <v>620.79650000000004</v>
      </c>
      <c r="M90">
        <v>92.92</v>
      </c>
      <c r="N90">
        <v>119.15625</v>
      </c>
      <c r="O90">
        <v>124.7899</v>
      </c>
      <c r="P90">
        <v>122.99679999999999</v>
      </c>
      <c r="Q90">
        <v>16.091100000000001</v>
      </c>
      <c r="R90">
        <v>41.7316</v>
      </c>
      <c r="S90">
        <v>18.606400000000001</v>
      </c>
      <c r="T90">
        <v>0</v>
      </c>
      <c r="U90">
        <v>348.97500000000002</v>
      </c>
      <c r="V90">
        <v>18.1401</v>
      </c>
      <c r="W90">
        <v>43.7</v>
      </c>
      <c r="X90">
        <v>98.34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18.288</v>
      </c>
      <c r="AG90">
        <v>45.369599999999998</v>
      </c>
      <c r="AH90">
        <v>0</v>
      </c>
      <c r="AI90">
        <v>0</v>
      </c>
      <c r="AJ90">
        <v>0</v>
      </c>
      <c r="AK90">
        <v>54.572499999999998</v>
      </c>
      <c r="AL90">
        <v>2.5564</v>
      </c>
      <c r="AM90">
        <v>0</v>
      </c>
      <c r="AN90">
        <v>0.60729</v>
      </c>
      <c r="AO90">
        <v>0</v>
      </c>
      <c r="AP90">
        <v>1.1529</v>
      </c>
      <c r="AQ90">
        <v>0</v>
      </c>
      <c r="AR90">
        <v>8.8320000000000007</v>
      </c>
      <c r="AS90">
        <v>7.8021599999999998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75.955327999999994</v>
      </c>
      <c r="BA90">
        <f t="shared" si="4"/>
        <v>2387.0909280000005</v>
      </c>
      <c r="BB90">
        <v>87</v>
      </c>
      <c r="BD90">
        <v>5.34</v>
      </c>
      <c r="BE90">
        <v>1.92</v>
      </c>
      <c r="BF90">
        <v>2.25</v>
      </c>
      <c r="BG90">
        <v>1.79</v>
      </c>
      <c r="BH90">
        <v>4.91</v>
      </c>
      <c r="BI90">
        <v>1.33</v>
      </c>
      <c r="BJ90">
        <v>0.88</v>
      </c>
      <c r="BK90">
        <v>1.97</v>
      </c>
      <c r="BL90">
        <v>0</v>
      </c>
      <c r="BM90">
        <v>0.17</v>
      </c>
      <c r="BN90">
        <v>2.34</v>
      </c>
      <c r="BO90">
        <v>3.77</v>
      </c>
      <c r="BP90">
        <v>0.26</v>
      </c>
      <c r="BQ90">
        <v>2.0099999999999998</v>
      </c>
      <c r="BR90">
        <v>2.19</v>
      </c>
      <c r="BS90">
        <v>0.94</v>
      </c>
      <c r="BT90">
        <v>2.9693719999999999</v>
      </c>
      <c r="BU90">
        <v>1.342031</v>
      </c>
      <c r="BV90">
        <v>2.03931</v>
      </c>
      <c r="BW90">
        <v>1.942655</v>
      </c>
      <c r="BX90">
        <v>1.959376</v>
      </c>
      <c r="BY90">
        <v>2.6840619999999999</v>
      </c>
      <c r="BZ90">
        <v>1.327717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5.3144439999999999</v>
      </c>
      <c r="CK90">
        <v>1.8703129999999999</v>
      </c>
      <c r="CL90">
        <v>1.9378120000000001</v>
      </c>
      <c r="CM90">
        <v>3.5120239999999998</v>
      </c>
      <c r="CN90">
        <v>1.771482</v>
      </c>
      <c r="CO90">
        <v>4.2945000000000002</v>
      </c>
      <c r="CP90">
        <v>2.839</v>
      </c>
      <c r="CQ90">
        <v>3.4356</v>
      </c>
      <c r="CR90">
        <v>0.85655999999999999</v>
      </c>
      <c r="CS90">
        <v>2.79379</v>
      </c>
      <c r="CT90">
        <v>0</v>
      </c>
      <c r="CU90">
        <v>0</v>
      </c>
      <c r="CV90">
        <v>0</v>
      </c>
      <c r="CW90">
        <v>0.99528000000000005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75.955327999999994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493.05349999999999</v>
      </c>
      <c r="L91">
        <v>620.79650000000004</v>
      </c>
      <c r="M91">
        <v>92.92</v>
      </c>
      <c r="N91">
        <v>119.15625</v>
      </c>
      <c r="O91">
        <v>124.7899</v>
      </c>
      <c r="P91">
        <v>122.99679999999999</v>
      </c>
      <c r="Q91">
        <v>16.091100000000001</v>
      </c>
      <c r="R91">
        <v>41.7316</v>
      </c>
      <c r="S91">
        <v>18.606400000000001</v>
      </c>
      <c r="T91">
        <v>0</v>
      </c>
      <c r="U91">
        <v>348.97500000000002</v>
      </c>
      <c r="V91">
        <v>18.1401</v>
      </c>
      <c r="W91">
        <v>43.7</v>
      </c>
      <c r="X91">
        <v>98.34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9.1440000000000001</v>
      </c>
      <c r="AG91">
        <v>45.369599999999998</v>
      </c>
      <c r="AH91">
        <v>0</v>
      </c>
      <c r="AI91">
        <v>0</v>
      </c>
      <c r="AJ91">
        <v>0</v>
      </c>
      <c r="AK91">
        <v>54.572499999999998</v>
      </c>
      <c r="AL91">
        <v>2.5564</v>
      </c>
      <c r="AM91">
        <v>0</v>
      </c>
      <c r="AN91">
        <v>0.60729</v>
      </c>
      <c r="AO91">
        <v>0</v>
      </c>
      <c r="AP91">
        <v>1.1529</v>
      </c>
      <c r="AQ91">
        <v>0</v>
      </c>
      <c r="AR91">
        <v>6.6239999999999997</v>
      </c>
      <c r="AS91">
        <v>7.8021599999999998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75.995328000000001</v>
      </c>
      <c r="BA91">
        <f t="shared" si="4"/>
        <v>2374.3689279999999</v>
      </c>
      <c r="BB91">
        <v>88</v>
      </c>
      <c r="BD91">
        <v>5.34</v>
      </c>
      <c r="BE91">
        <v>1.92</v>
      </c>
      <c r="BF91">
        <v>2.25</v>
      </c>
      <c r="BG91">
        <v>1.79</v>
      </c>
      <c r="BH91">
        <v>4.91</v>
      </c>
      <c r="BI91">
        <v>1.36</v>
      </c>
      <c r="BJ91">
        <v>0.89</v>
      </c>
      <c r="BK91">
        <v>1.97</v>
      </c>
      <c r="BL91">
        <v>0</v>
      </c>
      <c r="BM91">
        <v>0.17</v>
      </c>
      <c r="BN91">
        <v>2.34</v>
      </c>
      <c r="BO91">
        <v>3.77</v>
      </c>
      <c r="BP91">
        <v>0.26</v>
      </c>
      <c r="BQ91">
        <v>2.0099999999999998</v>
      </c>
      <c r="BR91">
        <v>2.19</v>
      </c>
      <c r="BS91">
        <v>0.94</v>
      </c>
      <c r="BT91">
        <v>2.9693719999999999</v>
      </c>
      <c r="BU91">
        <v>1.342031</v>
      </c>
      <c r="BV91">
        <v>2.03931</v>
      </c>
      <c r="BW91">
        <v>1.942655</v>
      </c>
      <c r="BX91">
        <v>1.959376</v>
      </c>
      <c r="BY91">
        <v>2.6840619999999999</v>
      </c>
      <c r="BZ91">
        <v>1.327717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5.3144439999999999</v>
      </c>
      <c r="CK91">
        <v>1.8703129999999999</v>
      </c>
      <c r="CL91">
        <v>1.9378120000000001</v>
      </c>
      <c r="CM91">
        <v>3.5120239999999998</v>
      </c>
      <c r="CN91">
        <v>1.771482</v>
      </c>
      <c r="CO91">
        <v>4.2945000000000002</v>
      </c>
      <c r="CP91">
        <v>2.839</v>
      </c>
      <c r="CQ91">
        <v>3.4356</v>
      </c>
      <c r="CR91">
        <v>0.85655999999999999</v>
      </c>
      <c r="CS91">
        <v>2.79379</v>
      </c>
      <c r="CT91">
        <v>0</v>
      </c>
      <c r="CU91">
        <v>0</v>
      </c>
      <c r="CV91">
        <v>0</v>
      </c>
      <c r="CW91">
        <v>0.99528000000000005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75.995328000000001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479.44349999999997</v>
      </c>
      <c r="L92">
        <v>620.79650000000004</v>
      </c>
      <c r="M92">
        <v>92.92</v>
      </c>
      <c r="N92">
        <v>119.15625</v>
      </c>
      <c r="O92">
        <v>124.7899</v>
      </c>
      <c r="P92">
        <v>122.99679999999999</v>
      </c>
      <c r="Q92">
        <v>16.091100000000001</v>
      </c>
      <c r="R92">
        <v>41.7316</v>
      </c>
      <c r="S92">
        <v>18.606400000000001</v>
      </c>
      <c r="T92">
        <v>0</v>
      </c>
      <c r="U92">
        <v>348.97500000000002</v>
      </c>
      <c r="V92">
        <v>18.1401</v>
      </c>
      <c r="W92">
        <v>43.7</v>
      </c>
      <c r="X92">
        <v>98.34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9.1440000000000001</v>
      </c>
      <c r="AG92">
        <v>45.369599999999998</v>
      </c>
      <c r="AH92">
        <v>0</v>
      </c>
      <c r="AI92">
        <v>0</v>
      </c>
      <c r="AJ92">
        <v>0</v>
      </c>
      <c r="AK92">
        <v>54.572499999999998</v>
      </c>
      <c r="AL92">
        <v>2.5564</v>
      </c>
      <c r="AM92">
        <v>0</v>
      </c>
      <c r="AN92">
        <v>0.60729</v>
      </c>
      <c r="AO92">
        <v>0</v>
      </c>
      <c r="AP92">
        <v>1.1529</v>
      </c>
      <c r="AQ92">
        <v>0</v>
      </c>
      <c r="AR92">
        <v>6.6239999999999997</v>
      </c>
      <c r="AS92">
        <v>7.8021599999999998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76.005327999999992</v>
      </c>
      <c r="BA92">
        <f t="shared" si="4"/>
        <v>2360.7689280000004</v>
      </c>
      <c r="BB92">
        <v>89</v>
      </c>
      <c r="BD92">
        <v>5.34</v>
      </c>
      <c r="BE92">
        <v>1.92</v>
      </c>
      <c r="BF92">
        <v>2.25</v>
      </c>
      <c r="BG92">
        <v>1.79</v>
      </c>
      <c r="BH92">
        <v>4.91</v>
      </c>
      <c r="BI92">
        <v>1.37</v>
      </c>
      <c r="BJ92">
        <v>0.89</v>
      </c>
      <c r="BK92">
        <v>1.97</v>
      </c>
      <c r="BL92">
        <v>0</v>
      </c>
      <c r="BM92">
        <v>0.17</v>
      </c>
      <c r="BN92">
        <v>2.34</v>
      </c>
      <c r="BO92">
        <v>3.77</v>
      </c>
      <c r="BP92">
        <v>0.26</v>
      </c>
      <c r="BQ92">
        <v>2.0099999999999998</v>
      </c>
      <c r="BR92">
        <v>2.19</v>
      </c>
      <c r="BS92">
        <v>0.94</v>
      </c>
      <c r="BT92">
        <v>2.9693719999999999</v>
      </c>
      <c r="BU92">
        <v>1.342031</v>
      </c>
      <c r="BV92">
        <v>2.03931</v>
      </c>
      <c r="BW92">
        <v>1.942655</v>
      </c>
      <c r="BX92">
        <v>1.959376</v>
      </c>
      <c r="BY92">
        <v>2.6840619999999999</v>
      </c>
      <c r="BZ92">
        <v>1.327717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5.3144439999999999</v>
      </c>
      <c r="CK92">
        <v>1.8703129999999999</v>
      </c>
      <c r="CL92">
        <v>1.9378120000000001</v>
      </c>
      <c r="CM92">
        <v>3.5120239999999998</v>
      </c>
      <c r="CN92">
        <v>1.771482</v>
      </c>
      <c r="CO92">
        <v>4.2945000000000002</v>
      </c>
      <c r="CP92">
        <v>2.839</v>
      </c>
      <c r="CQ92">
        <v>3.4356</v>
      </c>
      <c r="CR92">
        <v>0.85655999999999999</v>
      </c>
      <c r="CS92">
        <v>2.79379</v>
      </c>
      <c r="CT92">
        <v>0</v>
      </c>
      <c r="CU92">
        <v>0</v>
      </c>
      <c r="CV92">
        <v>0</v>
      </c>
      <c r="CW92">
        <v>0.99528000000000005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76.005327999999992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479.89350000000002</v>
      </c>
      <c r="L93">
        <v>620.79650000000004</v>
      </c>
      <c r="M93">
        <v>92.92</v>
      </c>
      <c r="N93">
        <v>119.15625</v>
      </c>
      <c r="O93">
        <v>124.7899</v>
      </c>
      <c r="P93">
        <v>122.99679999999999</v>
      </c>
      <c r="Q93">
        <v>16.091100000000001</v>
      </c>
      <c r="R93">
        <v>41.7316</v>
      </c>
      <c r="S93">
        <v>18.606400000000001</v>
      </c>
      <c r="T93">
        <v>0</v>
      </c>
      <c r="U93">
        <v>348.97500000000002</v>
      </c>
      <c r="V93">
        <v>18.1401</v>
      </c>
      <c r="W93">
        <v>43.7</v>
      </c>
      <c r="X93">
        <v>98.34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9.1440000000000001</v>
      </c>
      <c r="AG93">
        <v>45.369599999999998</v>
      </c>
      <c r="AH93">
        <v>0</v>
      </c>
      <c r="AI93">
        <v>0</v>
      </c>
      <c r="AJ93">
        <v>0</v>
      </c>
      <c r="AK93">
        <v>54.572499999999998</v>
      </c>
      <c r="AL93">
        <v>2.5564</v>
      </c>
      <c r="AM93">
        <v>0</v>
      </c>
      <c r="AN93">
        <v>0.60729</v>
      </c>
      <c r="AO93">
        <v>0</v>
      </c>
      <c r="AP93">
        <v>1.1529</v>
      </c>
      <c r="AQ93">
        <v>0</v>
      </c>
      <c r="AR93">
        <v>6.6239999999999997</v>
      </c>
      <c r="AS93">
        <v>5.3807999999999998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76.005327999999992</v>
      </c>
      <c r="BA93">
        <f t="shared" si="4"/>
        <v>2358.797568</v>
      </c>
      <c r="BB93">
        <v>90</v>
      </c>
      <c r="BD93">
        <v>5.34</v>
      </c>
      <c r="BE93">
        <v>1.92</v>
      </c>
      <c r="BF93">
        <v>2.25</v>
      </c>
      <c r="BG93">
        <v>1.79</v>
      </c>
      <c r="BH93">
        <v>4.91</v>
      </c>
      <c r="BI93">
        <v>1.37</v>
      </c>
      <c r="BJ93">
        <v>0.89</v>
      </c>
      <c r="BK93">
        <v>1.97</v>
      </c>
      <c r="BL93">
        <v>0</v>
      </c>
      <c r="BM93">
        <v>0.17</v>
      </c>
      <c r="BN93">
        <v>2.34</v>
      </c>
      <c r="BO93">
        <v>3.77</v>
      </c>
      <c r="BP93">
        <v>0.26</v>
      </c>
      <c r="BQ93">
        <v>2.0099999999999998</v>
      </c>
      <c r="BR93">
        <v>2.19</v>
      </c>
      <c r="BS93">
        <v>0.94</v>
      </c>
      <c r="BT93">
        <v>2.9693719999999999</v>
      </c>
      <c r="BU93">
        <v>1.342031</v>
      </c>
      <c r="BV93">
        <v>2.03931</v>
      </c>
      <c r="BW93">
        <v>1.942655</v>
      </c>
      <c r="BX93">
        <v>1.959376</v>
      </c>
      <c r="BY93">
        <v>2.6840619999999999</v>
      </c>
      <c r="BZ93">
        <v>1.327717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5.3144439999999999</v>
      </c>
      <c r="CK93">
        <v>1.8703129999999999</v>
      </c>
      <c r="CL93">
        <v>1.9378120000000001</v>
      </c>
      <c r="CM93">
        <v>3.5120239999999998</v>
      </c>
      <c r="CN93">
        <v>1.771482</v>
      </c>
      <c r="CO93">
        <v>4.2945000000000002</v>
      </c>
      <c r="CP93">
        <v>2.839</v>
      </c>
      <c r="CQ93">
        <v>3.4356</v>
      </c>
      <c r="CR93">
        <v>0.85655999999999999</v>
      </c>
      <c r="CS93">
        <v>2.79379</v>
      </c>
      <c r="CT93">
        <v>0</v>
      </c>
      <c r="CU93">
        <v>0</v>
      </c>
      <c r="CV93">
        <v>0</v>
      </c>
      <c r="CW93">
        <v>0.99528000000000005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76.005327999999992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499.64847400000002</v>
      </c>
      <c r="L94">
        <v>620.79650000000004</v>
      </c>
      <c r="M94">
        <v>92.92</v>
      </c>
      <c r="N94">
        <v>119.15625</v>
      </c>
      <c r="O94">
        <v>124.7899</v>
      </c>
      <c r="P94">
        <v>122.99679999999999</v>
      </c>
      <c r="Q94">
        <v>16.091100000000001</v>
      </c>
      <c r="R94">
        <v>41.7316</v>
      </c>
      <c r="S94">
        <v>18.606400000000001</v>
      </c>
      <c r="T94">
        <v>0</v>
      </c>
      <c r="U94">
        <v>348.97500000000002</v>
      </c>
      <c r="V94">
        <v>18.1401</v>
      </c>
      <c r="W94">
        <v>43.7</v>
      </c>
      <c r="X94">
        <v>98.34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9.1440000000000001</v>
      </c>
      <c r="AG94">
        <v>45.369599999999998</v>
      </c>
      <c r="AH94">
        <v>0</v>
      </c>
      <c r="AI94">
        <v>0</v>
      </c>
      <c r="AJ94">
        <v>0</v>
      </c>
      <c r="AK94">
        <v>54.572499999999998</v>
      </c>
      <c r="AL94">
        <v>12.782</v>
      </c>
      <c r="AM94">
        <v>0</v>
      </c>
      <c r="AN94">
        <v>0.60729</v>
      </c>
      <c r="AO94">
        <v>0</v>
      </c>
      <c r="AP94">
        <v>1.1529</v>
      </c>
      <c r="AQ94">
        <v>0</v>
      </c>
      <c r="AR94">
        <v>6.6239999999999997</v>
      </c>
      <c r="AS94">
        <v>5.3807999999999998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75.955327999999994</v>
      </c>
      <c r="BA94">
        <f t="shared" si="4"/>
        <v>2388.7281419999999</v>
      </c>
      <c r="BB94">
        <v>91</v>
      </c>
      <c r="BD94">
        <v>5.34</v>
      </c>
      <c r="BE94">
        <v>1.92</v>
      </c>
      <c r="BF94">
        <v>2.25</v>
      </c>
      <c r="BG94">
        <v>1.79</v>
      </c>
      <c r="BH94">
        <v>4.91</v>
      </c>
      <c r="BI94">
        <v>1.33</v>
      </c>
      <c r="BJ94">
        <v>0.88</v>
      </c>
      <c r="BK94">
        <v>1.97</v>
      </c>
      <c r="BL94">
        <v>0</v>
      </c>
      <c r="BM94">
        <v>0.17</v>
      </c>
      <c r="BN94">
        <v>2.34</v>
      </c>
      <c r="BO94">
        <v>3.77</v>
      </c>
      <c r="BP94">
        <v>0.26</v>
      </c>
      <c r="BQ94">
        <v>2.0099999999999998</v>
      </c>
      <c r="BR94">
        <v>2.19</v>
      </c>
      <c r="BS94">
        <v>0.94</v>
      </c>
      <c r="BT94">
        <v>2.9693719999999999</v>
      </c>
      <c r="BU94">
        <v>1.342031</v>
      </c>
      <c r="BV94">
        <v>2.03931</v>
      </c>
      <c r="BW94">
        <v>1.942655</v>
      </c>
      <c r="BX94">
        <v>1.959376</v>
      </c>
      <c r="BY94">
        <v>2.6840619999999999</v>
      </c>
      <c r="BZ94">
        <v>1.327717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5.3144439999999999</v>
      </c>
      <c r="CK94">
        <v>1.8703129999999999</v>
      </c>
      <c r="CL94">
        <v>1.9378120000000001</v>
      </c>
      <c r="CM94">
        <v>3.5120239999999998</v>
      </c>
      <c r="CN94">
        <v>1.771482</v>
      </c>
      <c r="CO94">
        <v>4.2945000000000002</v>
      </c>
      <c r="CP94">
        <v>2.839</v>
      </c>
      <c r="CQ94">
        <v>3.4356</v>
      </c>
      <c r="CR94">
        <v>0.85655999999999999</v>
      </c>
      <c r="CS94">
        <v>2.79379</v>
      </c>
      <c r="CT94">
        <v>0</v>
      </c>
      <c r="CU94">
        <v>0</v>
      </c>
      <c r="CV94">
        <v>0</v>
      </c>
      <c r="CW94">
        <v>0.99528000000000005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75.955327999999994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477.61349999999999</v>
      </c>
      <c r="L95">
        <v>567.4298</v>
      </c>
      <c r="M95">
        <v>92.92</v>
      </c>
      <c r="N95">
        <v>119.15625</v>
      </c>
      <c r="O95">
        <v>124.7899</v>
      </c>
      <c r="P95">
        <v>122.99679999999999</v>
      </c>
      <c r="Q95">
        <v>16.091100000000001</v>
      </c>
      <c r="R95">
        <v>41.7316</v>
      </c>
      <c r="S95">
        <v>18.606400000000001</v>
      </c>
      <c r="T95">
        <v>0</v>
      </c>
      <c r="U95">
        <v>348.97500000000002</v>
      </c>
      <c r="V95">
        <v>18.1401</v>
      </c>
      <c r="W95">
        <v>43.7</v>
      </c>
      <c r="X95">
        <v>98.34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9.1440000000000001</v>
      </c>
      <c r="AG95">
        <v>45.369599999999998</v>
      </c>
      <c r="AH95">
        <v>0</v>
      </c>
      <c r="AI95">
        <v>0</v>
      </c>
      <c r="AJ95">
        <v>0</v>
      </c>
      <c r="AK95">
        <v>54.572499999999998</v>
      </c>
      <c r="AL95">
        <v>40.088999999999999</v>
      </c>
      <c r="AM95">
        <v>0</v>
      </c>
      <c r="AN95">
        <v>0.60729</v>
      </c>
      <c r="AO95">
        <v>0</v>
      </c>
      <c r="AP95">
        <v>1.1529</v>
      </c>
      <c r="AQ95">
        <v>0</v>
      </c>
      <c r="AR95">
        <v>8.8320000000000007</v>
      </c>
      <c r="AS95">
        <v>5.3807999999999998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75.955327999999994</v>
      </c>
      <c r="BA95">
        <f t="shared" si="4"/>
        <v>2342.8414680000001</v>
      </c>
      <c r="BB95">
        <v>92</v>
      </c>
      <c r="BD95">
        <v>5.34</v>
      </c>
      <c r="BE95">
        <v>1.92</v>
      </c>
      <c r="BF95">
        <v>2.25</v>
      </c>
      <c r="BG95">
        <v>1.79</v>
      </c>
      <c r="BH95">
        <v>4.91</v>
      </c>
      <c r="BI95">
        <v>1.33</v>
      </c>
      <c r="BJ95">
        <v>0.88</v>
      </c>
      <c r="BK95">
        <v>1.97</v>
      </c>
      <c r="BL95">
        <v>0</v>
      </c>
      <c r="BM95">
        <v>0.17</v>
      </c>
      <c r="BN95">
        <v>2.34</v>
      </c>
      <c r="BO95">
        <v>3.77</v>
      </c>
      <c r="BP95">
        <v>0.26</v>
      </c>
      <c r="BQ95">
        <v>2.0099999999999998</v>
      </c>
      <c r="BR95">
        <v>2.19</v>
      </c>
      <c r="BS95">
        <v>0.94</v>
      </c>
      <c r="BT95">
        <v>2.9693719999999999</v>
      </c>
      <c r="BU95">
        <v>1.342031</v>
      </c>
      <c r="BV95">
        <v>2.03931</v>
      </c>
      <c r="BW95">
        <v>1.942655</v>
      </c>
      <c r="BX95">
        <v>1.959376</v>
      </c>
      <c r="BY95">
        <v>2.6840619999999999</v>
      </c>
      <c r="BZ95">
        <v>1.327717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5.3144439999999999</v>
      </c>
      <c r="CK95">
        <v>1.8703129999999999</v>
      </c>
      <c r="CL95">
        <v>1.9378120000000001</v>
      </c>
      <c r="CM95">
        <v>3.5120239999999998</v>
      </c>
      <c r="CN95">
        <v>1.771482</v>
      </c>
      <c r="CO95">
        <v>4.2945000000000002</v>
      </c>
      <c r="CP95">
        <v>2.839</v>
      </c>
      <c r="CQ95">
        <v>3.4356</v>
      </c>
      <c r="CR95">
        <v>0.85655999999999999</v>
      </c>
      <c r="CS95">
        <v>2.79379</v>
      </c>
      <c r="CT95">
        <v>0</v>
      </c>
      <c r="CU95">
        <v>0</v>
      </c>
      <c r="CV95">
        <v>0</v>
      </c>
      <c r="CW95">
        <v>0.99528000000000005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75.955327999999994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472.21350000000001</v>
      </c>
      <c r="L96">
        <v>467.4298</v>
      </c>
      <c r="M96">
        <v>92.92</v>
      </c>
      <c r="N96">
        <v>119.15625</v>
      </c>
      <c r="O96">
        <v>124.7899</v>
      </c>
      <c r="P96">
        <v>122.99679999999999</v>
      </c>
      <c r="Q96">
        <v>16.091100000000001</v>
      </c>
      <c r="R96">
        <v>41.7316</v>
      </c>
      <c r="S96">
        <v>18.606400000000001</v>
      </c>
      <c r="T96">
        <v>0</v>
      </c>
      <c r="U96">
        <v>348.97500000000002</v>
      </c>
      <c r="V96">
        <v>18.1401</v>
      </c>
      <c r="W96">
        <v>43.7</v>
      </c>
      <c r="X96">
        <v>98.34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9.1440000000000001</v>
      </c>
      <c r="AG96">
        <v>45.369599999999998</v>
      </c>
      <c r="AH96">
        <v>0</v>
      </c>
      <c r="AI96">
        <v>0</v>
      </c>
      <c r="AJ96">
        <v>0</v>
      </c>
      <c r="AK96">
        <v>54.572499999999998</v>
      </c>
      <c r="AL96">
        <v>40.088999999999999</v>
      </c>
      <c r="AM96">
        <v>0</v>
      </c>
      <c r="AN96">
        <v>0.60729</v>
      </c>
      <c r="AO96">
        <v>0</v>
      </c>
      <c r="AP96">
        <v>1.1529</v>
      </c>
      <c r="AQ96">
        <v>0</v>
      </c>
      <c r="AR96">
        <v>8.8320000000000007</v>
      </c>
      <c r="AS96">
        <v>5.3807999999999998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75.955327999999994</v>
      </c>
      <c r="BA96">
        <f t="shared" si="4"/>
        <v>2237.441468</v>
      </c>
      <c r="BB96">
        <v>93</v>
      </c>
      <c r="BD96">
        <v>5.34</v>
      </c>
      <c r="BE96">
        <v>1.92</v>
      </c>
      <c r="BF96">
        <v>2.25</v>
      </c>
      <c r="BG96">
        <v>1.79</v>
      </c>
      <c r="BH96">
        <v>4.91</v>
      </c>
      <c r="BI96">
        <v>1.33</v>
      </c>
      <c r="BJ96">
        <v>0.88</v>
      </c>
      <c r="BK96">
        <v>1.97</v>
      </c>
      <c r="BL96">
        <v>0</v>
      </c>
      <c r="BM96">
        <v>0.17</v>
      </c>
      <c r="BN96">
        <v>2.34</v>
      </c>
      <c r="BO96">
        <v>3.77</v>
      </c>
      <c r="BP96">
        <v>0.26</v>
      </c>
      <c r="BQ96">
        <v>2.0099999999999998</v>
      </c>
      <c r="BR96">
        <v>2.19</v>
      </c>
      <c r="BS96">
        <v>0.94</v>
      </c>
      <c r="BT96">
        <v>2.9693719999999999</v>
      </c>
      <c r="BU96">
        <v>1.342031</v>
      </c>
      <c r="BV96">
        <v>2.03931</v>
      </c>
      <c r="BW96">
        <v>1.942655</v>
      </c>
      <c r="BX96">
        <v>1.959376</v>
      </c>
      <c r="BY96">
        <v>2.6840619999999999</v>
      </c>
      <c r="BZ96">
        <v>1.327717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5.3144439999999999</v>
      </c>
      <c r="CK96">
        <v>1.8703129999999999</v>
      </c>
      <c r="CL96">
        <v>1.9378120000000001</v>
      </c>
      <c r="CM96">
        <v>3.5120239999999998</v>
      </c>
      <c r="CN96">
        <v>1.771482</v>
      </c>
      <c r="CO96">
        <v>4.2945000000000002</v>
      </c>
      <c r="CP96">
        <v>2.839</v>
      </c>
      <c r="CQ96">
        <v>3.4356</v>
      </c>
      <c r="CR96">
        <v>0.85655999999999999</v>
      </c>
      <c r="CS96">
        <v>2.79379</v>
      </c>
      <c r="CT96">
        <v>0</v>
      </c>
      <c r="CU96">
        <v>0</v>
      </c>
      <c r="CV96">
        <v>0</v>
      </c>
      <c r="CW96">
        <v>0.99528000000000005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75.955327999999994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396.092603</v>
      </c>
      <c r="L97">
        <v>343.03089999999997</v>
      </c>
      <c r="M97">
        <v>92.92</v>
      </c>
      <c r="N97">
        <v>119.15625</v>
      </c>
      <c r="O97">
        <v>124.7899</v>
      </c>
      <c r="P97">
        <v>122.99679999999999</v>
      </c>
      <c r="Q97">
        <v>16.091100000000001</v>
      </c>
      <c r="R97">
        <v>41.7316</v>
      </c>
      <c r="S97">
        <v>18.606400000000001</v>
      </c>
      <c r="T97">
        <v>0</v>
      </c>
      <c r="U97">
        <v>348.97500000000002</v>
      </c>
      <c r="V97">
        <v>18.1401</v>
      </c>
      <c r="W97">
        <v>43.7</v>
      </c>
      <c r="X97">
        <v>98.34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9.1440000000000001</v>
      </c>
      <c r="AG97">
        <v>45.369599999999998</v>
      </c>
      <c r="AH97">
        <v>0</v>
      </c>
      <c r="AI97">
        <v>0</v>
      </c>
      <c r="AJ97">
        <v>0</v>
      </c>
      <c r="AK97">
        <v>54.572499999999998</v>
      </c>
      <c r="AL97">
        <v>40.088999999999999</v>
      </c>
      <c r="AM97">
        <v>0</v>
      </c>
      <c r="AN97">
        <v>0.60729</v>
      </c>
      <c r="AO97">
        <v>0</v>
      </c>
      <c r="AP97">
        <v>1.1529</v>
      </c>
      <c r="AQ97">
        <v>0</v>
      </c>
      <c r="AR97">
        <v>4.4160000000000004</v>
      </c>
      <c r="AS97">
        <v>5.3807999999999998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75.955327999999994</v>
      </c>
      <c r="BA97">
        <f t="shared" si="4"/>
        <v>2032.5056709999999</v>
      </c>
      <c r="BB97">
        <v>94</v>
      </c>
      <c r="BD97">
        <v>5.34</v>
      </c>
      <c r="BE97">
        <v>1.92</v>
      </c>
      <c r="BF97">
        <v>2.25</v>
      </c>
      <c r="BG97">
        <v>1.79</v>
      </c>
      <c r="BH97">
        <v>4.91</v>
      </c>
      <c r="BI97">
        <v>1.33</v>
      </c>
      <c r="BJ97">
        <v>0.88</v>
      </c>
      <c r="BK97">
        <v>1.97</v>
      </c>
      <c r="BL97">
        <v>0</v>
      </c>
      <c r="BM97">
        <v>0.17</v>
      </c>
      <c r="BN97">
        <v>2.34</v>
      </c>
      <c r="BO97">
        <v>3.77</v>
      </c>
      <c r="BP97">
        <v>0.26</v>
      </c>
      <c r="BQ97">
        <v>2.0099999999999998</v>
      </c>
      <c r="BR97">
        <v>2.19</v>
      </c>
      <c r="BS97">
        <v>0.94</v>
      </c>
      <c r="BT97">
        <v>2.9693719999999999</v>
      </c>
      <c r="BU97">
        <v>1.342031</v>
      </c>
      <c r="BV97">
        <v>2.03931</v>
      </c>
      <c r="BW97">
        <v>1.942655</v>
      </c>
      <c r="BX97">
        <v>1.959376</v>
      </c>
      <c r="BY97">
        <v>2.6840619999999999</v>
      </c>
      <c r="BZ97">
        <v>1.327717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5.3144439999999999</v>
      </c>
      <c r="CK97">
        <v>1.8703129999999999</v>
      </c>
      <c r="CL97">
        <v>1.9378120000000001</v>
      </c>
      <c r="CM97">
        <v>3.5120239999999998</v>
      </c>
      <c r="CN97">
        <v>1.771482</v>
      </c>
      <c r="CO97">
        <v>4.2945000000000002</v>
      </c>
      <c r="CP97">
        <v>2.839</v>
      </c>
      <c r="CQ97">
        <v>3.4356</v>
      </c>
      <c r="CR97">
        <v>0.85655999999999999</v>
      </c>
      <c r="CS97">
        <v>2.79379</v>
      </c>
      <c r="CT97">
        <v>0</v>
      </c>
      <c r="CU97">
        <v>0</v>
      </c>
      <c r="CV97">
        <v>0</v>
      </c>
      <c r="CW97">
        <v>0.99528000000000005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75.955327999999994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371.83171299999998</v>
      </c>
      <c r="L98">
        <v>343.03089999999997</v>
      </c>
      <c r="M98">
        <v>92.92</v>
      </c>
      <c r="N98">
        <v>119.15625</v>
      </c>
      <c r="O98">
        <v>124.7899</v>
      </c>
      <c r="P98">
        <v>122.99679999999999</v>
      </c>
      <c r="Q98">
        <v>16.091100000000001</v>
      </c>
      <c r="R98">
        <v>41.7316</v>
      </c>
      <c r="S98">
        <v>18.606400000000001</v>
      </c>
      <c r="T98">
        <v>0</v>
      </c>
      <c r="U98">
        <v>348.97500000000002</v>
      </c>
      <c r="V98">
        <v>18.1401</v>
      </c>
      <c r="W98">
        <v>43.7</v>
      </c>
      <c r="X98">
        <v>98.34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9.1440000000000001</v>
      </c>
      <c r="AG98">
        <v>45.369599999999998</v>
      </c>
      <c r="AH98">
        <v>0</v>
      </c>
      <c r="AI98">
        <v>0</v>
      </c>
      <c r="AJ98">
        <v>0</v>
      </c>
      <c r="AK98">
        <v>54.572499999999998</v>
      </c>
      <c r="AL98">
        <v>40.088999999999999</v>
      </c>
      <c r="AM98">
        <v>0</v>
      </c>
      <c r="AN98">
        <v>0.60729</v>
      </c>
      <c r="AO98">
        <v>0</v>
      </c>
      <c r="AP98">
        <v>1.1529</v>
      </c>
      <c r="AQ98">
        <v>0</v>
      </c>
      <c r="AR98">
        <v>6.6239999999999997</v>
      </c>
      <c r="AS98">
        <v>10.492559999999999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75.955327999999994</v>
      </c>
      <c r="BA98">
        <f t="shared" si="4"/>
        <v>2015.564541</v>
      </c>
      <c r="BB98">
        <v>95</v>
      </c>
      <c r="BD98">
        <v>5.34</v>
      </c>
      <c r="BE98">
        <v>1.92</v>
      </c>
      <c r="BF98">
        <v>2.25</v>
      </c>
      <c r="BG98">
        <v>1.79</v>
      </c>
      <c r="BH98">
        <v>4.91</v>
      </c>
      <c r="BI98">
        <v>1.33</v>
      </c>
      <c r="BJ98">
        <v>0.88</v>
      </c>
      <c r="BK98">
        <v>1.97</v>
      </c>
      <c r="BL98">
        <v>0</v>
      </c>
      <c r="BM98">
        <v>0.17</v>
      </c>
      <c r="BN98">
        <v>2.34</v>
      </c>
      <c r="BO98">
        <v>3.77</v>
      </c>
      <c r="BP98">
        <v>0.26</v>
      </c>
      <c r="BQ98">
        <v>2.0099999999999998</v>
      </c>
      <c r="BR98">
        <v>2.19</v>
      </c>
      <c r="BS98">
        <v>0.94</v>
      </c>
      <c r="BT98">
        <v>2.9693719999999999</v>
      </c>
      <c r="BU98">
        <v>1.342031</v>
      </c>
      <c r="BV98">
        <v>2.03931</v>
      </c>
      <c r="BW98">
        <v>1.942655</v>
      </c>
      <c r="BX98">
        <v>1.959376</v>
      </c>
      <c r="BY98">
        <v>2.6840619999999999</v>
      </c>
      <c r="BZ98">
        <v>1.327717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5.3144439999999999</v>
      </c>
      <c r="CK98">
        <v>1.8703129999999999</v>
      </c>
      <c r="CL98">
        <v>1.9378120000000001</v>
      </c>
      <c r="CM98">
        <v>3.5120239999999998</v>
      </c>
      <c r="CN98">
        <v>1.771482</v>
      </c>
      <c r="CO98">
        <v>4.2945000000000002</v>
      </c>
      <c r="CP98">
        <v>2.839</v>
      </c>
      <c r="CQ98">
        <v>3.4356</v>
      </c>
      <c r="CR98">
        <v>0.85655999999999999</v>
      </c>
      <c r="CS98">
        <v>2.79379</v>
      </c>
      <c r="CT98">
        <v>0</v>
      </c>
      <c r="CU98">
        <v>0</v>
      </c>
      <c r="CV98">
        <v>0</v>
      </c>
      <c r="CW98">
        <v>0.99528000000000005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75.955327999999994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1.1354659250000001E-2</v>
      </c>
      <c r="G99">
        <f t="shared" si="6"/>
        <v>8.8810899999999988E-4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14.087025299999985</v>
      </c>
      <c r="L99">
        <f t="shared" si="6"/>
        <v>13.349719808999977</v>
      </c>
      <c r="M99">
        <f t="shared" si="6"/>
        <v>2.2300800000000014</v>
      </c>
      <c r="N99">
        <f t="shared" si="6"/>
        <v>2.85975</v>
      </c>
      <c r="O99">
        <f t="shared" si="6"/>
        <v>2.9949575999999971</v>
      </c>
      <c r="P99">
        <f t="shared" si="6"/>
        <v>2.9519232000000044</v>
      </c>
      <c r="Q99">
        <f t="shared" si="6"/>
        <v>0.43935195374999986</v>
      </c>
      <c r="R99">
        <f t="shared" si="6"/>
        <v>0.85217702375000093</v>
      </c>
      <c r="S99">
        <f t="shared" si="6"/>
        <v>0.51388311650000029</v>
      </c>
      <c r="T99">
        <f t="shared" si="6"/>
        <v>5.0025000000000035E-3</v>
      </c>
      <c r="U99">
        <f t="shared" si="6"/>
        <v>7.7406830434999865</v>
      </c>
      <c r="V99">
        <f t="shared" si="6"/>
        <v>0.34679295325000015</v>
      </c>
      <c r="W99">
        <f t="shared" si="6"/>
        <v>0.92669116799999929</v>
      </c>
      <c r="X99">
        <f t="shared" si="6"/>
        <v>2.0844273070000017</v>
      </c>
      <c r="Y99">
        <f t="shared" si="6"/>
        <v>0</v>
      </c>
      <c r="Z99">
        <f t="shared" si="6"/>
        <v>5.8719099999999982E-2</v>
      </c>
      <c r="AA99">
        <f t="shared" si="6"/>
        <v>8.7682889999999999E-2</v>
      </c>
      <c r="AB99">
        <f t="shared" si="6"/>
        <v>0.14817594000000001</v>
      </c>
      <c r="AC99">
        <f t="shared" si="6"/>
        <v>0.11284333425000001</v>
      </c>
      <c r="AD99">
        <f t="shared" si="6"/>
        <v>0.13625572500000002</v>
      </c>
      <c r="AE99">
        <f t="shared" si="6"/>
        <v>0.27900228599999999</v>
      </c>
      <c r="AF99">
        <f t="shared" si="6"/>
        <v>0.37358320000000006</v>
      </c>
      <c r="AG99">
        <f t="shared" si="6"/>
        <v>1.0888704</v>
      </c>
      <c r="AH99">
        <f t="shared" si="6"/>
        <v>0.60574000000000017</v>
      </c>
      <c r="AI99">
        <f t="shared" si="6"/>
        <v>5.6057499999999982E-2</v>
      </c>
      <c r="AJ99">
        <f t="shared" si="6"/>
        <v>0</v>
      </c>
      <c r="AK99">
        <f t="shared" si="6"/>
        <v>1.3097400000000032</v>
      </c>
      <c r="AL99">
        <f t="shared" si="6"/>
        <v>0.20009640000000017</v>
      </c>
      <c r="AM99">
        <f t="shared" si="6"/>
        <v>4.9644000000000008E-2</v>
      </c>
      <c r="AN99">
        <f t="shared" si="6"/>
        <v>1.4574959999999984E-2</v>
      </c>
      <c r="AO99">
        <f t="shared" si="6"/>
        <v>0</v>
      </c>
      <c r="AP99">
        <f t="shared" si="6"/>
        <v>4.1600474999999942E-2</v>
      </c>
      <c r="AQ99">
        <f t="shared" si="6"/>
        <v>0.65670000000000006</v>
      </c>
      <c r="AR99">
        <f t="shared" si="6"/>
        <v>0.20134200000000024</v>
      </c>
      <c r="AS99">
        <f t="shared" si="6"/>
        <v>0.21691349999999981</v>
      </c>
      <c r="AT99">
        <f t="shared" si="6"/>
        <v>0.26994240000000019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1.8600132952500004</v>
      </c>
      <c r="BA99">
        <f t="shared" si="4"/>
        <v>59.162205148499943</v>
      </c>
      <c r="BD99">
        <f t="shared" ref="BD99:DJ99" si="7">SUM(BD3:BD98)/4000</f>
        <v>0.12806999999999974</v>
      </c>
      <c r="BE99">
        <f t="shared" si="7"/>
        <v>4.6079999999999934E-2</v>
      </c>
      <c r="BF99">
        <f t="shared" si="7"/>
        <v>5.3720000000000004E-2</v>
      </c>
      <c r="BG99">
        <f t="shared" si="7"/>
        <v>4.2959999999999998E-2</v>
      </c>
      <c r="BH99">
        <f t="shared" si="7"/>
        <v>0.10779250000000012</v>
      </c>
      <c r="BI99">
        <f t="shared" si="7"/>
        <v>3.2459999999999996E-2</v>
      </c>
      <c r="BJ99">
        <f t="shared" si="7"/>
        <v>2.0879999999999978E-2</v>
      </c>
      <c r="BK99">
        <f t="shared" si="7"/>
        <v>4.5599999999999981E-2</v>
      </c>
      <c r="BL99">
        <f t="shared" si="7"/>
        <v>0</v>
      </c>
      <c r="BM99">
        <f t="shared" si="7"/>
        <v>3.4824999999999986E-3</v>
      </c>
      <c r="BN99">
        <f t="shared" si="7"/>
        <v>5.6160000000000071E-2</v>
      </c>
      <c r="BO99">
        <f t="shared" si="7"/>
        <v>9.0479999999999949E-2</v>
      </c>
      <c r="BP99">
        <f t="shared" si="7"/>
        <v>6.2400000000000112E-3</v>
      </c>
      <c r="BQ99">
        <f t="shared" si="7"/>
        <v>4.823999999999995E-2</v>
      </c>
      <c r="BR99">
        <f t="shared" si="7"/>
        <v>5.2559999999999961E-2</v>
      </c>
      <c r="BS99">
        <f t="shared" si="7"/>
        <v>3.0884999999999972E-2</v>
      </c>
      <c r="BT99">
        <f t="shared" si="7"/>
        <v>7.1264927999999936E-2</v>
      </c>
      <c r="BU99">
        <f t="shared" si="7"/>
        <v>3.220874400000006E-2</v>
      </c>
      <c r="BV99">
        <f t="shared" si="7"/>
        <v>4.8837133499999998E-2</v>
      </c>
      <c r="BW99">
        <f t="shared" si="7"/>
        <v>4.6623720000000035E-2</v>
      </c>
      <c r="BX99">
        <f t="shared" si="7"/>
        <v>4.7025023999999978E-2</v>
      </c>
      <c r="BY99">
        <f t="shared" si="7"/>
        <v>6.441748800000012E-2</v>
      </c>
      <c r="BZ99">
        <f t="shared" si="7"/>
        <v>3.1865208000000082E-2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0.12754665599999981</v>
      </c>
      <c r="CK99">
        <f t="shared" si="7"/>
        <v>4.4887512000000046E-2</v>
      </c>
      <c r="CL99">
        <f t="shared" si="7"/>
        <v>4.6507488000000013E-2</v>
      </c>
      <c r="CM99">
        <f t="shared" si="7"/>
        <v>8.4288575999999935E-2</v>
      </c>
      <c r="CN99">
        <f t="shared" si="7"/>
        <v>4.2515568000000004E-2</v>
      </c>
      <c r="CO99">
        <f t="shared" si="7"/>
        <v>0.10306800000000026</v>
      </c>
      <c r="CP99">
        <f t="shared" si="7"/>
        <v>9.2149615749999941E-2</v>
      </c>
      <c r="CQ99">
        <f t="shared" si="7"/>
        <v>8.2454400000000039E-2</v>
      </c>
      <c r="CR99">
        <f t="shared" si="7"/>
        <v>2.0557440000000031E-2</v>
      </c>
      <c r="CS99">
        <f t="shared" si="7"/>
        <v>6.7050960000000021E-2</v>
      </c>
      <c r="CT99">
        <f t="shared" si="7"/>
        <v>6.5255140000000048E-3</v>
      </c>
      <c r="CU99">
        <f t="shared" si="7"/>
        <v>5.8799999999999998E-3</v>
      </c>
      <c r="CV99">
        <f t="shared" si="7"/>
        <v>4.8425999999999999E-3</v>
      </c>
      <c r="CW99">
        <f t="shared" si="7"/>
        <v>2.3886719999999965E-2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1.8600132952500004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0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20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506.26096100000001</v>
      </c>
      <c r="L3">
        <v>328.41778399999998</v>
      </c>
      <c r="M3">
        <v>88.961607999999998</v>
      </c>
      <c r="N3">
        <v>114.08019400000001</v>
      </c>
      <c r="O3">
        <v>119.47385</v>
      </c>
      <c r="P3">
        <v>117.757136</v>
      </c>
      <c r="Q3">
        <v>11.165626</v>
      </c>
      <c r="R3">
        <v>27.695667</v>
      </c>
      <c r="S3">
        <v>11.627319999999999</v>
      </c>
      <c r="T3">
        <v>0.45955200000000002</v>
      </c>
      <c r="U3">
        <v>267.28693199999998</v>
      </c>
      <c r="V3">
        <v>12.039018</v>
      </c>
      <c r="W3">
        <v>38.430467999999998</v>
      </c>
      <c r="X3">
        <v>94.150716000000003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8.7544660000000007</v>
      </c>
      <c r="AG3">
        <v>43.436855000000001</v>
      </c>
      <c r="AH3">
        <v>0</v>
      </c>
      <c r="AI3">
        <v>0</v>
      </c>
      <c r="AJ3">
        <v>0</v>
      </c>
      <c r="AK3">
        <v>52.247712</v>
      </c>
      <c r="AL3">
        <v>2.4474969999999998</v>
      </c>
      <c r="AM3">
        <v>0</v>
      </c>
      <c r="AN3">
        <v>0.58141900000000002</v>
      </c>
      <c r="AO3">
        <v>0</v>
      </c>
      <c r="AP3">
        <v>1.1037859999999999</v>
      </c>
      <c r="AQ3">
        <v>0</v>
      </c>
      <c r="AR3">
        <v>26.424240000000001</v>
      </c>
      <c r="AS3">
        <v>15.969892</v>
      </c>
      <c r="AT3">
        <v>10.768452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73.644138999999996</v>
      </c>
      <c r="BA3">
        <f>SUM(B3:AZ3)</f>
        <v>1973.1852900000004</v>
      </c>
      <c r="BD3">
        <v>5.0999999999999996</v>
      </c>
      <c r="BE3">
        <v>1.84</v>
      </c>
      <c r="BF3">
        <v>2.12</v>
      </c>
      <c r="BG3">
        <v>1.71</v>
      </c>
      <c r="BH3">
        <v>4.0199999999999996</v>
      </c>
      <c r="BI3">
        <v>1.27</v>
      </c>
      <c r="BJ3">
        <v>0.79</v>
      </c>
      <c r="BK3">
        <v>1.66</v>
      </c>
      <c r="BL3">
        <v>0</v>
      </c>
      <c r="BM3">
        <v>0.08</v>
      </c>
      <c r="BN3">
        <v>2.2400000000000002</v>
      </c>
      <c r="BO3">
        <v>3.61</v>
      </c>
      <c r="BP3">
        <v>0.25</v>
      </c>
      <c r="BQ3">
        <v>1.92</v>
      </c>
      <c r="BR3">
        <v>2.1</v>
      </c>
      <c r="BS3">
        <v>1.57</v>
      </c>
      <c r="BT3">
        <v>2.8428770000000001</v>
      </c>
      <c r="BU3">
        <v>1.2848599999999999</v>
      </c>
      <c r="BV3">
        <v>1.974129</v>
      </c>
      <c r="BW3">
        <v>1.8598980000000001</v>
      </c>
      <c r="BX3">
        <v>1.875907</v>
      </c>
      <c r="BY3">
        <v>2.5697209999999999</v>
      </c>
      <c r="BZ3">
        <v>1.271156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5.0880489999999998</v>
      </c>
      <c r="CK3">
        <v>1.790638</v>
      </c>
      <c r="CL3">
        <v>1.855261</v>
      </c>
      <c r="CM3">
        <v>3.362412</v>
      </c>
      <c r="CN3">
        <v>1.6960170000000001</v>
      </c>
      <c r="CO3">
        <v>4.1115539999999999</v>
      </c>
      <c r="CP3">
        <v>4.0770879999999998</v>
      </c>
      <c r="CQ3">
        <v>3.2892429999999999</v>
      </c>
      <c r="CR3">
        <v>0.82007099999999999</v>
      </c>
      <c r="CS3">
        <v>2.6747749999999999</v>
      </c>
      <c r="CT3">
        <v>0</v>
      </c>
      <c r="CU3">
        <v>0</v>
      </c>
      <c r="CV3">
        <v>0</v>
      </c>
      <c r="CW3">
        <v>0.92048300000000005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73.644138999999996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385.02975300000003</v>
      </c>
      <c r="L4">
        <v>328.41778399999998</v>
      </c>
      <c r="M4">
        <v>88.961607999999998</v>
      </c>
      <c r="N4">
        <v>114.08019400000001</v>
      </c>
      <c r="O4">
        <v>119.47385</v>
      </c>
      <c r="P4">
        <v>117.757136</v>
      </c>
      <c r="Q4">
        <v>11.165626</v>
      </c>
      <c r="R4">
        <v>27.695667</v>
      </c>
      <c r="S4">
        <v>11.627319999999999</v>
      </c>
      <c r="T4">
        <v>0.45955200000000002</v>
      </c>
      <c r="U4">
        <v>267.28693199999998</v>
      </c>
      <c r="V4">
        <v>12.039018</v>
      </c>
      <c r="W4">
        <v>34.623891999999998</v>
      </c>
      <c r="X4">
        <v>94.150716000000003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8.7544660000000007</v>
      </c>
      <c r="AG4">
        <v>43.436855000000001</v>
      </c>
      <c r="AH4">
        <v>0</v>
      </c>
      <c r="AI4">
        <v>0</v>
      </c>
      <c r="AJ4">
        <v>0</v>
      </c>
      <c r="AK4">
        <v>52.247712</v>
      </c>
      <c r="AL4">
        <v>2.4474969999999998</v>
      </c>
      <c r="AM4">
        <v>0</v>
      </c>
      <c r="AN4">
        <v>0.58141900000000002</v>
      </c>
      <c r="AO4">
        <v>0</v>
      </c>
      <c r="AP4">
        <v>5.3962890000000003</v>
      </c>
      <c r="AQ4">
        <v>0</v>
      </c>
      <c r="AR4">
        <v>26.424240000000001</v>
      </c>
      <c r="AS4">
        <v>15.969892</v>
      </c>
      <c r="AT4">
        <v>10.768452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73.644138999999996</v>
      </c>
      <c r="BA4">
        <f t="shared" ref="BA4:BA67" si="1">SUM(B4:AZ4)</f>
        <v>1852.4400090000006</v>
      </c>
      <c r="BD4">
        <v>5.0999999999999996</v>
      </c>
      <c r="BE4">
        <v>1.84</v>
      </c>
      <c r="BF4">
        <v>2.12</v>
      </c>
      <c r="BG4">
        <v>1.71</v>
      </c>
      <c r="BH4">
        <v>4.0199999999999996</v>
      </c>
      <c r="BI4">
        <v>1.27</v>
      </c>
      <c r="BJ4">
        <v>0.79</v>
      </c>
      <c r="BK4">
        <v>1.66</v>
      </c>
      <c r="BL4">
        <v>0</v>
      </c>
      <c r="BM4">
        <v>0.08</v>
      </c>
      <c r="BN4">
        <v>2.2400000000000002</v>
      </c>
      <c r="BO4">
        <v>3.61</v>
      </c>
      <c r="BP4">
        <v>0.25</v>
      </c>
      <c r="BQ4">
        <v>1.92</v>
      </c>
      <c r="BR4">
        <v>2.1</v>
      </c>
      <c r="BS4">
        <v>1.57</v>
      </c>
      <c r="BT4">
        <v>2.8428770000000001</v>
      </c>
      <c r="BU4">
        <v>1.2848599999999999</v>
      </c>
      <c r="BV4">
        <v>1.974129</v>
      </c>
      <c r="BW4">
        <v>1.8598980000000001</v>
      </c>
      <c r="BX4">
        <v>1.875907</v>
      </c>
      <c r="BY4">
        <v>2.5697209999999999</v>
      </c>
      <c r="BZ4">
        <v>1.271156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5.0880489999999998</v>
      </c>
      <c r="CK4">
        <v>1.790638</v>
      </c>
      <c r="CL4">
        <v>1.855261</v>
      </c>
      <c r="CM4">
        <v>3.362412</v>
      </c>
      <c r="CN4">
        <v>1.6960170000000001</v>
      </c>
      <c r="CO4">
        <v>4.1115539999999999</v>
      </c>
      <c r="CP4">
        <v>4.0770879999999998</v>
      </c>
      <c r="CQ4">
        <v>3.2892429999999999</v>
      </c>
      <c r="CR4">
        <v>0.82007099999999999</v>
      </c>
      <c r="CS4">
        <v>2.6747749999999999</v>
      </c>
      <c r="CT4">
        <v>0</v>
      </c>
      <c r="CU4">
        <v>0</v>
      </c>
      <c r="CV4">
        <v>0</v>
      </c>
      <c r="CW4">
        <v>0.92048300000000005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73.644138999999996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346.62858399999999</v>
      </c>
      <c r="L5">
        <v>328.41778399999998</v>
      </c>
      <c r="M5">
        <v>88.961607999999998</v>
      </c>
      <c r="N5">
        <v>114.08019400000001</v>
      </c>
      <c r="O5">
        <v>119.47385</v>
      </c>
      <c r="P5">
        <v>117.757136</v>
      </c>
      <c r="Q5">
        <v>11.165626</v>
      </c>
      <c r="R5">
        <v>27.695667</v>
      </c>
      <c r="S5">
        <v>11.627319999999999</v>
      </c>
      <c r="T5">
        <v>0.45955200000000002</v>
      </c>
      <c r="U5">
        <v>267.28693199999998</v>
      </c>
      <c r="V5">
        <v>4.4113160000000002</v>
      </c>
      <c r="W5">
        <v>19.900133</v>
      </c>
      <c r="X5">
        <v>63.866622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8.7544660000000007</v>
      </c>
      <c r="AG5">
        <v>43.436855000000001</v>
      </c>
      <c r="AH5">
        <v>0</v>
      </c>
      <c r="AI5">
        <v>0</v>
      </c>
      <c r="AJ5">
        <v>0</v>
      </c>
      <c r="AK5">
        <v>52.247712</v>
      </c>
      <c r="AL5">
        <v>2.4474969999999998</v>
      </c>
      <c r="AM5">
        <v>0</v>
      </c>
      <c r="AN5">
        <v>0.58141900000000002</v>
      </c>
      <c r="AO5">
        <v>0</v>
      </c>
      <c r="AP5">
        <v>5.3962890000000003</v>
      </c>
      <c r="AQ5">
        <v>0</v>
      </c>
      <c r="AR5">
        <v>2.6424240000000001</v>
      </c>
      <c r="AS5">
        <v>15.969892</v>
      </c>
      <c r="AT5">
        <v>10.768452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73.644138999999996</v>
      </c>
      <c r="BA5">
        <f t="shared" si="1"/>
        <v>1737.6214690000004</v>
      </c>
      <c r="BD5">
        <v>5.0999999999999996</v>
      </c>
      <c r="BE5">
        <v>1.84</v>
      </c>
      <c r="BF5">
        <v>2.12</v>
      </c>
      <c r="BG5">
        <v>1.71</v>
      </c>
      <c r="BH5">
        <v>4.0199999999999996</v>
      </c>
      <c r="BI5">
        <v>1.27</v>
      </c>
      <c r="BJ5">
        <v>0.79</v>
      </c>
      <c r="BK5">
        <v>1.66</v>
      </c>
      <c r="BL5">
        <v>0</v>
      </c>
      <c r="BM5">
        <v>0.08</v>
      </c>
      <c r="BN5">
        <v>2.2400000000000002</v>
      </c>
      <c r="BO5">
        <v>3.61</v>
      </c>
      <c r="BP5">
        <v>0.25</v>
      </c>
      <c r="BQ5">
        <v>1.92</v>
      </c>
      <c r="BR5">
        <v>2.1</v>
      </c>
      <c r="BS5">
        <v>1.57</v>
      </c>
      <c r="BT5">
        <v>2.8428770000000001</v>
      </c>
      <c r="BU5">
        <v>1.2848599999999999</v>
      </c>
      <c r="BV5">
        <v>1.974129</v>
      </c>
      <c r="BW5">
        <v>1.8598980000000001</v>
      </c>
      <c r="BX5">
        <v>1.875907</v>
      </c>
      <c r="BY5">
        <v>2.5697209999999999</v>
      </c>
      <c r="BZ5">
        <v>1.271156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5.0880489999999998</v>
      </c>
      <c r="CK5">
        <v>1.790638</v>
      </c>
      <c r="CL5">
        <v>1.855261</v>
      </c>
      <c r="CM5">
        <v>3.362412</v>
      </c>
      <c r="CN5">
        <v>1.6960170000000001</v>
      </c>
      <c r="CO5">
        <v>4.1115539999999999</v>
      </c>
      <c r="CP5">
        <v>4.0770879999999998</v>
      </c>
      <c r="CQ5">
        <v>3.2892429999999999</v>
      </c>
      <c r="CR5">
        <v>0.82007099999999999</v>
      </c>
      <c r="CS5">
        <v>2.6747749999999999</v>
      </c>
      <c r="CT5">
        <v>0</v>
      </c>
      <c r="CU5">
        <v>0</v>
      </c>
      <c r="CV5">
        <v>0</v>
      </c>
      <c r="CW5">
        <v>0.92048300000000005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73.644138999999996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346.59460100000001</v>
      </c>
      <c r="L6">
        <v>328.41778399999998</v>
      </c>
      <c r="M6">
        <v>88.961607999999998</v>
      </c>
      <c r="N6">
        <v>114.08019400000001</v>
      </c>
      <c r="O6">
        <v>119.47385</v>
      </c>
      <c r="P6">
        <v>117.757136</v>
      </c>
      <c r="Q6">
        <v>10.708802</v>
      </c>
      <c r="R6">
        <v>9.7851929999999996</v>
      </c>
      <c r="S6">
        <v>9.2957619999999999</v>
      </c>
      <c r="T6">
        <v>0.45955200000000002</v>
      </c>
      <c r="U6">
        <v>267.28693199999998</v>
      </c>
      <c r="V6">
        <v>4.4113160000000002</v>
      </c>
      <c r="W6">
        <v>19.900133</v>
      </c>
      <c r="X6">
        <v>46.891919999999999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8.7544660000000007</v>
      </c>
      <c r="AG6">
        <v>43.436855000000001</v>
      </c>
      <c r="AH6">
        <v>0</v>
      </c>
      <c r="AI6">
        <v>0</v>
      </c>
      <c r="AJ6">
        <v>0</v>
      </c>
      <c r="AK6">
        <v>52.247712</v>
      </c>
      <c r="AL6">
        <v>2.4474969999999998</v>
      </c>
      <c r="AM6">
        <v>0</v>
      </c>
      <c r="AN6">
        <v>0.58141900000000002</v>
      </c>
      <c r="AO6">
        <v>0</v>
      </c>
      <c r="AP6">
        <v>5.3962890000000003</v>
      </c>
      <c r="AQ6">
        <v>0</v>
      </c>
      <c r="AR6">
        <v>2.6424240000000001</v>
      </c>
      <c r="AS6">
        <v>15.969892</v>
      </c>
      <c r="AT6">
        <v>10.768452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73.644138999999996</v>
      </c>
      <c r="BA6">
        <f t="shared" si="1"/>
        <v>1699.9139280000004</v>
      </c>
      <c r="BD6">
        <v>5.0999999999999996</v>
      </c>
      <c r="BE6">
        <v>1.84</v>
      </c>
      <c r="BF6">
        <v>2.12</v>
      </c>
      <c r="BG6">
        <v>1.71</v>
      </c>
      <c r="BH6">
        <v>4.0199999999999996</v>
      </c>
      <c r="BI6">
        <v>1.27</v>
      </c>
      <c r="BJ6">
        <v>0.79</v>
      </c>
      <c r="BK6">
        <v>1.66</v>
      </c>
      <c r="BL6">
        <v>0</v>
      </c>
      <c r="BM6">
        <v>0.08</v>
      </c>
      <c r="BN6">
        <v>2.2400000000000002</v>
      </c>
      <c r="BO6">
        <v>3.61</v>
      </c>
      <c r="BP6">
        <v>0.25</v>
      </c>
      <c r="BQ6">
        <v>1.92</v>
      </c>
      <c r="BR6">
        <v>2.1</v>
      </c>
      <c r="BS6">
        <v>1.57</v>
      </c>
      <c r="BT6">
        <v>2.8428770000000001</v>
      </c>
      <c r="BU6">
        <v>1.2848599999999999</v>
      </c>
      <c r="BV6">
        <v>1.974129</v>
      </c>
      <c r="BW6">
        <v>1.8598980000000001</v>
      </c>
      <c r="BX6">
        <v>1.875907</v>
      </c>
      <c r="BY6">
        <v>2.5697209999999999</v>
      </c>
      <c r="BZ6">
        <v>1.271156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5.0880489999999998</v>
      </c>
      <c r="CK6">
        <v>1.790638</v>
      </c>
      <c r="CL6">
        <v>1.855261</v>
      </c>
      <c r="CM6">
        <v>3.362412</v>
      </c>
      <c r="CN6">
        <v>1.6960170000000001</v>
      </c>
      <c r="CO6">
        <v>4.1115539999999999</v>
      </c>
      <c r="CP6">
        <v>4.0770879999999998</v>
      </c>
      <c r="CQ6">
        <v>3.2892429999999999</v>
      </c>
      <c r="CR6">
        <v>0.82007099999999999</v>
      </c>
      <c r="CS6">
        <v>2.6747749999999999</v>
      </c>
      <c r="CT6">
        <v>0</v>
      </c>
      <c r="CU6">
        <v>0</v>
      </c>
      <c r="CV6">
        <v>0</v>
      </c>
      <c r="CW6">
        <v>0.92048300000000005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73.644138999999996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346.81559399999998</v>
      </c>
      <c r="L7">
        <v>328.41778399999998</v>
      </c>
      <c r="M7">
        <v>88.961607999999998</v>
      </c>
      <c r="N7">
        <v>114.08019400000001</v>
      </c>
      <c r="O7">
        <v>119.47385</v>
      </c>
      <c r="P7">
        <v>117.757136</v>
      </c>
      <c r="Q7">
        <v>9.4096130000000002</v>
      </c>
      <c r="R7">
        <v>6.7018000000000004</v>
      </c>
      <c r="S7">
        <v>7.8780330000000003</v>
      </c>
      <c r="T7">
        <v>0.45955200000000002</v>
      </c>
      <c r="U7">
        <v>267.28693199999998</v>
      </c>
      <c r="V7">
        <v>0</v>
      </c>
      <c r="W7">
        <v>13.403600000000001</v>
      </c>
      <c r="X7">
        <v>46.891919999999999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8.7544660000000007</v>
      </c>
      <c r="AG7">
        <v>43.436855000000001</v>
      </c>
      <c r="AH7">
        <v>0</v>
      </c>
      <c r="AI7">
        <v>0</v>
      </c>
      <c r="AJ7">
        <v>0</v>
      </c>
      <c r="AK7">
        <v>52.247712</v>
      </c>
      <c r="AL7">
        <v>2.4474969999999998</v>
      </c>
      <c r="AM7">
        <v>0</v>
      </c>
      <c r="AN7">
        <v>0.58141900000000002</v>
      </c>
      <c r="AO7">
        <v>0</v>
      </c>
      <c r="AP7">
        <v>5.3962890000000003</v>
      </c>
      <c r="AQ7">
        <v>0</v>
      </c>
      <c r="AR7">
        <v>2.6424240000000001</v>
      </c>
      <c r="AS7">
        <v>15.969892</v>
      </c>
      <c r="AT7">
        <v>10.768452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73.644138999999996</v>
      </c>
      <c r="BA7">
        <f t="shared" si="1"/>
        <v>1683.4267610000004</v>
      </c>
      <c r="BD7">
        <v>5.0999999999999996</v>
      </c>
      <c r="BE7">
        <v>1.84</v>
      </c>
      <c r="BF7">
        <v>2.12</v>
      </c>
      <c r="BG7">
        <v>1.71</v>
      </c>
      <c r="BH7">
        <v>4.0199999999999996</v>
      </c>
      <c r="BI7">
        <v>1.27</v>
      </c>
      <c r="BJ7">
        <v>0.79</v>
      </c>
      <c r="BK7">
        <v>1.66</v>
      </c>
      <c r="BL7">
        <v>0</v>
      </c>
      <c r="BM7">
        <v>0.08</v>
      </c>
      <c r="BN7">
        <v>2.2400000000000002</v>
      </c>
      <c r="BO7">
        <v>3.61</v>
      </c>
      <c r="BP7">
        <v>0.25</v>
      </c>
      <c r="BQ7">
        <v>1.92</v>
      </c>
      <c r="BR7">
        <v>2.1</v>
      </c>
      <c r="BS7">
        <v>1.57</v>
      </c>
      <c r="BT7">
        <v>2.8428770000000001</v>
      </c>
      <c r="BU7">
        <v>1.2848599999999999</v>
      </c>
      <c r="BV7">
        <v>1.974129</v>
      </c>
      <c r="BW7">
        <v>1.8598980000000001</v>
      </c>
      <c r="BX7">
        <v>1.875907</v>
      </c>
      <c r="BY7">
        <v>2.5697209999999999</v>
      </c>
      <c r="BZ7">
        <v>1.271156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5.0880489999999998</v>
      </c>
      <c r="CK7">
        <v>1.790638</v>
      </c>
      <c r="CL7">
        <v>1.855261</v>
      </c>
      <c r="CM7">
        <v>3.362412</v>
      </c>
      <c r="CN7">
        <v>1.6960170000000001</v>
      </c>
      <c r="CO7">
        <v>4.1115539999999999</v>
      </c>
      <c r="CP7">
        <v>4.0770879999999998</v>
      </c>
      <c r="CQ7">
        <v>3.2892429999999999</v>
      </c>
      <c r="CR7">
        <v>0.82007099999999999</v>
      </c>
      <c r="CS7">
        <v>2.6747749999999999</v>
      </c>
      <c r="CT7">
        <v>0</v>
      </c>
      <c r="CU7">
        <v>0</v>
      </c>
      <c r="CV7">
        <v>0</v>
      </c>
      <c r="CW7">
        <v>0.92048300000000005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73.644138999999996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346.78218500000003</v>
      </c>
      <c r="L8">
        <v>328.41778399999998</v>
      </c>
      <c r="M8">
        <v>88.961607999999998</v>
      </c>
      <c r="N8">
        <v>114.08019400000001</v>
      </c>
      <c r="O8">
        <v>119.47385</v>
      </c>
      <c r="P8">
        <v>117.757136</v>
      </c>
      <c r="Q8">
        <v>9.4096130000000002</v>
      </c>
      <c r="R8">
        <v>6.7018000000000004</v>
      </c>
      <c r="S8">
        <v>7.8780330000000003</v>
      </c>
      <c r="T8">
        <v>0.45955200000000002</v>
      </c>
      <c r="U8">
        <v>267.28693199999998</v>
      </c>
      <c r="V8">
        <v>0</v>
      </c>
      <c r="W8">
        <v>13.403600000000001</v>
      </c>
      <c r="X8">
        <v>46.891919999999999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8.7544660000000007</v>
      </c>
      <c r="AG8">
        <v>43.436855000000001</v>
      </c>
      <c r="AH8">
        <v>0</v>
      </c>
      <c r="AI8">
        <v>0</v>
      </c>
      <c r="AJ8">
        <v>0</v>
      </c>
      <c r="AK8">
        <v>52.247712</v>
      </c>
      <c r="AL8">
        <v>2.4474969999999998</v>
      </c>
      <c r="AM8">
        <v>0</v>
      </c>
      <c r="AN8">
        <v>0.58141900000000002</v>
      </c>
      <c r="AO8">
        <v>0</v>
      </c>
      <c r="AP8">
        <v>1.1037859999999999</v>
      </c>
      <c r="AQ8">
        <v>0</v>
      </c>
      <c r="AR8">
        <v>2.6424240000000001</v>
      </c>
      <c r="AS8">
        <v>15.969892</v>
      </c>
      <c r="AT8">
        <v>10.768452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73.644138999999996</v>
      </c>
      <c r="BA8">
        <f t="shared" si="1"/>
        <v>1679.1008490000004</v>
      </c>
      <c r="BD8">
        <v>5.0999999999999996</v>
      </c>
      <c r="BE8">
        <v>1.84</v>
      </c>
      <c r="BF8">
        <v>2.12</v>
      </c>
      <c r="BG8">
        <v>1.71</v>
      </c>
      <c r="BH8">
        <v>4.0199999999999996</v>
      </c>
      <c r="BI8">
        <v>1.27</v>
      </c>
      <c r="BJ8">
        <v>0.79</v>
      </c>
      <c r="BK8">
        <v>1.66</v>
      </c>
      <c r="BL8">
        <v>0</v>
      </c>
      <c r="BM8">
        <v>0.08</v>
      </c>
      <c r="BN8">
        <v>2.2400000000000002</v>
      </c>
      <c r="BO8">
        <v>3.61</v>
      </c>
      <c r="BP8">
        <v>0.25</v>
      </c>
      <c r="BQ8">
        <v>1.92</v>
      </c>
      <c r="BR8">
        <v>2.1</v>
      </c>
      <c r="BS8">
        <v>1.57</v>
      </c>
      <c r="BT8">
        <v>2.8428770000000001</v>
      </c>
      <c r="BU8">
        <v>1.2848599999999999</v>
      </c>
      <c r="BV8">
        <v>1.974129</v>
      </c>
      <c r="BW8">
        <v>1.8598980000000001</v>
      </c>
      <c r="BX8">
        <v>1.875907</v>
      </c>
      <c r="BY8">
        <v>2.5697209999999999</v>
      </c>
      <c r="BZ8">
        <v>1.271156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5.0880489999999998</v>
      </c>
      <c r="CK8">
        <v>1.790638</v>
      </c>
      <c r="CL8">
        <v>1.855261</v>
      </c>
      <c r="CM8">
        <v>3.362412</v>
      </c>
      <c r="CN8">
        <v>1.6960170000000001</v>
      </c>
      <c r="CO8">
        <v>4.1115539999999999</v>
      </c>
      <c r="CP8">
        <v>4.0770879999999998</v>
      </c>
      <c r="CQ8">
        <v>3.2892429999999999</v>
      </c>
      <c r="CR8">
        <v>0.82007099999999999</v>
      </c>
      <c r="CS8">
        <v>2.6747749999999999</v>
      </c>
      <c r="CT8">
        <v>0</v>
      </c>
      <c r="CU8">
        <v>0</v>
      </c>
      <c r="CV8">
        <v>0</v>
      </c>
      <c r="CW8">
        <v>0.92048300000000005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73.644138999999996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346.81559399999998</v>
      </c>
      <c r="L9">
        <v>328.41778399999998</v>
      </c>
      <c r="M9">
        <v>88.961607999999998</v>
      </c>
      <c r="N9">
        <v>114.08019400000001</v>
      </c>
      <c r="O9">
        <v>119.47385</v>
      </c>
      <c r="P9">
        <v>117.757136</v>
      </c>
      <c r="Q9">
        <v>10.956542000000001</v>
      </c>
      <c r="R9">
        <v>6.7018000000000004</v>
      </c>
      <c r="S9">
        <v>7.8780330000000003</v>
      </c>
      <c r="T9">
        <v>0.45955200000000002</v>
      </c>
      <c r="U9">
        <v>267.28693199999998</v>
      </c>
      <c r="V9">
        <v>0</v>
      </c>
      <c r="W9">
        <v>13.403600000000001</v>
      </c>
      <c r="X9">
        <v>46.891919999999999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8.7544660000000007</v>
      </c>
      <c r="AG9">
        <v>43.436855000000001</v>
      </c>
      <c r="AH9">
        <v>0</v>
      </c>
      <c r="AI9">
        <v>0</v>
      </c>
      <c r="AJ9">
        <v>0</v>
      </c>
      <c r="AK9">
        <v>52.247712</v>
      </c>
      <c r="AL9">
        <v>2.4474969999999998</v>
      </c>
      <c r="AM9">
        <v>0</v>
      </c>
      <c r="AN9">
        <v>0.58141900000000002</v>
      </c>
      <c r="AO9">
        <v>0</v>
      </c>
      <c r="AP9">
        <v>1.1037859999999999</v>
      </c>
      <c r="AQ9">
        <v>0</v>
      </c>
      <c r="AR9">
        <v>2.6424240000000001</v>
      </c>
      <c r="AS9">
        <v>4.5076309999999999</v>
      </c>
      <c r="AT9">
        <v>10.768452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73.644138999999996</v>
      </c>
      <c r="BA9">
        <f t="shared" si="1"/>
        <v>1669.218926</v>
      </c>
      <c r="BD9">
        <v>5.0999999999999996</v>
      </c>
      <c r="BE9">
        <v>1.84</v>
      </c>
      <c r="BF9">
        <v>2.12</v>
      </c>
      <c r="BG9">
        <v>1.71</v>
      </c>
      <c r="BH9">
        <v>4.0199999999999996</v>
      </c>
      <c r="BI9">
        <v>1.27</v>
      </c>
      <c r="BJ9">
        <v>0.79</v>
      </c>
      <c r="BK9">
        <v>1.66</v>
      </c>
      <c r="BL9">
        <v>0</v>
      </c>
      <c r="BM9">
        <v>0.08</v>
      </c>
      <c r="BN9">
        <v>2.2400000000000002</v>
      </c>
      <c r="BO9">
        <v>3.61</v>
      </c>
      <c r="BP9">
        <v>0.25</v>
      </c>
      <c r="BQ9">
        <v>1.92</v>
      </c>
      <c r="BR9">
        <v>2.1</v>
      </c>
      <c r="BS9">
        <v>1.57</v>
      </c>
      <c r="BT9">
        <v>2.8428770000000001</v>
      </c>
      <c r="BU9">
        <v>1.2848599999999999</v>
      </c>
      <c r="BV9">
        <v>1.974129</v>
      </c>
      <c r="BW9">
        <v>1.8598980000000001</v>
      </c>
      <c r="BX9">
        <v>1.875907</v>
      </c>
      <c r="BY9">
        <v>2.5697209999999999</v>
      </c>
      <c r="BZ9">
        <v>1.271156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5.0880489999999998</v>
      </c>
      <c r="CK9">
        <v>1.790638</v>
      </c>
      <c r="CL9">
        <v>1.855261</v>
      </c>
      <c r="CM9">
        <v>3.362412</v>
      </c>
      <c r="CN9">
        <v>1.6960170000000001</v>
      </c>
      <c r="CO9">
        <v>4.1115539999999999</v>
      </c>
      <c r="CP9">
        <v>4.0770879999999998</v>
      </c>
      <c r="CQ9">
        <v>3.2892429999999999</v>
      </c>
      <c r="CR9">
        <v>0.82007099999999999</v>
      </c>
      <c r="CS9">
        <v>2.6747749999999999</v>
      </c>
      <c r="CT9">
        <v>0</v>
      </c>
      <c r="CU9">
        <v>0</v>
      </c>
      <c r="CV9">
        <v>0</v>
      </c>
      <c r="CW9">
        <v>0.92048300000000005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73.644138999999996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346.78218500000003</v>
      </c>
      <c r="L10">
        <v>328.41778399999998</v>
      </c>
      <c r="M10">
        <v>88.961607999999998</v>
      </c>
      <c r="N10">
        <v>114.08019400000001</v>
      </c>
      <c r="O10">
        <v>119.47385</v>
      </c>
      <c r="P10">
        <v>117.757136</v>
      </c>
      <c r="Q10">
        <v>10.956542000000001</v>
      </c>
      <c r="R10">
        <v>6.7018000000000004</v>
      </c>
      <c r="S10">
        <v>7.8780330000000003</v>
      </c>
      <c r="T10">
        <v>0.45955200000000002</v>
      </c>
      <c r="U10">
        <v>267.28693199999998</v>
      </c>
      <c r="V10">
        <v>0</v>
      </c>
      <c r="W10">
        <v>13.403600000000001</v>
      </c>
      <c r="X10">
        <v>34.4664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8.7544660000000007</v>
      </c>
      <c r="AG10">
        <v>43.436855000000001</v>
      </c>
      <c r="AH10">
        <v>0</v>
      </c>
      <c r="AI10">
        <v>0</v>
      </c>
      <c r="AJ10">
        <v>0</v>
      </c>
      <c r="AK10">
        <v>52.247712</v>
      </c>
      <c r="AL10">
        <v>2.4474969999999998</v>
      </c>
      <c r="AM10">
        <v>0</v>
      </c>
      <c r="AN10">
        <v>0.58141900000000002</v>
      </c>
      <c r="AO10">
        <v>0</v>
      </c>
      <c r="AP10">
        <v>1.1037859999999999</v>
      </c>
      <c r="AQ10">
        <v>0</v>
      </c>
      <c r="AR10">
        <v>2.6424240000000001</v>
      </c>
      <c r="AS10">
        <v>4.5076309999999999</v>
      </c>
      <c r="AT10">
        <v>10.768452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73.644138999999996</v>
      </c>
      <c r="BA10">
        <f t="shared" si="1"/>
        <v>1656.7599970000001</v>
      </c>
      <c r="BD10">
        <v>5.0999999999999996</v>
      </c>
      <c r="BE10">
        <v>1.84</v>
      </c>
      <c r="BF10">
        <v>2.12</v>
      </c>
      <c r="BG10">
        <v>1.71</v>
      </c>
      <c r="BH10">
        <v>4.0199999999999996</v>
      </c>
      <c r="BI10">
        <v>1.27</v>
      </c>
      <c r="BJ10">
        <v>0.79</v>
      </c>
      <c r="BK10">
        <v>1.66</v>
      </c>
      <c r="BL10">
        <v>0</v>
      </c>
      <c r="BM10">
        <v>0.08</v>
      </c>
      <c r="BN10">
        <v>2.2400000000000002</v>
      </c>
      <c r="BO10">
        <v>3.61</v>
      </c>
      <c r="BP10">
        <v>0.25</v>
      </c>
      <c r="BQ10">
        <v>1.92</v>
      </c>
      <c r="BR10">
        <v>2.1</v>
      </c>
      <c r="BS10">
        <v>1.57</v>
      </c>
      <c r="BT10">
        <v>2.8428770000000001</v>
      </c>
      <c r="BU10">
        <v>1.2848599999999999</v>
      </c>
      <c r="BV10">
        <v>1.974129</v>
      </c>
      <c r="BW10">
        <v>1.8598980000000001</v>
      </c>
      <c r="BX10">
        <v>1.875907</v>
      </c>
      <c r="BY10">
        <v>2.5697209999999999</v>
      </c>
      <c r="BZ10">
        <v>1.271156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5.0880489999999998</v>
      </c>
      <c r="CK10">
        <v>1.790638</v>
      </c>
      <c r="CL10">
        <v>1.855261</v>
      </c>
      <c r="CM10">
        <v>3.362412</v>
      </c>
      <c r="CN10">
        <v>1.6960170000000001</v>
      </c>
      <c r="CO10">
        <v>4.1115539999999999</v>
      </c>
      <c r="CP10">
        <v>4.0770879999999998</v>
      </c>
      <c r="CQ10">
        <v>3.2892429999999999</v>
      </c>
      <c r="CR10">
        <v>0.82007099999999999</v>
      </c>
      <c r="CS10">
        <v>2.6747749999999999</v>
      </c>
      <c r="CT10">
        <v>0</v>
      </c>
      <c r="CU10">
        <v>0</v>
      </c>
      <c r="CV10">
        <v>0</v>
      </c>
      <c r="CW10">
        <v>0.92048300000000005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73.644138999999996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346.81559399999998</v>
      </c>
      <c r="L11">
        <v>328.41778399999998</v>
      </c>
      <c r="M11">
        <v>88.961607999999998</v>
      </c>
      <c r="N11">
        <v>114.08019400000001</v>
      </c>
      <c r="O11">
        <v>119.47385</v>
      </c>
      <c r="P11">
        <v>117.757136</v>
      </c>
      <c r="Q11">
        <v>9.7017589999999991</v>
      </c>
      <c r="R11">
        <v>14.574477</v>
      </c>
      <c r="S11">
        <v>9.3143519999999995</v>
      </c>
      <c r="T11">
        <v>0.45955200000000002</v>
      </c>
      <c r="U11">
        <v>267.28693199999998</v>
      </c>
      <c r="V11">
        <v>0</v>
      </c>
      <c r="W11">
        <v>13.403600000000001</v>
      </c>
      <c r="X11">
        <v>34.4664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8.7544660000000007</v>
      </c>
      <c r="AG11">
        <v>43.436855000000001</v>
      </c>
      <c r="AH11">
        <v>0</v>
      </c>
      <c r="AI11">
        <v>0</v>
      </c>
      <c r="AJ11">
        <v>0</v>
      </c>
      <c r="AK11">
        <v>52.247712</v>
      </c>
      <c r="AL11">
        <v>2.4474969999999998</v>
      </c>
      <c r="AM11">
        <v>0</v>
      </c>
      <c r="AN11">
        <v>0.58141900000000002</v>
      </c>
      <c r="AO11">
        <v>0</v>
      </c>
      <c r="AP11">
        <v>1.1037859999999999</v>
      </c>
      <c r="AQ11">
        <v>0</v>
      </c>
      <c r="AR11">
        <v>2.6424240000000001</v>
      </c>
      <c r="AS11">
        <v>4.5076309999999999</v>
      </c>
      <c r="AT11">
        <v>10.768452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73.591453999999999</v>
      </c>
      <c r="BA11">
        <f t="shared" si="1"/>
        <v>1664.794934</v>
      </c>
      <c r="BD11">
        <v>5.0999999999999996</v>
      </c>
      <c r="BE11">
        <v>1.84</v>
      </c>
      <c r="BF11">
        <v>2.12</v>
      </c>
      <c r="BG11">
        <v>1.71</v>
      </c>
      <c r="BH11">
        <v>4.0199999999999996</v>
      </c>
      <c r="BI11">
        <v>1.27</v>
      </c>
      <c r="BJ11">
        <v>0.79</v>
      </c>
      <c r="BK11">
        <v>1.66</v>
      </c>
      <c r="BL11">
        <v>0</v>
      </c>
      <c r="BM11">
        <v>0.08</v>
      </c>
      <c r="BN11">
        <v>2.2400000000000002</v>
      </c>
      <c r="BO11">
        <v>3.61</v>
      </c>
      <c r="BP11">
        <v>0.25</v>
      </c>
      <c r="BQ11">
        <v>1.92</v>
      </c>
      <c r="BR11">
        <v>2.1</v>
      </c>
      <c r="BS11">
        <v>1.57</v>
      </c>
      <c r="BT11">
        <v>2.8428770000000001</v>
      </c>
      <c r="BU11">
        <v>1.2848599999999999</v>
      </c>
      <c r="BV11">
        <v>1.9214439999999999</v>
      </c>
      <c r="BW11">
        <v>1.8598980000000001</v>
      </c>
      <c r="BX11">
        <v>1.875907</v>
      </c>
      <c r="BY11">
        <v>2.5697209999999999</v>
      </c>
      <c r="BZ11">
        <v>1.271156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5.0880489999999998</v>
      </c>
      <c r="CK11">
        <v>1.790638</v>
      </c>
      <c r="CL11">
        <v>1.855261</v>
      </c>
      <c r="CM11">
        <v>3.362412</v>
      </c>
      <c r="CN11">
        <v>1.6960170000000001</v>
      </c>
      <c r="CO11">
        <v>4.1115539999999999</v>
      </c>
      <c r="CP11">
        <v>4.0770879999999998</v>
      </c>
      <c r="CQ11">
        <v>3.2892429999999999</v>
      </c>
      <c r="CR11">
        <v>0.82007099999999999</v>
      </c>
      <c r="CS11">
        <v>2.6747749999999999</v>
      </c>
      <c r="CT11">
        <v>0</v>
      </c>
      <c r="CU11">
        <v>0</v>
      </c>
      <c r="CV11">
        <v>0</v>
      </c>
      <c r="CW11">
        <v>0.92048300000000005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73.591453999999999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346.78218500000003</v>
      </c>
      <c r="L12">
        <v>328.41778399999998</v>
      </c>
      <c r="M12">
        <v>88.961607999999998</v>
      </c>
      <c r="N12">
        <v>114.08019400000001</v>
      </c>
      <c r="O12">
        <v>119.47385</v>
      </c>
      <c r="P12">
        <v>117.757136</v>
      </c>
      <c r="Q12">
        <v>9.7017589999999991</v>
      </c>
      <c r="R12">
        <v>14.574477</v>
      </c>
      <c r="S12">
        <v>9.3143519999999995</v>
      </c>
      <c r="T12">
        <v>0.45955200000000002</v>
      </c>
      <c r="U12">
        <v>267.28693199999998</v>
      </c>
      <c r="V12">
        <v>0</v>
      </c>
      <c r="W12">
        <v>13.403600000000001</v>
      </c>
      <c r="X12">
        <v>34.4664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8.7544660000000007</v>
      </c>
      <c r="AG12">
        <v>43.436855000000001</v>
      </c>
      <c r="AH12">
        <v>0</v>
      </c>
      <c r="AI12">
        <v>0</v>
      </c>
      <c r="AJ12">
        <v>0</v>
      </c>
      <c r="AK12">
        <v>52.247712</v>
      </c>
      <c r="AL12">
        <v>2.4474969999999998</v>
      </c>
      <c r="AM12">
        <v>0</v>
      </c>
      <c r="AN12">
        <v>0.58141900000000002</v>
      </c>
      <c r="AO12">
        <v>0</v>
      </c>
      <c r="AP12">
        <v>1.1037859999999999</v>
      </c>
      <c r="AQ12">
        <v>0</v>
      </c>
      <c r="AR12">
        <v>2.6424240000000001</v>
      </c>
      <c r="AS12">
        <v>4.5076309999999999</v>
      </c>
      <c r="AT12">
        <v>10.768452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73.591453999999999</v>
      </c>
      <c r="BA12">
        <f t="shared" si="1"/>
        <v>1664.7615250000003</v>
      </c>
      <c r="BD12">
        <v>5.0999999999999996</v>
      </c>
      <c r="BE12">
        <v>1.84</v>
      </c>
      <c r="BF12">
        <v>2.12</v>
      </c>
      <c r="BG12">
        <v>1.71</v>
      </c>
      <c r="BH12">
        <v>4.0199999999999996</v>
      </c>
      <c r="BI12">
        <v>1.27</v>
      </c>
      <c r="BJ12">
        <v>0.79</v>
      </c>
      <c r="BK12">
        <v>1.66</v>
      </c>
      <c r="BL12">
        <v>0</v>
      </c>
      <c r="BM12">
        <v>0.08</v>
      </c>
      <c r="BN12">
        <v>2.2400000000000002</v>
      </c>
      <c r="BO12">
        <v>3.61</v>
      </c>
      <c r="BP12">
        <v>0.25</v>
      </c>
      <c r="BQ12">
        <v>1.92</v>
      </c>
      <c r="BR12">
        <v>2.1</v>
      </c>
      <c r="BS12">
        <v>1.57</v>
      </c>
      <c r="BT12">
        <v>2.8428770000000001</v>
      </c>
      <c r="BU12">
        <v>1.2848599999999999</v>
      </c>
      <c r="BV12">
        <v>1.9214439999999999</v>
      </c>
      <c r="BW12">
        <v>1.8598980000000001</v>
      </c>
      <c r="BX12">
        <v>1.875907</v>
      </c>
      <c r="BY12">
        <v>2.5697209999999999</v>
      </c>
      <c r="BZ12">
        <v>1.271156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5.0880489999999998</v>
      </c>
      <c r="CK12">
        <v>1.790638</v>
      </c>
      <c r="CL12">
        <v>1.855261</v>
      </c>
      <c r="CM12">
        <v>3.362412</v>
      </c>
      <c r="CN12">
        <v>1.6960170000000001</v>
      </c>
      <c r="CO12">
        <v>4.1115539999999999</v>
      </c>
      <c r="CP12">
        <v>4.0770879999999998</v>
      </c>
      <c r="CQ12">
        <v>3.2892429999999999</v>
      </c>
      <c r="CR12">
        <v>0.82007099999999999</v>
      </c>
      <c r="CS12">
        <v>2.6747749999999999</v>
      </c>
      <c r="CT12">
        <v>0</v>
      </c>
      <c r="CU12">
        <v>0</v>
      </c>
      <c r="CV12">
        <v>0</v>
      </c>
      <c r="CW12">
        <v>0.92048300000000005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73.591453999999999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346.81559399999998</v>
      </c>
      <c r="L13">
        <v>328.41778399999998</v>
      </c>
      <c r="M13">
        <v>88.961607999999998</v>
      </c>
      <c r="N13">
        <v>114.08019400000001</v>
      </c>
      <c r="O13">
        <v>119.47385</v>
      </c>
      <c r="P13">
        <v>117.757136</v>
      </c>
      <c r="Q13">
        <v>9.7017589999999991</v>
      </c>
      <c r="R13">
        <v>14.605969</v>
      </c>
      <c r="S13">
        <v>9.3143519999999995</v>
      </c>
      <c r="T13">
        <v>0.45955200000000002</v>
      </c>
      <c r="U13">
        <v>267.28693199999998</v>
      </c>
      <c r="V13">
        <v>0</v>
      </c>
      <c r="W13">
        <v>13.403600000000001</v>
      </c>
      <c r="X13">
        <v>34.4664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8.7544660000000007</v>
      </c>
      <c r="AG13">
        <v>43.436855000000001</v>
      </c>
      <c r="AH13">
        <v>0</v>
      </c>
      <c r="AI13">
        <v>0</v>
      </c>
      <c r="AJ13">
        <v>0</v>
      </c>
      <c r="AK13">
        <v>52.247712</v>
      </c>
      <c r="AL13">
        <v>2.4474969999999998</v>
      </c>
      <c r="AM13">
        <v>0</v>
      </c>
      <c r="AN13">
        <v>0.58141900000000002</v>
      </c>
      <c r="AO13">
        <v>0</v>
      </c>
      <c r="AP13">
        <v>1.1037859999999999</v>
      </c>
      <c r="AQ13">
        <v>0</v>
      </c>
      <c r="AR13">
        <v>2.6424240000000001</v>
      </c>
      <c r="AS13">
        <v>4.5076309999999999</v>
      </c>
      <c r="AT13">
        <v>10.768452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73.591453999999999</v>
      </c>
      <c r="BA13">
        <f t="shared" si="1"/>
        <v>1664.8264260000001</v>
      </c>
      <c r="BD13">
        <v>5.0999999999999996</v>
      </c>
      <c r="BE13">
        <v>1.84</v>
      </c>
      <c r="BF13">
        <v>2.12</v>
      </c>
      <c r="BG13">
        <v>1.71</v>
      </c>
      <c r="BH13">
        <v>4.0199999999999996</v>
      </c>
      <c r="BI13">
        <v>1.27</v>
      </c>
      <c r="BJ13">
        <v>0.79</v>
      </c>
      <c r="BK13">
        <v>1.66</v>
      </c>
      <c r="BL13">
        <v>0</v>
      </c>
      <c r="BM13">
        <v>0.08</v>
      </c>
      <c r="BN13">
        <v>2.2400000000000002</v>
      </c>
      <c r="BO13">
        <v>3.61</v>
      </c>
      <c r="BP13">
        <v>0.25</v>
      </c>
      <c r="BQ13">
        <v>1.92</v>
      </c>
      <c r="BR13">
        <v>2.1</v>
      </c>
      <c r="BS13">
        <v>1.57</v>
      </c>
      <c r="BT13">
        <v>2.8428770000000001</v>
      </c>
      <c r="BU13">
        <v>1.2848599999999999</v>
      </c>
      <c r="BV13">
        <v>1.9214439999999999</v>
      </c>
      <c r="BW13">
        <v>1.8598980000000001</v>
      </c>
      <c r="BX13">
        <v>1.875907</v>
      </c>
      <c r="BY13">
        <v>2.5697209999999999</v>
      </c>
      <c r="BZ13">
        <v>1.271156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5.0880489999999998</v>
      </c>
      <c r="CK13">
        <v>1.790638</v>
      </c>
      <c r="CL13">
        <v>1.855261</v>
      </c>
      <c r="CM13">
        <v>3.362412</v>
      </c>
      <c r="CN13">
        <v>1.6960170000000001</v>
      </c>
      <c r="CO13">
        <v>4.1115539999999999</v>
      </c>
      <c r="CP13">
        <v>4.0770879999999998</v>
      </c>
      <c r="CQ13">
        <v>3.2892429999999999</v>
      </c>
      <c r="CR13">
        <v>0.82007099999999999</v>
      </c>
      <c r="CS13">
        <v>2.6747749999999999</v>
      </c>
      <c r="CT13">
        <v>0</v>
      </c>
      <c r="CU13">
        <v>0</v>
      </c>
      <c r="CV13">
        <v>0</v>
      </c>
      <c r="CW13">
        <v>0.92048300000000005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73.591453999999999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346.78218500000003</v>
      </c>
      <c r="L14">
        <v>328.41778399999998</v>
      </c>
      <c r="M14">
        <v>88.961607999999998</v>
      </c>
      <c r="N14">
        <v>114.08019400000001</v>
      </c>
      <c r="O14">
        <v>119.47385</v>
      </c>
      <c r="P14">
        <v>117.757136</v>
      </c>
      <c r="Q14">
        <v>9.7017589999999991</v>
      </c>
      <c r="R14">
        <v>14.605969</v>
      </c>
      <c r="S14">
        <v>9.3143519999999995</v>
      </c>
      <c r="T14">
        <v>0.45955200000000002</v>
      </c>
      <c r="U14">
        <v>267.28693199999998</v>
      </c>
      <c r="V14">
        <v>0</v>
      </c>
      <c r="W14">
        <v>13.403600000000001</v>
      </c>
      <c r="X14">
        <v>34.4664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8.7544660000000007</v>
      </c>
      <c r="AG14">
        <v>43.436855000000001</v>
      </c>
      <c r="AH14">
        <v>0</v>
      </c>
      <c r="AI14">
        <v>0</v>
      </c>
      <c r="AJ14">
        <v>0</v>
      </c>
      <c r="AK14">
        <v>52.247712</v>
      </c>
      <c r="AL14">
        <v>2.4474969999999998</v>
      </c>
      <c r="AM14">
        <v>0</v>
      </c>
      <c r="AN14">
        <v>0.58141900000000002</v>
      </c>
      <c r="AO14">
        <v>0</v>
      </c>
      <c r="AP14">
        <v>1.1037859999999999</v>
      </c>
      <c r="AQ14">
        <v>0</v>
      </c>
      <c r="AR14">
        <v>2.6424240000000001</v>
      </c>
      <c r="AS14">
        <v>4.5076309999999999</v>
      </c>
      <c r="AT14">
        <v>10.768452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73.591453999999999</v>
      </c>
      <c r="BA14">
        <f t="shared" si="1"/>
        <v>1664.7930170000004</v>
      </c>
      <c r="BD14">
        <v>5.0999999999999996</v>
      </c>
      <c r="BE14">
        <v>1.84</v>
      </c>
      <c r="BF14">
        <v>2.12</v>
      </c>
      <c r="BG14">
        <v>1.71</v>
      </c>
      <c r="BH14">
        <v>4.0199999999999996</v>
      </c>
      <c r="BI14">
        <v>1.27</v>
      </c>
      <c r="BJ14">
        <v>0.79</v>
      </c>
      <c r="BK14">
        <v>1.66</v>
      </c>
      <c r="BL14">
        <v>0</v>
      </c>
      <c r="BM14">
        <v>0.08</v>
      </c>
      <c r="BN14">
        <v>2.2400000000000002</v>
      </c>
      <c r="BO14">
        <v>3.61</v>
      </c>
      <c r="BP14">
        <v>0.25</v>
      </c>
      <c r="BQ14">
        <v>1.92</v>
      </c>
      <c r="BR14">
        <v>2.1</v>
      </c>
      <c r="BS14">
        <v>1.57</v>
      </c>
      <c r="BT14">
        <v>2.8428770000000001</v>
      </c>
      <c r="BU14">
        <v>1.2848599999999999</v>
      </c>
      <c r="BV14">
        <v>1.9214439999999999</v>
      </c>
      <c r="BW14">
        <v>1.8598980000000001</v>
      </c>
      <c r="BX14">
        <v>1.875907</v>
      </c>
      <c r="BY14">
        <v>2.5697209999999999</v>
      </c>
      <c r="BZ14">
        <v>1.271156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5.0880489999999998</v>
      </c>
      <c r="CK14">
        <v>1.790638</v>
      </c>
      <c r="CL14">
        <v>1.855261</v>
      </c>
      <c r="CM14">
        <v>3.362412</v>
      </c>
      <c r="CN14">
        <v>1.6960170000000001</v>
      </c>
      <c r="CO14">
        <v>4.1115539999999999</v>
      </c>
      <c r="CP14">
        <v>4.0770879999999998</v>
      </c>
      <c r="CQ14">
        <v>3.2892429999999999</v>
      </c>
      <c r="CR14">
        <v>0.82007099999999999</v>
      </c>
      <c r="CS14">
        <v>2.6747749999999999</v>
      </c>
      <c r="CT14">
        <v>0</v>
      </c>
      <c r="CU14">
        <v>0</v>
      </c>
      <c r="CV14">
        <v>0</v>
      </c>
      <c r="CW14">
        <v>0.92048300000000005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73.591453999999999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346.81559399999998</v>
      </c>
      <c r="L15">
        <v>328.41778399999998</v>
      </c>
      <c r="M15">
        <v>88.961607999999998</v>
      </c>
      <c r="N15">
        <v>114.08019400000001</v>
      </c>
      <c r="O15">
        <v>119.47385</v>
      </c>
      <c r="P15">
        <v>117.757136</v>
      </c>
      <c r="Q15">
        <v>9.7017589999999991</v>
      </c>
      <c r="R15">
        <v>14.605969</v>
      </c>
      <c r="S15">
        <v>9.3143519999999995</v>
      </c>
      <c r="T15">
        <v>0.45955200000000002</v>
      </c>
      <c r="U15">
        <v>267.28693199999998</v>
      </c>
      <c r="V15">
        <v>0</v>
      </c>
      <c r="W15">
        <v>13.403600000000001</v>
      </c>
      <c r="X15">
        <v>34.4664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8.7544660000000007</v>
      </c>
      <c r="AG15">
        <v>43.436855000000001</v>
      </c>
      <c r="AH15">
        <v>0</v>
      </c>
      <c r="AI15">
        <v>0</v>
      </c>
      <c r="AJ15">
        <v>0</v>
      </c>
      <c r="AK15">
        <v>52.247712</v>
      </c>
      <c r="AL15">
        <v>2.4474969999999998</v>
      </c>
      <c r="AM15">
        <v>0</v>
      </c>
      <c r="AN15">
        <v>0.58141900000000002</v>
      </c>
      <c r="AO15">
        <v>0</v>
      </c>
      <c r="AP15">
        <v>1.1037859999999999</v>
      </c>
      <c r="AQ15">
        <v>0</v>
      </c>
      <c r="AR15">
        <v>2.6424240000000001</v>
      </c>
      <c r="AS15">
        <v>4.5076309999999999</v>
      </c>
      <c r="AT15">
        <v>10.768452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73.620936</v>
      </c>
      <c r="BA15">
        <f t="shared" si="1"/>
        <v>1664.8559080000002</v>
      </c>
      <c r="BD15">
        <v>5.0999999999999996</v>
      </c>
      <c r="BE15">
        <v>1.84</v>
      </c>
      <c r="BF15">
        <v>2.12</v>
      </c>
      <c r="BG15">
        <v>1.71</v>
      </c>
      <c r="BH15">
        <v>4.0199999999999996</v>
      </c>
      <c r="BI15">
        <v>1.27</v>
      </c>
      <c r="BJ15">
        <v>0.79</v>
      </c>
      <c r="BK15">
        <v>1.66</v>
      </c>
      <c r="BL15">
        <v>0</v>
      </c>
      <c r="BM15">
        <v>0.08</v>
      </c>
      <c r="BN15">
        <v>2.2400000000000002</v>
      </c>
      <c r="BO15">
        <v>3.61</v>
      </c>
      <c r="BP15">
        <v>0.25</v>
      </c>
      <c r="BQ15">
        <v>1.92</v>
      </c>
      <c r="BR15">
        <v>2.1</v>
      </c>
      <c r="BS15">
        <v>1.57</v>
      </c>
      <c r="BT15">
        <v>2.8428770000000001</v>
      </c>
      <c r="BU15">
        <v>1.2848599999999999</v>
      </c>
      <c r="BV15">
        <v>1.9509259999999999</v>
      </c>
      <c r="BW15">
        <v>1.8598980000000001</v>
      </c>
      <c r="BX15">
        <v>1.875907</v>
      </c>
      <c r="BY15">
        <v>2.5697209999999999</v>
      </c>
      <c r="BZ15">
        <v>1.271156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5.0880489999999998</v>
      </c>
      <c r="CK15">
        <v>1.790638</v>
      </c>
      <c r="CL15">
        <v>1.855261</v>
      </c>
      <c r="CM15">
        <v>3.362412</v>
      </c>
      <c r="CN15">
        <v>1.6960170000000001</v>
      </c>
      <c r="CO15">
        <v>4.1115539999999999</v>
      </c>
      <c r="CP15">
        <v>4.0770879999999998</v>
      </c>
      <c r="CQ15">
        <v>3.2892429999999999</v>
      </c>
      <c r="CR15">
        <v>0.82007099999999999</v>
      </c>
      <c r="CS15">
        <v>2.6747749999999999</v>
      </c>
      <c r="CT15">
        <v>0</v>
      </c>
      <c r="CU15">
        <v>0</v>
      </c>
      <c r="CV15">
        <v>0</v>
      </c>
      <c r="CW15">
        <v>0.92048300000000005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73.620936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346.78218500000003</v>
      </c>
      <c r="L16">
        <v>328.41778399999998</v>
      </c>
      <c r="M16">
        <v>88.961607999999998</v>
      </c>
      <c r="N16">
        <v>114.08019400000001</v>
      </c>
      <c r="O16">
        <v>119.47385</v>
      </c>
      <c r="P16">
        <v>117.757136</v>
      </c>
      <c r="Q16">
        <v>9.7017589999999991</v>
      </c>
      <c r="R16">
        <v>14.605969</v>
      </c>
      <c r="S16">
        <v>9.3143519999999995</v>
      </c>
      <c r="T16">
        <v>0.45955200000000002</v>
      </c>
      <c r="U16">
        <v>267.28693199999998</v>
      </c>
      <c r="V16">
        <v>0</v>
      </c>
      <c r="W16">
        <v>13.403600000000001</v>
      </c>
      <c r="X16">
        <v>34.4664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8.7544660000000007</v>
      </c>
      <c r="AG16">
        <v>43.436855000000001</v>
      </c>
      <c r="AH16">
        <v>0</v>
      </c>
      <c r="AI16">
        <v>0</v>
      </c>
      <c r="AJ16">
        <v>0</v>
      </c>
      <c r="AK16">
        <v>52.247712</v>
      </c>
      <c r="AL16">
        <v>2.4474969999999998</v>
      </c>
      <c r="AM16">
        <v>0</v>
      </c>
      <c r="AN16">
        <v>0.58141900000000002</v>
      </c>
      <c r="AO16">
        <v>0</v>
      </c>
      <c r="AP16">
        <v>1.1037859999999999</v>
      </c>
      <c r="AQ16">
        <v>0</v>
      </c>
      <c r="AR16">
        <v>2.6424240000000001</v>
      </c>
      <c r="AS16">
        <v>4.5076309999999999</v>
      </c>
      <c r="AT16">
        <v>10.768452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73.622444999999999</v>
      </c>
      <c r="BA16">
        <f t="shared" si="1"/>
        <v>1664.8240080000003</v>
      </c>
      <c r="BD16">
        <v>5.0999999999999996</v>
      </c>
      <c r="BE16">
        <v>1.84</v>
      </c>
      <c r="BF16">
        <v>2.12</v>
      </c>
      <c r="BG16">
        <v>1.71</v>
      </c>
      <c r="BH16">
        <v>4.0199999999999996</v>
      </c>
      <c r="BI16">
        <v>1.27</v>
      </c>
      <c r="BJ16">
        <v>0.79</v>
      </c>
      <c r="BK16">
        <v>1.66</v>
      </c>
      <c r="BL16">
        <v>0</v>
      </c>
      <c r="BM16">
        <v>0.08</v>
      </c>
      <c r="BN16">
        <v>2.2400000000000002</v>
      </c>
      <c r="BO16">
        <v>3.61</v>
      </c>
      <c r="BP16">
        <v>0.25</v>
      </c>
      <c r="BQ16">
        <v>1.92</v>
      </c>
      <c r="BR16">
        <v>2.1</v>
      </c>
      <c r="BS16">
        <v>1.57</v>
      </c>
      <c r="BT16">
        <v>2.8428770000000001</v>
      </c>
      <c r="BU16">
        <v>1.2848599999999999</v>
      </c>
      <c r="BV16">
        <v>1.9524349999999999</v>
      </c>
      <c r="BW16">
        <v>1.8598980000000001</v>
      </c>
      <c r="BX16">
        <v>1.875907</v>
      </c>
      <c r="BY16">
        <v>2.5697209999999999</v>
      </c>
      <c r="BZ16">
        <v>1.271156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5.0880489999999998</v>
      </c>
      <c r="CK16">
        <v>1.790638</v>
      </c>
      <c r="CL16">
        <v>1.855261</v>
      </c>
      <c r="CM16">
        <v>3.362412</v>
      </c>
      <c r="CN16">
        <v>1.6960170000000001</v>
      </c>
      <c r="CO16">
        <v>4.1115539999999999</v>
      </c>
      <c r="CP16">
        <v>4.0770879999999998</v>
      </c>
      <c r="CQ16">
        <v>3.2892429999999999</v>
      </c>
      <c r="CR16">
        <v>0.82007099999999999</v>
      </c>
      <c r="CS16">
        <v>2.6747749999999999</v>
      </c>
      <c r="CT16">
        <v>0</v>
      </c>
      <c r="CU16">
        <v>0</v>
      </c>
      <c r="CV16">
        <v>0</v>
      </c>
      <c r="CW16">
        <v>0.92048300000000005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73.622444999999999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346.81559399999998</v>
      </c>
      <c r="L17">
        <v>328.41778399999998</v>
      </c>
      <c r="M17">
        <v>88.961607999999998</v>
      </c>
      <c r="N17">
        <v>114.08019400000001</v>
      </c>
      <c r="O17">
        <v>119.47385</v>
      </c>
      <c r="P17">
        <v>117.757136</v>
      </c>
      <c r="Q17">
        <v>9.7017589999999991</v>
      </c>
      <c r="R17">
        <v>14.605969</v>
      </c>
      <c r="S17">
        <v>9.3143519999999995</v>
      </c>
      <c r="T17">
        <v>0.45955200000000002</v>
      </c>
      <c r="U17">
        <v>267.28693199999998</v>
      </c>
      <c r="V17">
        <v>0</v>
      </c>
      <c r="W17">
        <v>13.403600000000001</v>
      </c>
      <c r="X17">
        <v>34.4664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8.7544660000000007</v>
      </c>
      <c r="AG17">
        <v>43.436855000000001</v>
      </c>
      <c r="AH17">
        <v>0</v>
      </c>
      <c r="AI17">
        <v>0</v>
      </c>
      <c r="AJ17">
        <v>0</v>
      </c>
      <c r="AK17">
        <v>52.247712</v>
      </c>
      <c r="AL17">
        <v>2.4474969999999998</v>
      </c>
      <c r="AM17">
        <v>0</v>
      </c>
      <c r="AN17">
        <v>0.58141900000000002</v>
      </c>
      <c r="AO17">
        <v>0</v>
      </c>
      <c r="AP17">
        <v>1.1037859999999999</v>
      </c>
      <c r="AQ17">
        <v>0</v>
      </c>
      <c r="AR17">
        <v>2.6424240000000001</v>
      </c>
      <c r="AS17">
        <v>4.5076309999999999</v>
      </c>
      <c r="AT17">
        <v>10.768452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73.622444999999999</v>
      </c>
      <c r="BA17">
        <f t="shared" si="1"/>
        <v>1664.8574170000002</v>
      </c>
      <c r="BD17">
        <v>5.0999999999999996</v>
      </c>
      <c r="BE17">
        <v>1.84</v>
      </c>
      <c r="BF17">
        <v>2.12</v>
      </c>
      <c r="BG17">
        <v>1.71</v>
      </c>
      <c r="BH17">
        <v>4.0199999999999996</v>
      </c>
      <c r="BI17">
        <v>1.27</v>
      </c>
      <c r="BJ17">
        <v>0.79</v>
      </c>
      <c r="BK17">
        <v>1.66</v>
      </c>
      <c r="BL17">
        <v>0</v>
      </c>
      <c r="BM17">
        <v>0.08</v>
      </c>
      <c r="BN17">
        <v>2.2400000000000002</v>
      </c>
      <c r="BO17">
        <v>3.61</v>
      </c>
      <c r="BP17">
        <v>0.25</v>
      </c>
      <c r="BQ17">
        <v>1.92</v>
      </c>
      <c r="BR17">
        <v>2.1</v>
      </c>
      <c r="BS17">
        <v>1.57</v>
      </c>
      <c r="BT17">
        <v>2.8428770000000001</v>
      </c>
      <c r="BU17">
        <v>1.2848599999999999</v>
      </c>
      <c r="BV17">
        <v>1.9524349999999999</v>
      </c>
      <c r="BW17">
        <v>1.8598980000000001</v>
      </c>
      <c r="BX17">
        <v>1.875907</v>
      </c>
      <c r="BY17">
        <v>2.5697209999999999</v>
      </c>
      <c r="BZ17">
        <v>1.271156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5.0880489999999998</v>
      </c>
      <c r="CK17">
        <v>1.790638</v>
      </c>
      <c r="CL17">
        <v>1.855261</v>
      </c>
      <c r="CM17">
        <v>3.362412</v>
      </c>
      <c r="CN17">
        <v>1.6960170000000001</v>
      </c>
      <c r="CO17">
        <v>4.1115539999999999</v>
      </c>
      <c r="CP17">
        <v>4.0770879999999998</v>
      </c>
      <c r="CQ17">
        <v>3.2892429999999999</v>
      </c>
      <c r="CR17">
        <v>0.82007099999999999</v>
      </c>
      <c r="CS17">
        <v>2.6747749999999999</v>
      </c>
      <c r="CT17">
        <v>0</v>
      </c>
      <c r="CU17">
        <v>0</v>
      </c>
      <c r="CV17">
        <v>0</v>
      </c>
      <c r="CW17">
        <v>0.92048300000000005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73.622444999999999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346.78218500000003</v>
      </c>
      <c r="L18">
        <v>328.41778399999998</v>
      </c>
      <c r="M18">
        <v>88.961607999999998</v>
      </c>
      <c r="N18">
        <v>114.08019400000001</v>
      </c>
      <c r="O18">
        <v>119.47385</v>
      </c>
      <c r="P18">
        <v>117.757136</v>
      </c>
      <c r="Q18">
        <v>9.4096130000000002</v>
      </c>
      <c r="R18">
        <v>14.605969</v>
      </c>
      <c r="S18">
        <v>9.3143519999999995</v>
      </c>
      <c r="T18">
        <v>0.45955200000000002</v>
      </c>
      <c r="U18">
        <v>267.28693199999998</v>
      </c>
      <c r="V18">
        <v>0</v>
      </c>
      <c r="W18">
        <v>13.403600000000001</v>
      </c>
      <c r="X18">
        <v>34.4664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8.7544660000000007</v>
      </c>
      <c r="AG18">
        <v>43.436855000000001</v>
      </c>
      <c r="AH18">
        <v>0</v>
      </c>
      <c r="AI18">
        <v>0</v>
      </c>
      <c r="AJ18">
        <v>0</v>
      </c>
      <c r="AK18">
        <v>52.247712</v>
      </c>
      <c r="AL18">
        <v>2.4474969999999998</v>
      </c>
      <c r="AM18">
        <v>0</v>
      </c>
      <c r="AN18">
        <v>0.58141900000000002</v>
      </c>
      <c r="AO18">
        <v>0</v>
      </c>
      <c r="AP18">
        <v>1.1037859999999999</v>
      </c>
      <c r="AQ18">
        <v>0</v>
      </c>
      <c r="AR18">
        <v>2.6424240000000001</v>
      </c>
      <c r="AS18">
        <v>4.5076309999999999</v>
      </c>
      <c r="AT18">
        <v>10.768452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73.622444999999999</v>
      </c>
      <c r="BA18">
        <f t="shared" si="1"/>
        <v>1664.5318620000003</v>
      </c>
      <c r="BD18">
        <v>5.0999999999999996</v>
      </c>
      <c r="BE18">
        <v>1.84</v>
      </c>
      <c r="BF18">
        <v>2.12</v>
      </c>
      <c r="BG18">
        <v>1.71</v>
      </c>
      <c r="BH18">
        <v>4.0199999999999996</v>
      </c>
      <c r="BI18">
        <v>1.27</v>
      </c>
      <c r="BJ18">
        <v>0.79</v>
      </c>
      <c r="BK18">
        <v>1.66</v>
      </c>
      <c r="BL18">
        <v>0</v>
      </c>
      <c r="BM18">
        <v>0.08</v>
      </c>
      <c r="BN18">
        <v>2.2400000000000002</v>
      </c>
      <c r="BO18">
        <v>3.61</v>
      </c>
      <c r="BP18">
        <v>0.25</v>
      </c>
      <c r="BQ18">
        <v>1.92</v>
      </c>
      <c r="BR18">
        <v>2.1</v>
      </c>
      <c r="BS18">
        <v>1.57</v>
      </c>
      <c r="BT18">
        <v>2.8428770000000001</v>
      </c>
      <c r="BU18">
        <v>1.2848599999999999</v>
      </c>
      <c r="BV18">
        <v>1.9524349999999999</v>
      </c>
      <c r="BW18">
        <v>1.8598980000000001</v>
      </c>
      <c r="BX18">
        <v>1.875907</v>
      </c>
      <c r="BY18">
        <v>2.5697209999999999</v>
      </c>
      <c r="BZ18">
        <v>1.271156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5.0880489999999998</v>
      </c>
      <c r="CK18">
        <v>1.790638</v>
      </c>
      <c r="CL18">
        <v>1.855261</v>
      </c>
      <c r="CM18">
        <v>3.362412</v>
      </c>
      <c r="CN18">
        <v>1.6960170000000001</v>
      </c>
      <c r="CO18">
        <v>4.1115539999999999</v>
      </c>
      <c r="CP18">
        <v>4.0770879999999998</v>
      </c>
      <c r="CQ18">
        <v>3.2892429999999999</v>
      </c>
      <c r="CR18">
        <v>0.82007099999999999</v>
      </c>
      <c r="CS18">
        <v>2.6747749999999999</v>
      </c>
      <c r="CT18">
        <v>0</v>
      </c>
      <c r="CU18">
        <v>0</v>
      </c>
      <c r="CV18">
        <v>0</v>
      </c>
      <c r="CW18">
        <v>0.92048300000000005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73.622444999999999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346.81559399999998</v>
      </c>
      <c r="L19">
        <v>328.41778399999998</v>
      </c>
      <c r="M19">
        <v>88.961607999999998</v>
      </c>
      <c r="N19">
        <v>114.08019400000001</v>
      </c>
      <c r="O19">
        <v>119.47385</v>
      </c>
      <c r="P19">
        <v>117.757136</v>
      </c>
      <c r="Q19">
        <v>9.4096130000000002</v>
      </c>
      <c r="R19">
        <v>14.605969</v>
      </c>
      <c r="S19">
        <v>9.3143519999999995</v>
      </c>
      <c r="T19">
        <v>0.45955200000000002</v>
      </c>
      <c r="U19">
        <v>267.28693199999998</v>
      </c>
      <c r="V19">
        <v>0</v>
      </c>
      <c r="W19">
        <v>13.403600000000001</v>
      </c>
      <c r="X19">
        <v>34.4664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8.7544660000000007</v>
      </c>
      <c r="AG19">
        <v>43.436855000000001</v>
      </c>
      <c r="AH19">
        <v>0</v>
      </c>
      <c r="AI19">
        <v>0</v>
      </c>
      <c r="AJ19">
        <v>0</v>
      </c>
      <c r="AK19">
        <v>52.247712</v>
      </c>
      <c r="AL19">
        <v>2.4474969999999998</v>
      </c>
      <c r="AM19">
        <v>0</v>
      </c>
      <c r="AN19">
        <v>0.58141900000000002</v>
      </c>
      <c r="AO19">
        <v>0</v>
      </c>
      <c r="AP19">
        <v>1.1037859999999999</v>
      </c>
      <c r="AQ19">
        <v>0</v>
      </c>
      <c r="AR19">
        <v>2.6424240000000001</v>
      </c>
      <c r="AS19">
        <v>4.5076309999999999</v>
      </c>
      <c r="AT19">
        <v>10.768452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73.622444999999999</v>
      </c>
      <c r="BA19">
        <f t="shared" si="1"/>
        <v>1664.5652710000002</v>
      </c>
      <c r="BD19">
        <v>5.0999999999999996</v>
      </c>
      <c r="BE19">
        <v>1.84</v>
      </c>
      <c r="BF19">
        <v>2.12</v>
      </c>
      <c r="BG19">
        <v>1.71</v>
      </c>
      <c r="BH19">
        <v>4.0199999999999996</v>
      </c>
      <c r="BI19">
        <v>1.27</v>
      </c>
      <c r="BJ19">
        <v>0.79</v>
      </c>
      <c r="BK19">
        <v>1.66</v>
      </c>
      <c r="BL19">
        <v>0</v>
      </c>
      <c r="BM19">
        <v>0.08</v>
      </c>
      <c r="BN19">
        <v>2.2400000000000002</v>
      </c>
      <c r="BO19">
        <v>3.61</v>
      </c>
      <c r="BP19">
        <v>0.25</v>
      </c>
      <c r="BQ19">
        <v>1.92</v>
      </c>
      <c r="BR19">
        <v>2.1</v>
      </c>
      <c r="BS19">
        <v>1.57</v>
      </c>
      <c r="BT19">
        <v>2.8428770000000001</v>
      </c>
      <c r="BU19">
        <v>1.2848599999999999</v>
      </c>
      <c r="BV19">
        <v>1.9524349999999999</v>
      </c>
      <c r="BW19">
        <v>1.8598980000000001</v>
      </c>
      <c r="BX19">
        <v>1.875907</v>
      </c>
      <c r="BY19">
        <v>2.5697209999999999</v>
      </c>
      <c r="BZ19">
        <v>1.271156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5.0880489999999998</v>
      </c>
      <c r="CK19">
        <v>1.790638</v>
      </c>
      <c r="CL19">
        <v>1.855261</v>
      </c>
      <c r="CM19">
        <v>3.362412</v>
      </c>
      <c r="CN19">
        <v>1.6960170000000001</v>
      </c>
      <c r="CO19">
        <v>4.1115539999999999</v>
      </c>
      <c r="CP19">
        <v>4.0770879999999998</v>
      </c>
      <c r="CQ19">
        <v>3.2892429999999999</v>
      </c>
      <c r="CR19">
        <v>0.82007099999999999</v>
      </c>
      <c r="CS19">
        <v>2.6747749999999999</v>
      </c>
      <c r="CT19">
        <v>0</v>
      </c>
      <c r="CU19">
        <v>0</v>
      </c>
      <c r="CV19">
        <v>0</v>
      </c>
      <c r="CW19">
        <v>0.92048300000000005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73.622444999999999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346.78218500000003</v>
      </c>
      <c r="L20">
        <v>328.41778399999998</v>
      </c>
      <c r="M20">
        <v>88.961607999999998</v>
      </c>
      <c r="N20">
        <v>114.08019400000001</v>
      </c>
      <c r="O20">
        <v>119.47385</v>
      </c>
      <c r="P20">
        <v>117.757136</v>
      </c>
      <c r="Q20">
        <v>9.4096130000000002</v>
      </c>
      <c r="R20">
        <v>14.574477</v>
      </c>
      <c r="S20">
        <v>9.3143519999999995</v>
      </c>
      <c r="T20">
        <v>0.45955200000000002</v>
      </c>
      <c r="U20">
        <v>267.28693199999998</v>
      </c>
      <c r="V20">
        <v>0</v>
      </c>
      <c r="W20">
        <v>13.403600000000001</v>
      </c>
      <c r="X20">
        <v>34.4664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8.7544660000000007</v>
      </c>
      <c r="AG20">
        <v>43.436855000000001</v>
      </c>
      <c r="AH20">
        <v>0</v>
      </c>
      <c r="AI20">
        <v>0</v>
      </c>
      <c r="AJ20">
        <v>0</v>
      </c>
      <c r="AK20">
        <v>52.247712</v>
      </c>
      <c r="AL20">
        <v>2.4474969999999998</v>
      </c>
      <c r="AM20">
        <v>0</v>
      </c>
      <c r="AN20">
        <v>0.58141900000000002</v>
      </c>
      <c r="AO20">
        <v>0</v>
      </c>
      <c r="AP20">
        <v>1.1037859999999999</v>
      </c>
      <c r="AQ20">
        <v>0</v>
      </c>
      <c r="AR20">
        <v>5.2848480000000002</v>
      </c>
      <c r="AS20">
        <v>4.5076309999999999</v>
      </c>
      <c r="AT20">
        <v>10.768452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73.622444999999999</v>
      </c>
      <c r="BA20">
        <f t="shared" si="1"/>
        <v>1667.1427940000003</v>
      </c>
      <c r="BD20">
        <v>5.0999999999999996</v>
      </c>
      <c r="BE20">
        <v>1.84</v>
      </c>
      <c r="BF20">
        <v>2.12</v>
      </c>
      <c r="BG20">
        <v>1.71</v>
      </c>
      <c r="BH20">
        <v>4.0199999999999996</v>
      </c>
      <c r="BI20">
        <v>1.27</v>
      </c>
      <c r="BJ20">
        <v>0.79</v>
      </c>
      <c r="BK20">
        <v>1.66</v>
      </c>
      <c r="BL20">
        <v>0</v>
      </c>
      <c r="BM20">
        <v>0.08</v>
      </c>
      <c r="BN20">
        <v>2.2400000000000002</v>
      </c>
      <c r="BO20">
        <v>3.61</v>
      </c>
      <c r="BP20">
        <v>0.25</v>
      </c>
      <c r="BQ20">
        <v>1.92</v>
      </c>
      <c r="BR20">
        <v>2.1</v>
      </c>
      <c r="BS20">
        <v>1.57</v>
      </c>
      <c r="BT20">
        <v>2.8428770000000001</v>
      </c>
      <c r="BU20">
        <v>1.2848599999999999</v>
      </c>
      <c r="BV20">
        <v>1.9524349999999999</v>
      </c>
      <c r="BW20">
        <v>1.8598980000000001</v>
      </c>
      <c r="BX20">
        <v>1.875907</v>
      </c>
      <c r="BY20">
        <v>2.5697209999999999</v>
      </c>
      <c r="BZ20">
        <v>1.271156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5.0880489999999998</v>
      </c>
      <c r="CK20">
        <v>1.790638</v>
      </c>
      <c r="CL20">
        <v>1.855261</v>
      </c>
      <c r="CM20">
        <v>3.362412</v>
      </c>
      <c r="CN20">
        <v>1.6960170000000001</v>
      </c>
      <c r="CO20">
        <v>4.1115539999999999</v>
      </c>
      <c r="CP20">
        <v>4.0770879999999998</v>
      </c>
      <c r="CQ20">
        <v>3.2892429999999999</v>
      </c>
      <c r="CR20">
        <v>0.82007099999999999</v>
      </c>
      <c r="CS20">
        <v>2.6747749999999999</v>
      </c>
      <c r="CT20">
        <v>0</v>
      </c>
      <c r="CU20">
        <v>0</v>
      </c>
      <c r="CV20">
        <v>0</v>
      </c>
      <c r="CW20">
        <v>0.92048300000000005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73.622444999999999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346.81559399999998</v>
      </c>
      <c r="L21">
        <v>328.41778399999998</v>
      </c>
      <c r="M21">
        <v>88.961607999999998</v>
      </c>
      <c r="N21">
        <v>114.08019400000001</v>
      </c>
      <c r="O21">
        <v>119.47385</v>
      </c>
      <c r="P21">
        <v>117.757136</v>
      </c>
      <c r="Q21">
        <v>9.4096130000000002</v>
      </c>
      <c r="R21">
        <v>6.7018000000000004</v>
      </c>
      <c r="S21">
        <v>9.3143519999999995</v>
      </c>
      <c r="T21">
        <v>0.45955200000000002</v>
      </c>
      <c r="U21">
        <v>267.28693199999998</v>
      </c>
      <c r="V21">
        <v>0</v>
      </c>
      <c r="W21">
        <v>13.403600000000001</v>
      </c>
      <c r="X21">
        <v>34.4664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8.7544660000000007</v>
      </c>
      <c r="AG21">
        <v>43.436855000000001</v>
      </c>
      <c r="AH21">
        <v>0</v>
      </c>
      <c r="AI21">
        <v>0</v>
      </c>
      <c r="AJ21">
        <v>0</v>
      </c>
      <c r="AK21">
        <v>52.247712</v>
      </c>
      <c r="AL21">
        <v>2.4474969999999998</v>
      </c>
      <c r="AM21">
        <v>0</v>
      </c>
      <c r="AN21">
        <v>0.58141900000000002</v>
      </c>
      <c r="AO21">
        <v>0</v>
      </c>
      <c r="AP21">
        <v>1.1037859999999999</v>
      </c>
      <c r="AQ21">
        <v>0</v>
      </c>
      <c r="AR21">
        <v>5.2848480000000002</v>
      </c>
      <c r="AS21">
        <v>7.7273670000000001</v>
      </c>
      <c r="AT21">
        <v>10.768452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73.622444999999999</v>
      </c>
      <c r="BA21">
        <f t="shared" si="1"/>
        <v>1662.5232620000004</v>
      </c>
      <c r="BD21">
        <v>5.0999999999999996</v>
      </c>
      <c r="BE21">
        <v>1.84</v>
      </c>
      <c r="BF21">
        <v>2.12</v>
      </c>
      <c r="BG21">
        <v>1.71</v>
      </c>
      <c r="BH21">
        <v>4.0199999999999996</v>
      </c>
      <c r="BI21">
        <v>1.27</v>
      </c>
      <c r="BJ21">
        <v>0.79</v>
      </c>
      <c r="BK21">
        <v>1.66</v>
      </c>
      <c r="BL21">
        <v>0</v>
      </c>
      <c r="BM21">
        <v>0.08</v>
      </c>
      <c r="BN21">
        <v>2.2400000000000002</v>
      </c>
      <c r="BO21">
        <v>3.61</v>
      </c>
      <c r="BP21">
        <v>0.25</v>
      </c>
      <c r="BQ21">
        <v>1.92</v>
      </c>
      <c r="BR21">
        <v>2.1</v>
      </c>
      <c r="BS21">
        <v>1.57</v>
      </c>
      <c r="BT21">
        <v>2.8428770000000001</v>
      </c>
      <c r="BU21">
        <v>1.2848599999999999</v>
      </c>
      <c r="BV21">
        <v>1.9524349999999999</v>
      </c>
      <c r="BW21">
        <v>1.8598980000000001</v>
      </c>
      <c r="BX21">
        <v>1.875907</v>
      </c>
      <c r="BY21">
        <v>2.5697209999999999</v>
      </c>
      <c r="BZ21">
        <v>1.271156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5.0880489999999998</v>
      </c>
      <c r="CK21">
        <v>1.790638</v>
      </c>
      <c r="CL21">
        <v>1.855261</v>
      </c>
      <c r="CM21">
        <v>3.362412</v>
      </c>
      <c r="CN21">
        <v>1.6960170000000001</v>
      </c>
      <c r="CO21">
        <v>4.1115539999999999</v>
      </c>
      <c r="CP21">
        <v>4.0770879999999998</v>
      </c>
      <c r="CQ21">
        <v>3.2892429999999999</v>
      </c>
      <c r="CR21">
        <v>0.82007099999999999</v>
      </c>
      <c r="CS21">
        <v>2.6747749999999999</v>
      </c>
      <c r="CT21">
        <v>0</v>
      </c>
      <c r="CU21">
        <v>0</v>
      </c>
      <c r="CV21">
        <v>0</v>
      </c>
      <c r="CW21">
        <v>0.92048300000000005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73.622444999999999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346.78218500000003</v>
      </c>
      <c r="L22">
        <v>328.41778399999998</v>
      </c>
      <c r="M22">
        <v>88.961607999999998</v>
      </c>
      <c r="N22">
        <v>114.08019400000001</v>
      </c>
      <c r="O22">
        <v>119.47385</v>
      </c>
      <c r="P22">
        <v>117.757136</v>
      </c>
      <c r="Q22">
        <v>9.4096130000000002</v>
      </c>
      <c r="R22">
        <v>6.7018000000000004</v>
      </c>
      <c r="S22">
        <v>9.3143519999999995</v>
      </c>
      <c r="T22">
        <v>0.45955200000000002</v>
      </c>
      <c r="U22">
        <v>267.28693199999998</v>
      </c>
      <c r="V22">
        <v>0</v>
      </c>
      <c r="W22">
        <v>13.403600000000001</v>
      </c>
      <c r="X22">
        <v>46.845512999999997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8.7544660000000007</v>
      </c>
      <c r="AG22">
        <v>43.436855000000001</v>
      </c>
      <c r="AH22">
        <v>0</v>
      </c>
      <c r="AI22">
        <v>0</v>
      </c>
      <c r="AJ22">
        <v>0</v>
      </c>
      <c r="AK22">
        <v>52.247712</v>
      </c>
      <c r="AL22">
        <v>2.4474969999999998</v>
      </c>
      <c r="AM22">
        <v>0</v>
      </c>
      <c r="AN22">
        <v>0.58141900000000002</v>
      </c>
      <c r="AO22">
        <v>0</v>
      </c>
      <c r="AP22">
        <v>1.1037859999999999</v>
      </c>
      <c r="AQ22">
        <v>0</v>
      </c>
      <c r="AR22">
        <v>26.424240000000001</v>
      </c>
      <c r="AS22">
        <v>7.7273670000000001</v>
      </c>
      <c r="AT22">
        <v>10.768452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73.622444999999999</v>
      </c>
      <c r="BA22">
        <f t="shared" si="1"/>
        <v>1696.0083580000005</v>
      </c>
      <c r="BD22">
        <v>5.0999999999999996</v>
      </c>
      <c r="BE22">
        <v>1.84</v>
      </c>
      <c r="BF22">
        <v>2.12</v>
      </c>
      <c r="BG22">
        <v>1.71</v>
      </c>
      <c r="BH22">
        <v>4.0199999999999996</v>
      </c>
      <c r="BI22">
        <v>1.27</v>
      </c>
      <c r="BJ22">
        <v>0.79</v>
      </c>
      <c r="BK22">
        <v>1.66</v>
      </c>
      <c r="BL22">
        <v>0</v>
      </c>
      <c r="BM22">
        <v>0.08</v>
      </c>
      <c r="BN22">
        <v>2.2400000000000002</v>
      </c>
      <c r="BO22">
        <v>3.61</v>
      </c>
      <c r="BP22">
        <v>0.25</v>
      </c>
      <c r="BQ22">
        <v>1.92</v>
      </c>
      <c r="BR22">
        <v>2.1</v>
      </c>
      <c r="BS22">
        <v>1.57</v>
      </c>
      <c r="BT22">
        <v>2.8428770000000001</v>
      </c>
      <c r="BU22">
        <v>1.2848599999999999</v>
      </c>
      <c r="BV22">
        <v>1.9524349999999999</v>
      </c>
      <c r="BW22">
        <v>1.8598980000000001</v>
      </c>
      <c r="BX22">
        <v>1.875907</v>
      </c>
      <c r="BY22">
        <v>2.5697209999999999</v>
      </c>
      <c r="BZ22">
        <v>1.271156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5.0880489999999998</v>
      </c>
      <c r="CK22">
        <v>1.790638</v>
      </c>
      <c r="CL22">
        <v>1.855261</v>
      </c>
      <c r="CM22">
        <v>3.362412</v>
      </c>
      <c r="CN22">
        <v>1.6960170000000001</v>
      </c>
      <c r="CO22">
        <v>4.1115539999999999</v>
      </c>
      <c r="CP22">
        <v>4.0770879999999998</v>
      </c>
      <c r="CQ22">
        <v>3.2892429999999999</v>
      </c>
      <c r="CR22">
        <v>0.82007099999999999</v>
      </c>
      <c r="CS22">
        <v>2.6747749999999999</v>
      </c>
      <c r="CT22">
        <v>0</v>
      </c>
      <c r="CU22">
        <v>0</v>
      </c>
      <c r="CV22">
        <v>0</v>
      </c>
      <c r="CW22">
        <v>0.92048300000000005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73.622444999999999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344.04609399999998</v>
      </c>
      <c r="L23">
        <v>426.07258400000001</v>
      </c>
      <c r="M23">
        <v>88.961607999999998</v>
      </c>
      <c r="N23">
        <v>114.08019400000001</v>
      </c>
      <c r="O23">
        <v>119.47385</v>
      </c>
      <c r="P23">
        <v>117.757136</v>
      </c>
      <c r="Q23">
        <v>11.508773</v>
      </c>
      <c r="R23">
        <v>11.587539</v>
      </c>
      <c r="S23">
        <v>11.798342</v>
      </c>
      <c r="T23">
        <v>0.45955200000000002</v>
      </c>
      <c r="U23">
        <v>267.28693199999998</v>
      </c>
      <c r="V23">
        <v>7.8831480000000003</v>
      </c>
      <c r="W23">
        <v>27.759661000000001</v>
      </c>
      <c r="X23">
        <v>67.160747999999998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8.7544660000000007</v>
      </c>
      <c r="AG23">
        <v>43.436855000000001</v>
      </c>
      <c r="AH23">
        <v>0</v>
      </c>
      <c r="AI23">
        <v>0</v>
      </c>
      <c r="AJ23">
        <v>0</v>
      </c>
      <c r="AK23">
        <v>52.247712</v>
      </c>
      <c r="AL23">
        <v>2.4474969999999998</v>
      </c>
      <c r="AM23">
        <v>0</v>
      </c>
      <c r="AN23">
        <v>0.58141900000000002</v>
      </c>
      <c r="AO23">
        <v>0</v>
      </c>
      <c r="AP23">
        <v>1.1037859999999999</v>
      </c>
      <c r="AQ23">
        <v>0</v>
      </c>
      <c r="AR23">
        <v>26.424240000000001</v>
      </c>
      <c r="AS23">
        <v>7.7273670000000001</v>
      </c>
      <c r="AT23">
        <v>10.768452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73.622444999999999</v>
      </c>
      <c r="BA23">
        <f t="shared" si="1"/>
        <v>1842.9504000000004</v>
      </c>
      <c r="BD23">
        <v>5.0999999999999996</v>
      </c>
      <c r="BE23">
        <v>1.84</v>
      </c>
      <c r="BF23">
        <v>2.12</v>
      </c>
      <c r="BG23">
        <v>1.71</v>
      </c>
      <c r="BH23">
        <v>4.0199999999999996</v>
      </c>
      <c r="BI23">
        <v>1.27</v>
      </c>
      <c r="BJ23">
        <v>0.79</v>
      </c>
      <c r="BK23">
        <v>1.66</v>
      </c>
      <c r="BL23">
        <v>0</v>
      </c>
      <c r="BM23">
        <v>0.08</v>
      </c>
      <c r="BN23">
        <v>2.2400000000000002</v>
      </c>
      <c r="BO23">
        <v>3.61</v>
      </c>
      <c r="BP23">
        <v>0.25</v>
      </c>
      <c r="BQ23">
        <v>1.92</v>
      </c>
      <c r="BR23">
        <v>2.1</v>
      </c>
      <c r="BS23">
        <v>1.57</v>
      </c>
      <c r="BT23">
        <v>2.8428770000000001</v>
      </c>
      <c r="BU23">
        <v>1.2848599999999999</v>
      </c>
      <c r="BV23">
        <v>1.9524349999999999</v>
      </c>
      <c r="BW23">
        <v>1.8598980000000001</v>
      </c>
      <c r="BX23">
        <v>1.875907</v>
      </c>
      <c r="BY23">
        <v>2.5697209999999999</v>
      </c>
      <c r="BZ23">
        <v>1.271156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5.0880489999999998</v>
      </c>
      <c r="CK23">
        <v>1.790638</v>
      </c>
      <c r="CL23">
        <v>1.855261</v>
      </c>
      <c r="CM23">
        <v>3.362412</v>
      </c>
      <c r="CN23">
        <v>1.6960170000000001</v>
      </c>
      <c r="CO23">
        <v>4.1115539999999999</v>
      </c>
      <c r="CP23">
        <v>4.0770879999999998</v>
      </c>
      <c r="CQ23">
        <v>3.2892429999999999</v>
      </c>
      <c r="CR23">
        <v>0.82007099999999999</v>
      </c>
      <c r="CS23">
        <v>2.6747749999999999</v>
      </c>
      <c r="CT23">
        <v>0</v>
      </c>
      <c r="CU23">
        <v>0</v>
      </c>
      <c r="CV23">
        <v>0</v>
      </c>
      <c r="CW23">
        <v>0.92048300000000005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73.622444999999999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425.10809899999998</v>
      </c>
      <c r="L24">
        <v>528.89629100000002</v>
      </c>
      <c r="M24">
        <v>88.961607999999998</v>
      </c>
      <c r="N24">
        <v>114.08019400000001</v>
      </c>
      <c r="O24">
        <v>119.47385</v>
      </c>
      <c r="P24">
        <v>117.757136</v>
      </c>
      <c r="Q24">
        <v>14.448219</v>
      </c>
      <c r="R24">
        <v>20.396877</v>
      </c>
      <c r="S24">
        <v>16.214767999999999</v>
      </c>
      <c r="T24">
        <v>0.45955200000000002</v>
      </c>
      <c r="U24">
        <v>267.28693199999998</v>
      </c>
      <c r="V24">
        <v>9.73963</v>
      </c>
      <c r="W24">
        <v>29.699601000000001</v>
      </c>
      <c r="X24">
        <v>67.160747999999998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8.7544660000000007</v>
      </c>
      <c r="AG24">
        <v>43.436855000000001</v>
      </c>
      <c r="AH24">
        <v>0</v>
      </c>
      <c r="AI24">
        <v>0</v>
      </c>
      <c r="AJ24">
        <v>0</v>
      </c>
      <c r="AK24">
        <v>52.247712</v>
      </c>
      <c r="AL24">
        <v>2.4474969999999998</v>
      </c>
      <c r="AM24">
        <v>0</v>
      </c>
      <c r="AN24">
        <v>0.58141900000000002</v>
      </c>
      <c r="AO24">
        <v>0</v>
      </c>
      <c r="AP24">
        <v>1.1037859999999999</v>
      </c>
      <c r="AQ24">
        <v>0</v>
      </c>
      <c r="AR24">
        <v>5.2848480000000002</v>
      </c>
      <c r="AS24">
        <v>7.7273670000000001</v>
      </c>
      <c r="AT24">
        <v>10.768452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73.622444999999999</v>
      </c>
      <c r="BA24">
        <f t="shared" si="1"/>
        <v>2025.6583520000006</v>
      </c>
      <c r="BD24">
        <v>5.0999999999999996</v>
      </c>
      <c r="BE24">
        <v>1.84</v>
      </c>
      <c r="BF24">
        <v>2.12</v>
      </c>
      <c r="BG24">
        <v>1.71</v>
      </c>
      <c r="BH24">
        <v>4.0199999999999996</v>
      </c>
      <c r="BI24">
        <v>1.27</v>
      </c>
      <c r="BJ24">
        <v>0.79</v>
      </c>
      <c r="BK24">
        <v>1.66</v>
      </c>
      <c r="BL24">
        <v>0</v>
      </c>
      <c r="BM24">
        <v>0.08</v>
      </c>
      <c r="BN24">
        <v>2.2400000000000002</v>
      </c>
      <c r="BO24">
        <v>3.61</v>
      </c>
      <c r="BP24">
        <v>0.25</v>
      </c>
      <c r="BQ24">
        <v>1.92</v>
      </c>
      <c r="BR24">
        <v>2.1</v>
      </c>
      <c r="BS24">
        <v>1.57</v>
      </c>
      <c r="BT24">
        <v>2.8428770000000001</v>
      </c>
      <c r="BU24">
        <v>1.2848599999999999</v>
      </c>
      <c r="BV24">
        <v>1.9524349999999999</v>
      </c>
      <c r="BW24">
        <v>1.8598980000000001</v>
      </c>
      <c r="BX24">
        <v>1.875907</v>
      </c>
      <c r="BY24">
        <v>2.5697209999999999</v>
      </c>
      <c r="BZ24">
        <v>1.271156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5.0880489999999998</v>
      </c>
      <c r="CK24">
        <v>1.790638</v>
      </c>
      <c r="CL24">
        <v>1.855261</v>
      </c>
      <c r="CM24">
        <v>3.362412</v>
      </c>
      <c r="CN24">
        <v>1.6960170000000001</v>
      </c>
      <c r="CO24">
        <v>4.1115539999999999</v>
      </c>
      <c r="CP24">
        <v>4.0770879999999998</v>
      </c>
      <c r="CQ24">
        <v>3.2892429999999999</v>
      </c>
      <c r="CR24">
        <v>0.82007099999999999</v>
      </c>
      <c r="CS24">
        <v>2.6747749999999999</v>
      </c>
      <c r="CT24">
        <v>0</v>
      </c>
      <c r="CU24">
        <v>0</v>
      </c>
      <c r="CV24">
        <v>0</v>
      </c>
      <c r="CW24">
        <v>0.92048300000000005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73.622444999999999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425.10809899999998</v>
      </c>
      <c r="L25">
        <v>592.55461700000001</v>
      </c>
      <c r="M25">
        <v>88.961607999999998</v>
      </c>
      <c r="N25">
        <v>114.08019400000001</v>
      </c>
      <c r="O25">
        <v>119.47385</v>
      </c>
      <c r="P25">
        <v>117.757136</v>
      </c>
      <c r="Q25">
        <v>14.448219</v>
      </c>
      <c r="R25">
        <v>35.834636000000003</v>
      </c>
      <c r="S25">
        <v>17.813766999999999</v>
      </c>
      <c r="T25">
        <v>0.45955200000000002</v>
      </c>
      <c r="U25">
        <v>267.28693199999998</v>
      </c>
      <c r="V25">
        <v>9.73963</v>
      </c>
      <c r="W25">
        <v>29.699601000000001</v>
      </c>
      <c r="X25">
        <v>75.021001999999996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8.7544660000000007</v>
      </c>
      <c r="AG25">
        <v>43.436855000000001</v>
      </c>
      <c r="AH25">
        <v>0</v>
      </c>
      <c r="AI25">
        <v>0</v>
      </c>
      <c r="AJ25">
        <v>0</v>
      </c>
      <c r="AK25">
        <v>52.247712</v>
      </c>
      <c r="AL25">
        <v>2.4474969999999998</v>
      </c>
      <c r="AM25">
        <v>0</v>
      </c>
      <c r="AN25">
        <v>0.58141900000000002</v>
      </c>
      <c r="AO25">
        <v>0</v>
      </c>
      <c r="AP25">
        <v>1.1037859999999999</v>
      </c>
      <c r="AQ25">
        <v>0</v>
      </c>
      <c r="AR25">
        <v>2.6424240000000001</v>
      </c>
      <c r="AS25">
        <v>7.7273670000000001</v>
      </c>
      <c r="AT25">
        <v>10.768452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73.622444999999999</v>
      </c>
      <c r="BA25">
        <f t="shared" si="1"/>
        <v>2111.5712660000004</v>
      </c>
      <c r="BD25">
        <v>5.0999999999999996</v>
      </c>
      <c r="BE25">
        <v>1.84</v>
      </c>
      <c r="BF25">
        <v>2.12</v>
      </c>
      <c r="BG25">
        <v>1.71</v>
      </c>
      <c r="BH25">
        <v>4.0199999999999996</v>
      </c>
      <c r="BI25">
        <v>1.27</v>
      </c>
      <c r="BJ25">
        <v>0.79</v>
      </c>
      <c r="BK25">
        <v>1.66</v>
      </c>
      <c r="BL25">
        <v>0</v>
      </c>
      <c r="BM25">
        <v>0.08</v>
      </c>
      <c r="BN25">
        <v>2.2400000000000002</v>
      </c>
      <c r="BO25">
        <v>3.61</v>
      </c>
      <c r="BP25">
        <v>0.25</v>
      </c>
      <c r="BQ25">
        <v>1.92</v>
      </c>
      <c r="BR25">
        <v>2.1</v>
      </c>
      <c r="BS25">
        <v>1.57</v>
      </c>
      <c r="BT25">
        <v>2.8428770000000001</v>
      </c>
      <c r="BU25">
        <v>1.2848599999999999</v>
      </c>
      <c r="BV25">
        <v>1.9524349999999999</v>
      </c>
      <c r="BW25">
        <v>1.8598980000000001</v>
      </c>
      <c r="BX25">
        <v>1.875907</v>
      </c>
      <c r="BY25">
        <v>2.5697209999999999</v>
      </c>
      <c r="BZ25">
        <v>1.271156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5.0880489999999998</v>
      </c>
      <c r="CK25">
        <v>1.790638</v>
      </c>
      <c r="CL25">
        <v>1.855261</v>
      </c>
      <c r="CM25">
        <v>3.362412</v>
      </c>
      <c r="CN25">
        <v>1.6960170000000001</v>
      </c>
      <c r="CO25">
        <v>4.1115539999999999</v>
      </c>
      <c r="CP25">
        <v>4.0770879999999998</v>
      </c>
      <c r="CQ25">
        <v>3.2892429999999999</v>
      </c>
      <c r="CR25">
        <v>0.82007099999999999</v>
      </c>
      <c r="CS25">
        <v>2.6747749999999999</v>
      </c>
      <c r="CT25">
        <v>0</v>
      </c>
      <c r="CU25">
        <v>0</v>
      </c>
      <c r="CV25">
        <v>0</v>
      </c>
      <c r="CW25">
        <v>0.92048300000000005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73.622444999999999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443.18381099999999</v>
      </c>
      <c r="L26">
        <v>594.35056899999995</v>
      </c>
      <c r="M26">
        <v>88.961607999999998</v>
      </c>
      <c r="N26">
        <v>114.08019400000001</v>
      </c>
      <c r="O26">
        <v>119.47385</v>
      </c>
      <c r="P26">
        <v>117.757136</v>
      </c>
      <c r="Q26">
        <v>14.448219</v>
      </c>
      <c r="R26">
        <v>39.953834000000001</v>
      </c>
      <c r="S26">
        <v>17.813766999999999</v>
      </c>
      <c r="T26">
        <v>0.45955200000000002</v>
      </c>
      <c r="U26">
        <v>267.28693199999998</v>
      </c>
      <c r="V26">
        <v>17.367332000000001</v>
      </c>
      <c r="W26">
        <v>44.422479000000003</v>
      </c>
      <c r="X26">
        <v>94.150716000000003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5.0895380000000001</v>
      </c>
      <c r="AF26">
        <v>8.7544660000000007</v>
      </c>
      <c r="AG26">
        <v>43.436855000000001</v>
      </c>
      <c r="AH26">
        <v>0</v>
      </c>
      <c r="AI26">
        <v>0</v>
      </c>
      <c r="AJ26">
        <v>0</v>
      </c>
      <c r="AK26">
        <v>52.247712</v>
      </c>
      <c r="AL26">
        <v>2.4474969999999998</v>
      </c>
      <c r="AM26">
        <v>0</v>
      </c>
      <c r="AN26">
        <v>0.58141900000000002</v>
      </c>
      <c r="AO26">
        <v>0</v>
      </c>
      <c r="AP26">
        <v>1.1037859999999999</v>
      </c>
      <c r="AQ26">
        <v>0</v>
      </c>
      <c r="AR26">
        <v>2.6424240000000001</v>
      </c>
      <c r="AS26">
        <v>7.7273670000000001</v>
      </c>
      <c r="AT26">
        <v>10.768452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73.662444999999991</v>
      </c>
      <c r="BA26">
        <f t="shared" si="1"/>
        <v>2182.1719600000006</v>
      </c>
      <c r="BD26">
        <v>5.0999999999999996</v>
      </c>
      <c r="BE26">
        <v>1.84</v>
      </c>
      <c r="BF26">
        <v>2.12</v>
      </c>
      <c r="BG26">
        <v>1.71</v>
      </c>
      <c r="BH26">
        <v>4.0199999999999996</v>
      </c>
      <c r="BI26">
        <v>1.3</v>
      </c>
      <c r="BJ26">
        <v>0.8</v>
      </c>
      <c r="BK26">
        <v>1.66</v>
      </c>
      <c r="BL26">
        <v>0</v>
      </c>
      <c r="BM26">
        <v>0.08</v>
      </c>
      <c r="BN26">
        <v>2.2400000000000002</v>
      </c>
      <c r="BO26">
        <v>3.61</v>
      </c>
      <c r="BP26">
        <v>0.25</v>
      </c>
      <c r="BQ26">
        <v>1.92</v>
      </c>
      <c r="BR26">
        <v>2.1</v>
      </c>
      <c r="BS26">
        <v>1.57</v>
      </c>
      <c r="BT26">
        <v>2.8428770000000001</v>
      </c>
      <c r="BU26">
        <v>1.2848599999999999</v>
      </c>
      <c r="BV26">
        <v>1.9524349999999999</v>
      </c>
      <c r="BW26">
        <v>1.8598980000000001</v>
      </c>
      <c r="BX26">
        <v>1.875907</v>
      </c>
      <c r="BY26">
        <v>2.5697209999999999</v>
      </c>
      <c r="BZ26">
        <v>1.271156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5.0880489999999998</v>
      </c>
      <c r="CK26">
        <v>1.790638</v>
      </c>
      <c r="CL26">
        <v>1.855261</v>
      </c>
      <c r="CM26">
        <v>3.362412</v>
      </c>
      <c r="CN26">
        <v>1.6960170000000001</v>
      </c>
      <c r="CO26">
        <v>4.1115539999999999</v>
      </c>
      <c r="CP26">
        <v>4.0770879999999998</v>
      </c>
      <c r="CQ26">
        <v>3.2892429999999999</v>
      </c>
      <c r="CR26">
        <v>0.82007099999999999</v>
      </c>
      <c r="CS26">
        <v>2.6747749999999999</v>
      </c>
      <c r="CT26">
        <v>0</v>
      </c>
      <c r="CU26">
        <v>0</v>
      </c>
      <c r="CV26">
        <v>0</v>
      </c>
      <c r="CW26">
        <v>0.92048300000000005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73.662444999999991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589.78089899999998</v>
      </c>
      <c r="L27">
        <v>594.35056899999995</v>
      </c>
      <c r="M27">
        <v>88.961607999999998</v>
      </c>
      <c r="N27">
        <v>114.08019400000001</v>
      </c>
      <c r="O27">
        <v>119.47385</v>
      </c>
      <c r="P27">
        <v>117.757136</v>
      </c>
      <c r="Q27">
        <v>14.448219</v>
      </c>
      <c r="R27">
        <v>39.953834000000001</v>
      </c>
      <c r="S27">
        <v>17.813766999999999</v>
      </c>
      <c r="T27">
        <v>0.45955200000000002</v>
      </c>
      <c r="U27">
        <v>267.28693199999998</v>
      </c>
      <c r="V27">
        <v>17.367332000000001</v>
      </c>
      <c r="W27">
        <v>44.422479000000003</v>
      </c>
      <c r="X27">
        <v>94.150716000000003</v>
      </c>
      <c r="Y27">
        <v>0</v>
      </c>
      <c r="Z27">
        <v>1.05314</v>
      </c>
      <c r="AA27">
        <v>0</v>
      </c>
      <c r="AB27">
        <v>0</v>
      </c>
      <c r="AC27">
        <v>0</v>
      </c>
      <c r="AD27">
        <v>0</v>
      </c>
      <c r="AE27">
        <v>16.286522999999999</v>
      </c>
      <c r="AF27">
        <v>8.7544660000000007</v>
      </c>
      <c r="AG27">
        <v>43.436855000000001</v>
      </c>
      <c r="AH27">
        <v>19.642976000000001</v>
      </c>
      <c r="AI27">
        <v>0</v>
      </c>
      <c r="AJ27">
        <v>0</v>
      </c>
      <c r="AK27">
        <v>52.247712</v>
      </c>
      <c r="AL27">
        <v>2.4474969999999998</v>
      </c>
      <c r="AM27">
        <v>0</v>
      </c>
      <c r="AN27">
        <v>0.58141900000000002</v>
      </c>
      <c r="AO27">
        <v>0</v>
      </c>
      <c r="AP27">
        <v>1.1037859999999999</v>
      </c>
      <c r="AQ27">
        <v>15.165215999999999</v>
      </c>
      <c r="AR27">
        <v>4.2278779999999996</v>
      </c>
      <c r="AS27">
        <v>7.7273670000000001</v>
      </c>
      <c r="AT27">
        <v>10.768452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73.780607000000003</v>
      </c>
      <c r="BA27">
        <f t="shared" si="1"/>
        <v>2377.5309810000008</v>
      </c>
      <c r="BD27">
        <v>5.0599999999999996</v>
      </c>
      <c r="BE27">
        <v>1.84</v>
      </c>
      <c r="BF27">
        <v>2.12</v>
      </c>
      <c r="BG27">
        <v>1.71</v>
      </c>
      <c r="BH27">
        <v>4.0199999999999996</v>
      </c>
      <c r="BI27">
        <v>1.3</v>
      </c>
      <c r="BJ27">
        <v>0.8</v>
      </c>
      <c r="BK27">
        <v>1.66</v>
      </c>
      <c r="BL27">
        <v>0</v>
      </c>
      <c r="BM27">
        <v>0.08</v>
      </c>
      <c r="BN27">
        <v>2.2400000000000002</v>
      </c>
      <c r="BO27">
        <v>3.61</v>
      </c>
      <c r="BP27">
        <v>0.25</v>
      </c>
      <c r="BQ27">
        <v>1.92</v>
      </c>
      <c r="BR27">
        <v>2.1</v>
      </c>
      <c r="BS27">
        <v>1.57</v>
      </c>
      <c r="BT27">
        <v>2.8428770000000001</v>
      </c>
      <c r="BU27">
        <v>1.2848599999999999</v>
      </c>
      <c r="BV27">
        <v>1.9524349999999999</v>
      </c>
      <c r="BW27">
        <v>1.8598980000000001</v>
      </c>
      <c r="BX27">
        <v>1.875907</v>
      </c>
      <c r="BY27">
        <v>2.5697209999999999</v>
      </c>
      <c r="BZ27">
        <v>1.271156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5.0880489999999998</v>
      </c>
      <c r="CK27">
        <v>1.790638</v>
      </c>
      <c r="CL27">
        <v>1.855261</v>
      </c>
      <c r="CM27">
        <v>3.362412</v>
      </c>
      <c r="CN27">
        <v>1.6960170000000001</v>
      </c>
      <c r="CO27">
        <v>4.1115539999999999</v>
      </c>
      <c r="CP27">
        <v>4.0770879999999998</v>
      </c>
      <c r="CQ27">
        <v>3.2892429999999999</v>
      </c>
      <c r="CR27">
        <v>0.82007099999999999</v>
      </c>
      <c r="CS27">
        <v>2.6747749999999999</v>
      </c>
      <c r="CT27">
        <v>0</v>
      </c>
      <c r="CU27">
        <v>0</v>
      </c>
      <c r="CV27">
        <v>0.158162</v>
      </c>
      <c r="CW27">
        <v>0.92048300000000005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73.780607000000003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656.03426100000001</v>
      </c>
      <c r="L28">
        <v>600.09496899999999</v>
      </c>
      <c r="M28">
        <v>88.961607999999998</v>
      </c>
      <c r="N28">
        <v>114.08019400000001</v>
      </c>
      <c r="O28">
        <v>119.47385</v>
      </c>
      <c r="P28">
        <v>117.757136</v>
      </c>
      <c r="Q28">
        <v>20.644033</v>
      </c>
      <c r="R28">
        <v>39.953834000000001</v>
      </c>
      <c r="S28">
        <v>24.932994000000001</v>
      </c>
      <c r="T28">
        <v>0.45955200000000002</v>
      </c>
      <c r="U28">
        <v>267.28693199999998</v>
      </c>
      <c r="V28">
        <v>17.367332000000001</v>
      </c>
      <c r="W28">
        <v>44.422479000000003</v>
      </c>
      <c r="X28">
        <v>94.150716000000003</v>
      </c>
      <c r="Y28">
        <v>0</v>
      </c>
      <c r="Z28">
        <v>6.2746079999999997</v>
      </c>
      <c r="AA28">
        <v>0</v>
      </c>
      <c r="AB28">
        <v>0</v>
      </c>
      <c r="AC28">
        <v>0</v>
      </c>
      <c r="AD28">
        <v>8.6378540000000008</v>
      </c>
      <c r="AE28">
        <v>16.286522999999999</v>
      </c>
      <c r="AF28">
        <v>8.7544660000000007</v>
      </c>
      <c r="AG28">
        <v>43.436855000000001</v>
      </c>
      <c r="AH28">
        <v>38.350572</v>
      </c>
      <c r="AI28">
        <v>0</v>
      </c>
      <c r="AJ28">
        <v>0</v>
      </c>
      <c r="AK28">
        <v>52.247712</v>
      </c>
      <c r="AL28">
        <v>2.4474969999999998</v>
      </c>
      <c r="AM28">
        <v>0</v>
      </c>
      <c r="AN28">
        <v>0.58141900000000002</v>
      </c>
      <c r="AO28">
        <v>0</v>
      </c>
      <c r="AP28">
        <v>1.4717150000000001</v>
      </c>
      <c r="AQ28">
        <v>15.165215999999999</v>
      </c>
      <c r="AR28">
        <v>4.2278779999999996</v>
      </c>
      <c r="AS28">
        <v>7.7273670000000001</v>
      </c>
      <c r="AT28">
        <v>10.768452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74.252414000000002</v>
      </c>
      <c r="BA28">
        <f t="shared" si="1"/>
        <v>2496.250438</v>
      </c>
      <c r="BD28">
        <v>5.0599999999999996</v>
      </c>
      <c r="BE28">
        <v>1.84</v>
      </c>
      <c r="BF28">
        <v>2.12</v>
      </c>
      <c r="BG28">
        <v>1.71</v>
      </c>
      <c r="BH28">
        <v>4.0199999999999996</v>
      </c>
      <c r="BI28">
        <v>1.3</v>
      </c>
      <c r="BJ28">
        <v>0.8</v>
      </c>
      <c r="BK28">
        <v>1.66</v>
      </c>
      <c r="BL28">
        <v>0</v>
      </c>
      <c r="BM28">
        <v>0.08</v>
      </c>
      <c r="BN28">
        <v>2.2400000000000002</v>
      </c>
      <c r="BO28">
        <v>3.61</v>
      </c>
      <c r="BP28">
        <v>0.25</v>
      </c>
      <c r="BQ28">
        <v>1.92</v>
      </c>
      <c r="BR28">
        <v>2.1</v>
      </c>
      <c r="BS28">
        <v>1.57</v>
      </c>
      <c r="BT28">
        <v>2.8428770000000001</v>
      </c>
      <c r="BU28">
        <v>1.2848599999999999</v>
      </c>
      <c r="BV28">
        <v>1.9524349999999999</v>
      </c>
      <c r="BW28">
        <v>1.8598980000000001</v>
      </c>
      <c r="BX28">
        <v>1.875907</v>
      </c>
      <c r="BY28">
        <v>2.5697209999999999</v>
      </c>
      <c r="BZ28">
        <v>1.271156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5.0880489999999998</v>
      </c>
      <c r="CK28">
        <v>1.790638</v>
      </c>
      <c r="CL28">
        <v>1.855261</v>
      </c>
      <c r="CM28">
        <v>3.362412</v>
      </c>
      <c r="CN28">
        <v>1.6960170000000001</v>
      </c>
      <c r="CO28">
        <v>4.1115539999999999</v>
      </c>
      <c r="CP28">
        <v>4.0770879999999998</v>
      </c>
      <c r="CQ28">
        <v>3.2892429999999999</v>
      </c>
      <c r="CR28">
        <v>0.82007099999999999</v>
      </c>
      <c r="CS28">
        <v>2.6747749999999999</v>
      </c>
      <c r="CT28">
        <v>0</v>
      </c>
      <c r="CU28">
        <v>0.32168600000000003</v>
      </c>
      <c r="CV28">
        <v>0.30828299999999997</v>
      </c>
      <c r="CW28">
        <v>0.92048300000000005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74.252414000000002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656.03556400000002</v>
      </c>
      <c r="L29">
        <v>600.09496899999999</v>
      </c>
      <c r="M29">
        <v>88.961607999999998</v>
      </c>
      <c r="N29">
        <v>114.08019400000001</v>
      </c>
      <c r="O29">
        <v>119.47385</v>
      </c>
      <c r="P29">
        <v>117.757136</v>
      </c>
      <c r="Q29">
        <v>20.644033</v>
      </c>
      <c r="R29">
        <v>39.953834000000001</v>
      </c>
      <c r="S29">
        <v>24.932994000000001</v>
      </c>
      <c r="T29">
        <v>0.45955200000000002</v>
      </c>
      <c r="U29">
        <v>267.28693199999998</v>
      </c>
      <c r="V29">
        <v>17.367332000000001</v>
      </c>
      <c r="W29">
        <v>44.422479000000003</v>
      </c>
      <c r="X29">
        <v>94.150716000000003</v>
      </c>
      <c r="Y29">
        <v>0</v>
      </c>
      <c r="Z29">
        <v>12.549215999999999</v>
      </c>
      <c r="AA29">
        <v>0</v>
      </c>
      <c r="AB29">
        <v>3.3221780000000001</v>
      </c>
      <c r="AC29">
        <v>9.6002709999999993</v>
      </c>
      <c r="AD29">
        <v>8.6378540000000008</v>
      </c>
      <c r="AE29">
        <v>32.573045999999998</v>
      </c>
      <c r="AF29">
        <v>8.7544660000000007</v>
      </c>
      <c r="AG29">
        <v>43.436855000000001</v>
      </c>
      <c r="AH29">
        <v>67.066732000000002</v>
      </c>
      <c r="AI29">
        <v>0</v>
      </c>
      <c r="AJ29">
        <v>0</v>
      </c>
      <c r="AK29">
        <v>52.247712</v>
      </c>
      <c r="AL29">
        <v>2.4474969999999998</v>
      </c>
      <c r="AM29">
        <v>0</v>
      </c>
      <c r="AN29">
        <v>0.58141900000000002</v>
      </c>
      <c r="AO29">
        <v>0</v>
      </c>
      <c r="AP29">
        <v>1.4717150000000001</v>
      </c>
      <c r="AQ29">
        <v>31.215070000000001</v>
      </c>
      <c r="AR29">
        <v>2.6424240000000001</v>
      </c>
      <c r="AS29">
        <v>7.7273670000000001</v>
      </c>
      <c r="AT29">
        <v>10.768452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74.863981999999979</v>
      </c>
      <c r="BA29">
        <f t="shared" si="1"/>
        <v>2575.5274489999997</v>
      </c>
      <c r="BD29">
        <v>5.0999999999999996</v>
      </c>
      <c r="BE29">
        <v>1.84</v>
      </c>
      <c r="BF29">
        <v>2.12</v>
      </c>
      <c r="BG29">
        <v>1.71</v>
      </c>
      <c r="BH29">
        <v>4.0199999999999996</v>
      </c>
      <c r="BI29">
        <v>1.3</v>
      </c>
      <c r="BJ29">
        <v>0.8</v>
      </c>
      <c r="BK29">
        <v>1.66</v>
      </c>
      <c r="BL29">
        <v>0</v>
      </c>
      <c r="BM29">
        <v>0.08</v>
      </c>
      <c r="BN29">
        <v>2.2400000000000002</v>
      </c>
      <c r="BO29">
        <v>3.61</v>
      </c>
      <c r="BP29">
        <v>0.25</v>
      </c>
      <c r="BQ29">
        <v>1.92</v>
      </c>
      <c r="BR29">
        <v>2.1</v>
      </c>
      <c r="BS29">
        <v>1.57</v>
      </c>
      <c r="BT29">
        <v>2.8428770000000001</v>
      </c>
      <c r="BU29">
        <v>1.2848599999999999</v>
      </c>
      <c r="BV29">
        <v>1.9524349999999999</v>
      </c>
      <c r="BW29">
        <v>1.8598980000000001</v>
      </c>
      <c r="BX29">
        <v>1.875907</v>
      </c>
      <c r="BY29">
        <v>2.5697209999999999</v>
      </c>
      <c r="BZ29">
        <v>1.271156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5.0880489999999998</v>
      </c>
      <c r="CK29">
        <v>1.790638</v>
      </c>
      <c r="CL29">
        <v>1.855261</v>
      </c>
      <c r="CM29">
        <v>3.362412</v>
      </c>
      <c r="CN29">
        <v>1.6960170000000001</v>
      </c>
      <c r="CO29">
        <v>4.1115539999999999</v>
      </c>
      <c r="CP29">
        <v>4.0770879999999998</v>
      </c>
      <c r="CQ29">
        <v>3.2892429999999999</v>
      </c>
      <c r="CR29">
        <v>0.82007099999999999</v>
      </c>
      <c r="CS29">
        <v>2.6747749999999999</v>
      </c>
      <c r="CT29">
        <v>2.2020000000000001E-2</v>
      </c>
      <c r="CU29">
        <v>0.64337299999999997</v>
      </c>
      <c r="CV29">
        <v>0.53614399999999995</v>
      </c>
      <c r="CW29">
        <v>0.92048300000000005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74.863981999999979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656.03556400000002</v>
      </c>
      <c r="L30">
        <v>600.09496899999999</v>
      </c>
      <c r="M30">
        <v>88.961607999999998</v>
      </c>
      <c r="N30">
        <v>114.08019400000001</v>
      </c>
      <c r="O30">
        <v>119.47385</v>
      </c>
      <c r="P30">
        <v>117.757136</v>
      </c>
      <c r="Q30">
        <v>20.644033</v>
      </c>
      <c r="R30">
        <v>39.953834000000001</v>
      </c>
      <c r="S30">
        <v>24.932994000000001</v>
      </c>
      <c r="T30">
        <v>0.45955200000000002</v>
      </c>
      <c r="U30">
        <v>267.28693199999998</v>
      </c>
      <c r="V30">
        <v>17.367332000000001</v>
      </c>
      <c r="W30">
        <v>44.422479000000003</v>
      </c>
      <c r="X30">
        <v>94.150716000000003</v>
      </c>
      <c r="Y30">
        <v>0</v>
      </c>
      <c r="Z30">
        <v>12.549215999999999</v>
      </c>
      <c r="AA30">
        <v>3.6304609999999999</v>
      </c>
      <c r="AB30">
        <v>13.022938</v>
      </c>
      <c r="AC30">
        <v>19.21949</v>
      </c>
      <c r="AD30">
        <v>18.060967999999999</v>
      </c>
      <c r="AE30">
        <v>49.012255000000003</v>
      </c>
      <c r="AF30">
        <v>17.508931</v>
      </c>
      <c r="AG30">
        <v>43.436855000000001</v>
      </c>
      <c r="AH30">
        <v>86.990320999999994</v>
      </c>
      <c r="AI30">
        <v>3.7884319999999998</v>
      </c>
      <c r="AJ30">
        <v>0</v>
      </c>
      <c r="AK30">
        <v>52.247712</v>
      </c>
      <c r="AL30">
        <v>2.4474969999999998</v>
      </c>
      <c r="AM30">
        <v>5.1753980000000004</v>
      </c>
      <c r="AN30">
        <v>0.58141900000000002</v>
      </c>
      <c r="AO30">
        <v>0</v>
      </c>
      <c r="AP30">
        <v>1.4717150000000001</v>
      </c>
      <c r="AQ30">
        <v>45.495648000000003</v>
      </c>
      <c r="AR30">
        <v>2.6424240000000001</v>
      </c>
      <c r="AS30">
        <v>7.7273670000000001</v>
      </c>
      <c r="AT30">
        <v>10.768452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75.390552</v>
      </c>
      <c r="BA30">
        <f t="shared" si="1"/>
        <v>2676.7892439999991</v>
      </c>
      <c r="BD30">
        <v>5.0999999999999996</v>
      </c>
      <c r="BE30">
        <v>1.84</v>
      </c>
      <c r="BF30">
        <v>2.12</v>
      </c>
      <c r="BG30">
        <v>1.71</v>
      </c>
      <c r="BH30">
        <v>4.0199999999999996</v>
      </c>
      <c r="BI30">
        <v>1.3</v>
      </c>
      <c r="BJ30">
        <v>0.8</v>
      </c>
      <c r="BK30">
        <v>1.66</v>
      </c>
      <c r="BL30">
        <v>0</v>
      </c>
      <c r="BM30">
        <v>0.08</v>
      </c>
      <c r="BN30">
        <v>2.2400000000000002</v>
      </c>
      <c r="BO30">
        <v>3.61</v>
      </c>
      <c r="BP30">
        <v>0.25</v>
      </c>
      <c r="BQ30">
        <v>1.92</v>
      </c>
      <c r="BR30">
        <v>2.1</v>
      </c>
      <c r="BS30">
        <v>1.57</v>
      </c>
      <c r="BT30">
        <v>2.8428770000000001</v>
      </c>
      <c r="BU30">
        <v>1.2848599999999999</v>
      </c>
      <c r="BV30">
        <v>1.9524349999999999</v>
      </c>
      <c r="BW30">
        <v>1.8598980000000001</v>
      </c>
      <c r="BX30">
        <v>1.875907</v>
      </c>
      <c r="BY30">
        <v>2.5697209999999999</v>
      </c>
      <c r="BZ30">
        <v>1.271156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5.0880489999999998</v>
      </c>
      <c r="CK30">
        <v>1.790638</v>
      </c>
      <c r="CL30">
        <v>1.855261</v>
      </c>
      <c r="CM30">
        <v>3.362412</v>
      </c>
      <c r="CN30">
        <v>1.6960170000000001</v>
      </c>
      <c r="CO30">
        <v>4.1115539999999999</v>
      </c>
      <c r="CP30">
        <v>4.0770879999999998</v>
      </c>
      <c r="CQ30">
        <v>3.2892429999999999</v>
      </c>
      <c r="CR30">
        <v>0.82007099999999999</v>
      </c>
      <c r="CS30">
        <v>2.6747749999999999</v>
      </c>
      <c r="CT30">
        <v>6.6060999999999995E-2</v>
      </c>
      <c r="CU30">
        <v>0.965059</v>
      </c>
      <c r="CV30">
        <v>0.69698700000000002</v>
      </c>
      <c r="CW30">
        <v>0.92048300000000005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75.390552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3.2168640000000002</v>
      </c>
      <c r="H31">
        <v>0</v>
      </c>
      <c r="I31">
        <v>0</v>
      </c>
      <c r="J31">
        <v>0</v>
      </c>
      <c r="K31">
        <v>656.03556400000002</v>
      </c>
      <c r="L31">
        <v>600.09496899999999</v>
      </c>
      <c r="M31">
        <v>88.961607999999998</v>
      </c>
      <c r="N31">
        <v>114.08019400000001</v>
      </c>
      <c r="O31">
        <v>119.47385</v>
      </c>
      <c r="P31">
        <v>117.757136</v>
      </c>
      <c r="Q31">
        <v>20.644033</v>
      </c>
      <c r="R31">
        <v>39.953834000000001</v>
      </c>
      <c r="S31">
        <v>24.932994000000001</v>
      </c>
      <c r="T31">
        <v>0.45955200000000002</v>
      </c>
      <c r="U31">
        <v>269.147198</v>
      </c>
      <c r="V31">
        <v>17.367332000000001</v>
      </c>
      <c r="W31">
        <v>44.422479000000003</v>
      </c>
      <c r="X31">
        <v>94.150716000000003</v>
      </c>
      <c r="Y31">
        <v>0</v>
      </c>
      <c r="Z31">
        <v>12.549215999999999</v>
      </c>
      <c r="AA31">
        <v>17.057115</v>
      </c>
      <c r="AB31">
        <v>26.258495</v>
      </c>
      <c r="AC31">
        <v>19.21949</v>
      </c>
      <c r="AD31">
        <v>27.091452</v>
      </c>
      <c r="AE31">
        <v>49.027523000000002</v>
      </c>
      <c r="AF31">
        <v>29.473368000000001</v>
      </c>
      <c r="AG31">
        <v>43.436855000000001</v>
      </c>
      <c r="AH31">
        <v>114.116336</v>
      </c>
      <c r="AI31">
        <v>16.416537999999999</v>
      </c>
      <c r="AJ31">
        <v>0</v>
      </c>
      <c r="AK31">
        <v>52.247712</v>
      </c>
      <c r="AL31">
        <v>2.4474969999999998</v>
      </c>
      <c r="AM31">
        <v>10.430011</v>
      </c>
      <c r="AN31">
        <v>0.58141900000000002</v>
      </c>
      <c r="AO31">
        <v>0</v>
      </c>
      <c r="AP31">
        <v>1.4717150000000001</v>
      </c>
      <c r="AQ31">
        <v>62.430138999999997</v>
      </c>
      <c r="AR31">
        <v>6.341818</v>
      </c>
      <c r="AS31">
        <v>7.7273670000000001</v>
      </c>
      <c r="AT31">
        <v>10.768452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76.639462999999992</v>
      </c>
      <c r="BA31">
        <f t="shared" si="1"/>
        <v>2796.430304</v>
      </c>
      <c r="BD31">
        <v>5.1100000000000003</v>
      </c>
      <c r="BE31">
        <v>1.84</v>
      </c>
      <c r="BF31">
        <v>2.15</v>
      </c>
      <c r="BG31">
        <v>1.71</v>
      </c>
      <c r="BH31">
        <v>4.0199999999999996</v>
      </c>
      <c r="BI31">
        <v>1.28</v>
      </c>
      <c r="BJ31">
        <v>0.85</v>
      </c>
      <c r="BK31">
        <v>1.89</v>
      </c>
      <c r="BL31">
        <v>0</v>
      </c>
      <c r="BM31">
        <v>0.17</v>
      </c>
      <c r="BN31">
        <v>2.2400000000000002</v>
      </c>
      <c r="BO31">
        <v>3.61</v>
      </c>
      <c r="BP31">
        <v>0.25</v>
      </c>
      <c r="BQ31">
        <v>1.92</v>
      </c>
      <c r="BR31">
        <v>2.1</v>
      </c>
      <c r="BS31">
        <v>1.57</v>
      </c>
      <c r="BT31">
        <v>2.8428770000000001</v>
      </c>
      <c r="BU31">
        <v>1.2848599999999999</v>
      </c>
      <c r="BV31">
        <v>1.9524349999999999</v>
      </c>
      <c r="BW31">
        <v>1.8598980000000001</v>
      </c>
      <c r="BX31">
        <v>1.875907</v>
      </c>
      <c r="BY31">
        <v>2.5697209999999999</v>
      </c>
      <c r="BZ31">
        <v>1.271156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5.0880489999999998</v>
      </c>
      <c r="CK31">
        <v>1.790638</v>
      </c>
      <c r="CL31">
        <v>1.855261</v>
      </c>
      <c r="CM31">
        <v>3.362412</v>
      </c>
      <c r="CN31">
        <v>1.6960170000000001</v>
      </c>
      <c r="CO31">
        <v>4.1115539999999999</v>
      </c>
      <c r="CP31">
        <v>4.0770879999999998</v>
      </c>
      <c r="CQ31">
        <v>3.2892429999999999</v>
      </c>
      <c r="CR31">
        <v>0.82007099999999999</v>
      </c>
      <c r="CS31">
        <v>2.6747749999999999</v>
      </c>
      <c r="CT31">
        <v>0.47863099999999997</v>
      </c>
      <c r="CU31">
        <v>1.194261</v>
      </c>
      <c r="CV31">
        <v>0.91412599999999999</v>
      </c>
      <c r="CW31">
        <v>0.92048300000000005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76.639462999999992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0.18423800000000001</v>
      </c>
      <c r="H32">
        <v>0</v>
      </c>
      <c r="I32">
        <v>0</v>
      </c>
      <c r="J32">
        <v>0</v>
      </c>
      <c r="K32">
        <v>656.03556400000002</v>
      </c>
      <c r="L32">
        <v>600.09496899999999</v>
      </c>
      <c r="M32">
        <v>88.961607999999998</v>
      </c>
      <c r="N32">
        <v>114.08019400000001</v>
      </c>
      <c r="O32">
        <v>119.47385</v>
      </c>
      <c r="P32">
        <v>117.757136</v>
      </c>
      <c r="Q32">
        <v>20.644033</v>
      </c>
      <c r="R32">
        <v>39.953834000000001</v>
      </c>
      <c r="S32">
        <v>24.932994000000001</v>
      </c>
      <c r="T32">
        <v>0.45955200000000002</v>
      </c>
      <c r="U32">
        <v>272.176852</v>
      </c>
      <c r="V32">
        <v>17.367332000000001</v>
      </c>
      <c r="W32">
        <v>44.422479000000003</v>
      </c>
      <c r="X32">
        <v>94.150716000000003</v>
      </c>
      <c r="Y32">
        <v>0</v>
      </c>
      <c r="Z32">
        <v>12.549215999999999</v>
      </c>
      <c r="AA32">
        <v>26.901714999999999</v>
      </c>
      <c r="AB32">
        <v>26.258495</v>
      </c>
      <c r="AC32">
        <v>28.800813000000002</v>
      </c>
      <c r="AD32">
        <v>27.091452</v>
      </c>
      <c r="AE32">
        <v>49.027523000000002</v>
      </c>
      <c r="AF32">
        <v>29.473368000000001</v>
      </c>
      <c r="AG32">
        <v>43.436855000000001</v>
      </c>
      <c r="AH32">
        <v>115.51940500000001</v>
      </c>
      <c r="AI32">
        <v>16.416537999999999</v>
      </c>
      <c r="AJ32">
        <v>0</v>
      </c>
      <c r="AK32">
        <v>52.247712</v>
      </c>
      <c r="AL32">
        <v>2.4474969999999998</v>
      </c>
      <c r="AM32">
        <v>15.684625</v>
      </c>
      <c r="AN32">
        <v>0.58141900000000002</v>
      </c>
      <c r="AO32">
        <v>0</v>
      </c>
      <c r="AP32">
        <v>1.4717150000000001</v>
      </c>
      <c r="AQ32">
        <v>62.430138999999997</v>
      </c>
      <c r="AR32">
        <v>26.424240000000001</v>
      </c>
      <c r="AS32">
        <v>15.969892</v>
      </c>
      <c r="AT32">
        <v>10.768452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76.650184999999993</v>
      </c>
      <c r="BA32">
        <f t="shared" si="1"/>
        <v>2850.8466069999995</v>
      </c>
      <c r="BD32">
        <v>5.1100000000000003</v>
      </c>
      <c r="BE32">
        <v>1.84</v>
      </c>
      <c r="BF32">
        <v>2.15</v>
      </c>
      <c r="BG32">
        <v>1.71</v>
      </c>
      <c r="BH32">
        <v>4.0199999999999996</v>
      </c>
      <c r="BI32">
        <v>1.28</v>
      </c>
      <c r="BJ32">
        <v>0.85</v>
      </c>
      <c r="BK32">
        <v>1.89</v>
      </c>
      <c r="BL32">
        <v>0</v>
      </c>
      <c r="BM32">
        <v>0.17</v>
      </c>
      <c r="BN32">
        <v>2.2400000000000002</v>
      </c>
      <c r="BO32">
        <v>3.61</v>
      </c>
      <c r="BP32">
        <v>0.25</v>
      </c>
      <c r="BQ32">
        <v>1.92</v>
      </c>
      <c r="BR32">
        <v>2.1</v>
      </c>
      <c r="BS32">
        <v>1.57</v>
      </c>
      <c r="BT32">
        <v>2.8428770000000001</v>
      </c>
      <c r="BU32">
        <v>1.2848599999999999</v>
      </c>
      <c r="BV32">
        <v>1.9524349999999999</v>
      </c>
      <c r="BW32">
        <v>1.8598980000000001</v>
      </c>
      <c r="BX32">
        <v>1.875907</v>
      </c>
      <c r="BY32">
        <v>2.5697209999999999</v>
      </c>
      <c r="BZ32">
        <v>1.271156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5.0880489999999998</v>
      </c>
      <c r="CK32">
        <v>1.790638</v>
      </c>
      <c r="CL32">
        <v>1.855261</v>
      </c>
      <c r="CM32">
        <v>3.362412</v>
      </c>
      <c r="CN32">
        <v>1.6960170000000001</v>
      </c>
      <c r="CO32">
        <v>4.1115539999999999</v>
      </c>
      <c r="CP32">
        <v>4.0770879999999998</v>
      </c>
      <c r="CQ32">
        <v>3.2892429999999999</v>
      </c>
      <c r="CR32">
        <v>0.82007099999999999</v>
      </c>
      <c r="CS32">
        <v>2.6747749999999999</v>
      </c>
      <c r="CT32">
        <v>0.47863099999999997</v>
      </c>
      <c r="CU32">
        <v>1.194261</v>
      </c>
      <c r="CV32">
        <v>0.924848</v>
      </c>
      <c r="CW32">
        <v>0.92048300000000005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76.650184999999993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656.03556400000002</v>
      </c>
      <c r="L33">
        <v>600.09496899999999</v>
      </c>
      <c r="M33">
        <v>88.961607999999998</v>
      </c>
      <c r="N33">
        <v>114.08019400000001</v>
      </c>
      <c r="O33">
        <v>119.47385</v>
      </c>
      <c r="P33">
        <v>117.757136</v>
      </c>
      <c r="Q33">
        <v>20.644033</v>
      </c>
      <c r="R33">
        <v>39.953834000000001</v>
      </c>
      <c r="S33">
        <v>24.932994000000001</v>
      </c>
      <c r="T33">
        <v>0.45955200000000002</v>
      </c>
      <c r="U33">
        <v>276.233835</v>
      </c>
      <c r="V33">
        <v>17.367332000000001</v>
      </c>
      <c r="W33">
        <v>44.422479000000003</v>
      </c>
      <c r="X33">
        <v>94.150716000000003</v>
      </c>
      <c r="Y33">
        <v>0</v>
      </c>
      <c r="Z33">
        <v>12.549215999999999</v>
      </c>
      <c r="AA33">
        <v>26.901714999999999</v>
      </c>
      <c r="AB33">
        <v>26.258495</v>
      </c>
      <c r="AC33">
        <v>28.800813000000002</v>
      </c>
      <c r="AD33">
        <v>27.091452</v>
      </c>
      <c r="AE33">
        <v>49.027523000000002</v>
      </c>
      <c r="AF33">
        <v>29.473368000000001</v>
      </c>
      <c r="AG33">
        <v>43.436855000000001</v>
      </c>
      <c r="AH33">
        <v>115.51940500000001</v>
      </c>
      <c r="AI33">
        <v>16.416537999999999</v>
      </c>
      <c r="AJ33">
        <v>0</v>
      </c>
      <c r="AK33">
        <v>52.247712</v>
      </c>
      <c r="AL33">
        <v>2.4474969999999998</v>
      </c>
      <c r="AM33">
        <v>15.684625</v>
      </c>
      <c r="AN33">
        <v>0.58141900000000002</v>
      </c>
      <c r="AO33">
        <v>0</v>
      </c>
      <c r="AP33">
        <v>1.1037859999999999</v>
      </c>
      <c r="AQ33">
        <v>62.430138999999997</v>
      </c>
      <c r="AR33">
        <v>26.424240000000001</v>
      </c>
      <c r="AS33">
        <v>15.969892</v>
      </c>
      <c r="AT33">
        <v>10.768452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76.504281999999989</v>
      </c>
      <c r="BA33">
        <f t="shared" si="1"/>
        <v>2854.2055199999995</v>
      </c>
      <c r="BD33">
        <v>5.1100000000000003</v>
      </c>
      <c r="BE33">
        <v>1.84</v>
      </c>
      <c r="BF33">
        <v>2.15</v>
      </c>
      <c r="BG33">
        <v>1.71</v>
      </c>
      <c r="BH33">
        <v>4.0199999999999996</v>
      </c>
      <c r="BI33">
        <v>1.28</v>
      </c>
      <c r="BJ33">
        <v>0.85</v>
      </c>
      <c r="BK33">
        <v>1.89</v>
      </c>
      <c r="BL33">
        <v>0</v>
      </c>
      <c r="BM33">
        <v>0.16</v>
      </c>
      <c r="BN33">
        <v>2.2400000000000002</v>
      </c>
      <c r="BO33">
        <v>3.61</v>
      </c>
      <c r="BP33">
        <v>0.25</v>
      </c>
      <c r="BQ33">
        <v>1.92</v>
      </c>
      <c r="BR33">
        <v>2.1</v>
      </c>
      <c r="BS33">
        <v>1.57</v>
      </c>
      <c r="BT33">
        <v>2.8428770000000001</v>
      </c>
      <c r="BU33">
        <v>1.2848599999999999</v>
      </c>
      <c r="BV33">
        <v>1.9524349999999999</v>
      </c>
      <c r="BW33">
        <v>1.8598980000000001</v>
      </c>
      <c r="BX33">
        <v>1.875907</v>
      </c>
      <c r="BY33">
        <v>2.5697209999999999</v>
      </c>
      <c r="BZ33">
        <v>1.271156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5.0880489999999998</v>
      </c>
      <c r="CK33">
        <v>1.790638</v>
      </c>
      <c r="CL33">
        <v>1.855261</v>
      </c>
      <c r="CM33">
        <v>3.362412</v>
      </c>
      <c r="CN33">
        <v>1.6960170000000001</v>
      </c>
      <c r="CO33">
        <v>4.1115539999999999</v>
      </c>
      <c r="CP33">
        <v>3.9411849999999999</v>
      </c>
      <c r="CQ33">
        <v>3.2892429999999999</v>
      </c>
      <c r="CR33">
        <v>0.82007099999999999</v>
      </c>
      <c r="CS33">
        <v>2.6747749999999999</v>
      </c>
      <c r="CT33">
        <v>0.47863099999999997</v>
      </c>
      <c r="CU33">
        <v>1.194261</v>
      </c>
      <c r="CV33">
        <v>0.924848</v>
      </c>
      <c r="CW33">
        <v>0.92048300000000005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76.504281999999989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656.03556400000002</v>
      </c>
      <c r="L34">
        <v>600.09496899999999</v>
      </c>
      <c r="M34">
        <v>88.961607999999998</v>
      </c>
      <c r="N34">
        <v>114.08019400000001</v>
      </c>
      <c r="O34">
        <v>119.47385</v>
      </c>
      <c r="P34">
        <v>117.757136</v>
      </c>
      <c r="Q34">
        <v>20.644033</v>
      </c>
      <c r="R34">
        <v>39.953834000000001</v>
      </c>
      <c r="S34">
        <v>24.932994000000001</v>
      </c>
      <c r="T34">
        <v>0.45955200000000002</v>
      </c>
      <c r="U34">
        <v>280.54213499999997</v>
      </c>
      <c r="V34">
        <v>17.367332000000001</v>
      </c>
      <c r="W34">
        <v>44.422479000000003</v>
      </c>
      <c r="X34">
        <v>94.150716000000003</v>
      </c>
      <c r="Y34">
        <v>0</v>
      </c>
      <c r="Z34">
        <v>12.549215999999999</v>
      </c>
      <c r="AA34">
        <v>26.901714999999999</v>
      </c>
      <c r="AB34">
        <v>26.258495</v>
      </c>
      <c r="AC34">
        <v>28.800813000000002</v>
      </c>
      <c r="AD34">
        <v>27.091452</v>
      </c>
      <c r="AE34">
        <v>49.027523000000002</v>
      </c>
      <c r="AF34">
        <v>29.473368000000001</v>
      </c>
      <c r="AG34">
        <v>43.436855000000001</v>
      </c>
      <c r="AH34">
        <v>115.51940500000001</v>
      </c>
      <c r="AI34">
        <v>16.416537999999999</v>
      </c>
      <c r="AJ34">
        <v>0</v>
      </c>
      <c r="AK34">
        <v>52.247712</v>
      </c>
      <c r="AL34">
        <v>12.237487</v>
      </c>
      <c r="AM34">
        <v>15.684625</v>
      </c>
      <c r="AN34">
        <v>0.58141900000000002</v>
      </c>
      <c r="AO34">
        <v>0</v>
      </c>
      <c r="AP34">
        <v>1.1037859999999999</v>
      </c>
      <c r="AQ34">
        <v>62.430138999999997</v>
      </c>
      <c r="AR34">
        <v>6.341818</v>
      </c>
      <c r="AS34">
        <v>15.969892</v>
      </c>
      <c r="AT34">
        <v>10.768452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76.504281999999989</v>
      </c>
      <c r="BA34">
        <f t="shared" si="1"/>
        <v>2848.2213879999995</v>
      </c>
      <c r="BD34">
        <v>5.1100000000000003</v>
      </c>
      <c r="BE34">
        <v>1.84</v>
      </c>
      <c r="BF34">
        <v>2.15</v>
      </c>
      <c r="BG34">
        <v>1.71</v>
      </c>
      <c r="BH34">
        <v>4.0199999999999996</v>
      </c>
      <c r="BI34">
        <v>1.28</v>
      </c>
      <c r="BJ34">
        <v>0.85</v>
      </c>
      <c r="BK34">
        <v>1.89</v>
      </c>
      <c r="BL34">
        <v>0</v>
      </c>
      <c r="BM34">
        <v>0.16</v>
      </c>
      <c r="BN34">
        <v>2.2400000000000002</v>
      </c>
      <c r="BO34">
        <v>3.61</v>
      </c>
      <c r="BP34">
        <v>0.25</v>
      </c>
      <c r="BQ34">
        <v>1.92</v>
      </c>
      <c r="BR34">
        <v>2.1</v>
      </c>
      <c r="BS34">
        <v>1.57</v>
      </c>
      <c r="BT34">
        <v>2.8428770000000001</v>
      </c>
      <c r="BU34">
        <v>1.2848599999999999</v>
      </c>
      <c r="BV34">
        <v>1.9524349999999999</v>
      </c>
      <c r="BW34">
        <v>1.8598980000000001</v>
      </c>
      <c r="BX34">
        <v>1.875907</v>
      </c>
      <c r="BY34">
        <v>2.5697209999999999</v>
      </c>
      <c r="BZ34">
        <v>1.271156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5.0880489999999998</v>
      </c>
      <c r="CK34">
        <v>1.790638</v>
      </c>
      <c r="CL34">
        <v>1.855261</v>
      </c>
      <c r="CM34">
        <v>3.362412</v>
      </c>
      <c r="CN34">
        <v>1.6960170000000001</v>
      </c>
      <c r="CO34">
        <v>4.1115539999999999</v>
      </c>
      <c r="CP34">
        <v>3.9411849999999999</v>
      </c>
      <c r="CQ34">
        <v>3.2892429999999999</v>
      </c>
      <c r="CR34">
        <v>0.82007099999999999</v>
      </c>
      <c r="CS34">
        <v>2.6747749999999999</v>
      </c>
      <c r="CT34">
        <v>0.47863099999999997</v>
      </c>
      <c r="CU34">
        <v>1.194261</v>
      </c>
      <c r="CV34">
        <v>0.924848</v>
      </c>
      <c r="CW34">
        <v>0.92048300000000005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76.504281999999989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4.1551159999999996</v>
      </c>
      <c r="G35">
        <v>0</v>
      </c>
      <c r="H35">
        <v>0</v>
      </c>
      <c r="I35">
        <v>0</v>
      </c>
      <c r="J35">
        <v>0</v>
      </c>
      <c r="K35">
        <v>656.03556400000002</v>
      </c>
      <c r="L35">
        <v>600.09496899999999</v>
      </c>
      <c r="M35">
        <v>88.961607999999998</v>
      </c>
      <c r="N35">
        <v>114.08019400000001</v>
      </c>
      <c r="O35">
        <v>119.47385</v>
      </c>
      <c r="P35">
        <v>117.757136</v>
      </c>
      <c r="Q35">
        <v>20.644033</v>
      </c>
      <c r="R35">
        <v>39.953834000000001</v>
      </c>
      <c r="S35">
        <v>24.932994000000001</v>
      </c>
      <c r="T35">
        <v>0.45955200000000002</v>
      </c>
      <c r="U35">
        <v>281.11657500000001</v>
      </c>
      <c r="V35">
        <v>17.367332000000001</v>
      </c>
      <c r="W35">
        <v>44.422479000000003</v>
      </c>
      <c r="X35">
        <v>94.150716000000003</v>
      </c>
      <c r="Y35">
        <v>0</v>
      </c>
      <c r="Z35">
        <v>12.532366</v>
      </c>
      <c r="AA35">
        <v>26.901714999999999</v>
      </c>
      <c r="AB35">
        <v>26.258495</v>
      </c>
      <c r="AC35">
        <v>19.21949</v>
      </c>
      <c r="AD35">
        <v>27.091452</v>
      </c>
      <c r="AE35">
        <v>49.027523000000002</v>
      </c>
      <c r="AF35">
        <v>29.473368000000001</v>
      </c>
      <c r="AG35">
        <v>43.436855000000001</v>
      </c>
      <c r="AH35">
        <v>115.51940500000001</v>
      </c>
      <c r="AI35">
        <v>16.416537999999999</v>
      </c>
      <c r="AJ35">
        <v>0</v>
      </c>
      <c r="AK35">
        <v>52.247712</v>
      </c>
      <c r="AL35">
        <v>51.174945000000001</v>
      </c>
      <c r="AM35">
        <v>10.430011</v>
      </c>
      <c r="AN35">
        <v>0.58141900000000002</v>
      </c>
      <c r="AO35">
        <v>0</v>
      </c>
      <c r="AP35">
        <v>1.1037859999999999</v>
      </c>
      <c r="AQ35">
        <v>62.430138999999997</v>
      </c>
      <c r="AR35">
        <v>3.170909</v>
      </c>
      <c r="AS35">
        <v>15.969892</v>
      </c>
      <c r="AT35">
        <v>10.768452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76.504281999999989</v>
      </c>
      <c r="BA35">
        <f t="shared" si="1"/>
        <v>2873.8647059999998</v>
      </c>
      <c r="BD35">
        <v>5.1100000000000003</v>
      </c>
      <c r="BE35">
        <v>1.84</v>
      </c>
      <c r="BF35">
        <v>2.15</v>
      </c>
      <c r="BG35">
        <v>1.71</v>
      </c>
      <c r="BH35">
        <v>4.0199999999999996</v>
      </c>
      <c r="BI35">
        <v>1.28</v>
      </c>
      <c r="BJ35">
        <v>0.85</v>
      </c>
      <c r="BK35">
        <v>1.89</v>
      </c>
      <c r="BL35">
        <v>0</v>
      </c>
      <c r="BM35">
        <v>0.16</v>
      </c>
      <c r="BN35">
        <v>2.2400000000000002</v>
      </c>
      <c r="BO35">
        <v>3.61</v>
      </c>
      <c r="BP35">
        <v>0.25</v>
      </c>
      <c r="BQ35">
        <v>1.92</v>
      </c>
      <c r="BR35">
        <v>2.1</v>
      </c>
      <c r="BS35">
        <v>1.57</v>
      </c>
      <c r="BT35">
        <v>2.8428770000000001</v>
      </c>
      <c r="BU35">
        <v>1.2848599999999999</v>
      </c>
      <c r="BV35">
        <v>1.9524349999999999</v>
      </c>
      <c r="BW35">
        <v>1.8598980000000001</v>
      </c>
      <c r="BX35">
        <v>1.875907</v>
      </c>
      <c r="BY35">
        <v>2.5697209999999999</v>
      </c>
      <c r="BZ35">
        <v>1.271156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5.0880489999999998</v>
      </c>
      <c r="CK35">
        <v>1.790638</v>
      </c>
      <c r="CL35">
        <v>1.855261</v>
      </c>
      <c r="CM35">
        <v>3.362412</v>
      </c>
      <c r="CN35">
        <v>1.6960170000000001</v>
      </c>
      <c r="CO35">
        <v>4.1115539999999999</v>
      </c>
      <c r="CP35">
        <v>3.9411849999999999</v>
      </c>
      <c r="CQ35">
        <v>3.2892429999999999</v>
      </c>
      <c r="CR35">
        <v>0.82007099999999999</v>
      </c>
      <c r="CS35">
        <v>2.6747749999999999</v>
      </c>
      <c r="CT35">
        <v>0.47863099999999997</v>
      </c>
      <c r="CU35">
        <v>1.194261</v>
      </c>
      <c r="CV35">
        <v>0.924848</v>
      </c>
      <c r="CW35">
        <v>0.92048300000000005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76.504281999999989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0.30738399999999999</v>
      </c>
      <c r="G36">
        <v>0</v>
      </c>
      <c r="H36">
        <v>0</v>
      </c>
      <c r="I36">
        <v>0</v>
      </c>
      <c r="J36">
        <v>0</v>
      </c>
      <c r="K36">
        <v>656.03556400000002</v>
      </c>
      <c r="L36">
        <v>600.09496899999999</v>
      </c>
      <c r="M36">
        <v>88.961607999999998</v>
      </c>
      <c r="N36">
        <v>114.08019400000001</v>
      </c>
      <c r="O36">
        <v>119.47385</v>
      </c>
      <c r="P36">
        <v>117.757136</v>
      </c>
      <c r="Q36">
        <v>20.644033</v>
      </c>
      <c r="R36">
        <v>39.953834000000001</v>
      </c>
      <c r="S36">
        <v>24.932994000000001</v>
      </c>
      <c r="T36">
        <v>0.45955200000000002</v>
      </c>
      <c r="U36">
        <v>281.11657500000001</v>
      </c>
      <c r="V36">
        <v>17.367332000000001</v>
      </c>
      <c r="W36">
        <v>44.422479000000003</v>
      </c>
      <c r="X36">
        <v>94.150716000000003</v>
      </c>
      <c r="Y36">
        <v>0</v>
      </c>
      <c r="Z36">
        <v>12.532366</v>
      </c>
      <c r="AA36">
        <v>17.017785</v>
      </c>
      <c r="AB36">
        <v>26.258495</v>
      </c>
      <c r="AC36">
        <v>19.21949</v>
      </c>
      <c r="AD36">
        <v>27.091452</v>
      </c>
      <c r="AE36">
        <v>49.027523000000002</v>
      </c>
      <c r="AF36">
        <v>29.473368000000001</v>
      </c>
      <c r="AG36">
        <v>43.436855000000001</v>
      </c>
      <c r="AH36">
        <v>114.116336</v>
      </c>
      <c r="AI36">
        <v>16.416537999999999</v>
      </c>
      <c r="AJ36">
        <v>0</v>
      </c>
      <c r="AK36">
        <v>52.247712</v>
      </c>
      <c r="AL36">
        <v>51.174945000000001</v>
      </c>
      <c r="AM36">
        <v>5.2282080000000004</v>
      </c>
      <c r="AN36">
        <v>0.58141900000000002</v>
      </c>
      <c r="AO36">
        <v>0</v>
      </c>
      <c r="AP36">
        <v>1.1037859999999999</v>
      </c>
      <c r="AQ36">
        <v>62.430138999999997</v>
      </c>
      <c r="AR36">
        <v>3.170909</v>
      </c>
      <c r="AS36">
        <v>15.969892</v>
      </c>
      <c r="AT36">
        <v>10.768452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76.09145199999999</v>
      </c>
      <c r="BA36">
        <f t="shared" si="1"/>
        <v>2853.1153420000001</v>
      </c>
      <c r="BD36">
        <v>5.1100000000000003</v>
      </c>
      <c r="BE36">
        <v>1.84</v>
      </c>
      <c r="BF36">
        <v>2.15</v>
      </c>
      <c r="BG36">
        <v>1.71</v>
      </c>
      <c r="BH36">
        <v>4.0199999999999996</v>
      </c>
      <c r="BI36">
        <v>1.28</v>
      </c>
      <c r="BJ36">
        <v>0.85</v>
      </c>
      <c r="BK36">
        <v>1.89</v>
      </c>
      <c r="BL36">
        <v>0</v>
      </c>
      <c r="BM36">
        <v>0.16</v>
      </c>
      <c r="BN36">
        <v>2.2400000000000002</v>
      </c>
      <c r="BO36">
        <v>3.61</v>
      </c>
      <c r="BP36">
        <v>0.25</v>
      </c>
      <c r="BQ36">
        <v>1.92</v>
      </c>
      <c r="BR36">
        <v>2.1</v>
      </c>
      <c r="BS36">
        <v>1.57</v>
      </c>
      <c r="BT36">
        <v>2.8428770000000001</v>
      </c>
      <c r="BU36">
        <v>1.2848599999999999</v>
      </c>
      <c r="BV36">
        <v>1.9524349999999999</v>
      </c>
      <c r="BW36">
        <v>1.8598980000000001</v>
      </c>
      <c r="BX36">
        <v>1.875907</v>
      </c>
      <c r="BY36">
        <v>2.5697209999999999</v>
      </c>
      <c r="BZ36">
        <v>1.271156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5.0880489999999998</v>
      </c>
      <c r="CK36">
        <v>1.790638</v>
      </c>
      <c r="CL36">
        <v>1.855261</v>
      </c>
      <c r="CM36">
        <v>3.362412</v>
      </c>
      <c r="CN36">
        <v>1.6960170000000001</v>
      </c>
      <c r="CO36">
        <v>4.1115539999999999</v>
      </c>
      <c r="CP36">
        <v>3.9411849999999999</v>
      </c>
      <c r="CQ36">
        <v>3.2892429999999999</v>
      </c>
      <c r="CR36">
        <v>0.82007099999999999</v>
      </c>
      <c r="CS36">
        <v>2.6747749999999999</v>
      </c>
      <c r="CT36">
        <v>0.47863099999999997</v>
      </c>
      <c r="CU36">
        <v>0.792153</v>
      </c>
      <c r="CV36">
        <v>0.91412599999999999</v>
      </c>
      <c r="CW36">
        <v>0.92048300000000005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76.09145199999999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656.03556400000002</v>
      </c>
      <c r="L37">
        <v>600.09496899999999</v>
      </c>
      <c r="M37">
        <v>88.961607999999998</v>
      </c>
      <c r="N37">
        <v>114.08019400000001</v>
      </c>
      <c r="O37">
        <v>119.47385</v>
      </c>
      <c r="P37">
        <v>117.757136</v>
      </c>
      <c r="Q37">
        <v>20.644033</v>
      </c>
      <c r="R37">
        <v>39.953834000000001</v>
      </c>
      <c r="S37">
        <v>24.932994000000001</v>
      </c>
      <c r="T37">
        <v>0.45955200000000002</v>
      </c>
      <c r="U37">
        <v>281.11657500000001</v>
      </c>
      <c r="V37">
        <v>17.367332000000001</v>
      </c>
      <c r="W37">
        <v>44.422479000000003</v>
      </c>
      <c r="X37">
        <v>94.150716000000003</v>
      </c>
      <c r="Y37">
        <v>0</v>
      </c>
      <c r="Z37">
        <v>6.2135259999999999</v>
      </c>
      <c r="AA37">
        <v>3.6304609999999999</v>
      </c>
      <c r="AB37">
        <v>26.178763</v>
      </c>
      <c r="AC37">
        <v>19.21949</v>
      </c>
      <c r="AD37">
        <v>18.060967999999999</v>
      </c>
      <c r="AE37">
        <v>32.573045999999998</v>
      </c>
      <c r="AF37">
        <v>17.508931</v>
      </c>
      <c r="AG37">
        <v>43.436855000000001</v>
      </c>
      <c r="AH37">
        <v>92.415524000000005</v>
      </c>
      <c r="AI37">
        <v>3.7884319999999998</v>
      </c>
      <c r="AJ37">
        <v>0</v>
      </c>
      <c r="AK37">
        <v>52.247712</v>
      </c>
      <c r="AL37">
        <v>51.174945000000001</v>
      </c>
      <c r="AM37">
        <v>0</v>
      </c>
      <c r="AN37">
        <v>0.58141900000000002</v>
      </c>
      <c r="AO37">
        <v>0</v>
      </c>
      <c r="AP37">
        <v>1.1037859999999999</v>
      </c>
      <c r="AQ37">
        <v>62.430138999999997</v>
      </c>
      <c r="AR37">
        <v>3.170909</v>
      </c>
      <c r="AS37">
        <v>15.969892</v>
      </c>
      <c r="AT37">
        <v>10.768452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75.486948999999996</v>
      </c>
      <c r="BA37">
        <f t="shared" si="1"/>
        <v>2755.4110349999996</v>
      </c>
      <c r="BD37">
        <v>5.1100000000000003</v>
      </c>
      <c r="BE37">
        <v>1.84</v>
      </c>
      <c r="BF37">
        <v>2.15</v>
      </c>
      <c r="BG37">
        <v>1.71</v>
      </c>
      <c r="BH37">
        <v>4.0199999999999996</v>
      </c>
      <c r="BI37">
        <v>1.28</v>
      </c>
      <c r="BJ37">
        <v>0.85</v>
      </c>
      <c r="BK37">
        <v>1.89</v>
      </c>
      <c r="BL37">
        <v>0</v>
      </c>
      <c r="BM37">
        <v>0.16</v>
      </c>
      <c r="BN37">
        <v>2.2400000000000002</v>
      </c>
      <c r="BO37">
        <v>3.61</v>
      </c>
      <c r="BP37">
        <v>0.25</v>
      </c>
      <c r="BQ37">
        <v>1.92</v>
      </c>
      <c r="BR37">
        <v>2.1</v>
      </c>
      <c r="BS37">
        <v>1.57</v>
      </c>
      <c r="BT37">
        <v>2.8428770000000001</v>
      </c>
      <c r="BU37">
        <v>1.2848599999999999</v>
      </c>
      <c r="BV37">
        <v>1.9524349999999999</v>
      </c>
      <c r="BW37">
        <v>1.8598980000000001</v>
      </c>
      <c r="BX37">
        <v>1.875907</v>
      </c>
      <c r="BY37">
        <v>2.5697209999999999</v>
      </c>
      <c r="BZ37">
        <v>1.271156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5.0880489999999998</v>
      </c>
      <c r="CK37">
        <v>1.790638</v>
      </c>
      <c r="CL37">
        <v>1.855261</v>
      </c>
      <c r="CM37">
        <v>3.362412</v>
      </c>
      <c r="CN37">
        <v>1.6960170000000001</v>
      </c>
      <c r="CO37">
        <v>4.1115539999999999</v>
      </c>
      <c r="CP37">
        <v>3.9411849999999999</v>
      </c>
      <c r="CQ37">
        <v>3.2892429999999999</v>
      </c>
      <c r="CR37">
        <v>0.82007099999999999</v>
      </c>
      <c r="CS37">
        <v>2.6747749999999999</v>
      </c>
      <c r="CT37">
        <v>0.47863099999999997</v>
      </c>
      <c r="CU37">
        <v>0.36189700000000002</v>
      </c>
      <c r="CV37">
        <v>0.73987899999999995</v>
      </c>
      <c r="CW37">
        <v>0.92048300000000005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75.486948999999996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656.03556400000002</v>
      </c>
      <c r="L38">
        <v>600.09496899999999</v>
      </c>
      <c r="M38">
        <v>88.961607999999998</v>
      </c>
      <c r="N38">
        <v>114.08019400000001</v>
      </c>
      <c r="O38">
        <v>119.47385</v>
      </c>
      <c r="P38">
        <v>117.757136</v>
      </c>
      <c r="Q38">
        <v>20.644033</v>
      </c>
      <c r="R38">
        <v>39.953834000000001</v>
      </c>
      <c r="S38">
        <v>24.932994000000001</v>
      </c>
      <c r="T38">
        <v>0.45955200000000002</v>
      </c>
      <c r="U38">
        <v>281.11657500000001</v>
      </c>
      <c r="V38">
        <v>17.367332000000001</v>
      </c>
      <c r="W38">
        <v>44.422479000000003</v>
      </c>
      <c r="X38">
        <v>94.150716000000003</v>
      </c>
      <c r="Y38">
        <v>0</v>
      </c>
      <c r="Z38">
        <v>1.05314</v>
      </c>
      <c r="AA38">
        <v>0</v>
      </c>
      <c r="AB38">
        <v>13.022938</v>
      </c>
      <c r="AC38">
        <v>9.6002709999999993</v>
      </c>
      <c r="AD38">
        <v>9.0304839999999995</v>
      </c>
      <c r="AE38">
        <v>32.573045999999998</v>
      </c>
      <c r="AF38">
        <v>17.508931</v>
      </c>
      <c r="AG38">
        <v>43.436855000000001</v>
      </c>
      <c r="AH38">
        <v>69.311643000000004</v>
      </c>
      <c r="AI38">
        <v>0</v>
      </c>
      <c r="AJ38">
        <v>0</v>
      </c>
      <c r="AK38">
        <v>52.247712</v>
      </c>
      <c r="AL38">
        <v>51.174945000000001</v>
      </c>
      <c r="AM38">
        <v>0</v>
      </c>
      <c r="AN38">
        <v>0.58141900000000002</v>
      </c>
      <c r="AO38">
        <v>0</v>
      </c>
      <c r="AP38">
        <v>1.1037859999999999</v>
      </c>
      <c r="AQ38">
        <v>62.430138999999997</v>
      </c>
      <c r="AR38">
        <v>26.424240000000001</v>
      </c>
      <c r="AS38">
        <v>9.2728400000000004</v>
      </c>
      <c r="AT38">
        <v>10.768452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75.301978999999989</v>
      </c>
      <c r="BA38">
        <f t="shared" si="1"/>
        <v>2704.2936559999994</v>
      </c>
      <c r="BD38">
        <v>5.1100000000000003</v>
      </c>
      <c r="BE38">
        <v>1.84</v>
      </c>
      <c r="BF38">
        <v>2.15</v>
      </c>
      <c r="BG38">
        <v>1.71</v>
      </c>
      <c r="BH38">
        <v>4.0199999999999996</v>
      </c>
      <c r="BI38">
        <v>1.28</v>
      </c>
      <c r="BJ38">
        <v>0.85</v>
      </c>
      <c r="BK38">
        <v>1.89</v>
      </c>
      <c r="BL38">
        <v>0</v>
      </c>
      <c r="BM38">
        <v>0.16</v>
      </c>
      <c r="BN38">
        <v>2.2400000000000002</v>
      </c>
      <c r="BO38">
        <v>3.61</v>
      </c>
      <c r="BP38">
        <v>0.25</v>
      </c>
      <c r="BQ38">
        <v>1.92</v>
      </c>
      <c r="BR38">
        <v>2.1</v>
      </c>
      <c r="BS38">
        <v>1.57</v>
      </c>
      <c r="BT38">
        <v>2.8428770000000001</v>
      </c>
      <c r="BU38">
        <v>1.2848599999999999</v>
      </c>
      <c r="BV38">
        <v>1.9524349999999999</v>
      </c>
      <c r="BW38">
        <v>1.8598980000000001</v>
      </c>
      <c r="BX38">
        <v>1.875907</v>
      </c>
      <c r="BY38">
        <v>2.5697209999999999</v>
      </c>
      <c r="BZ38">
        <v>1.271156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5.0880489999999998</v>
      </c>
      <c r="CK38">
        <v>1.790638</v>
      </c>
      <c r="CL38">
        <v>1.855261</v>
      </c>
      <c r="CM38">
        <v>3.362412</v>
      </c>
      <c r="CN38">
        <v>1.6960170000000001</v>
      </c>
      <c r="CO38">
        <v>4.1115539999999999</v>
      </c>
      <c r="CP38">
        <v>3.9411849999999999</v>
      </c>
      <c r="CQ38">
        <v>3.2892429999999999</v>
      </c>
      <c r="CR38">
        <v>0.82007099999999999</v>
      </c>
      <c r="CS38">
        <v>2.6747749999999999</v>
      </c>
      <c r="CT38">
        <v>0.47863099999999997</v>
      </c>
      <c r="CU38">
        <v>0.36189700000000002</v>
      </c>
      <c r="CV38">
        <v>0.55490899999999999</v>
      </c>
      <c r="CW38">
        <v>0.92048300000000005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75.301978999999989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656.03556400000002</v>
      </c>
      <c r="L39">
        <v>600.09496899999999</v>
      </c>
      <c r="M39">
        <v>88.961607999999998</v>
      </c>
      <c r="N39">
        <v>114.08019400000001</v>
      </c>
      <c r="O39">
        <v>119.47385</v>
      </c>
      <c r="P39">
        <v>117.757136</v>
      </c>
      <c r="Q39">
        <v>20.644033</v>
      </c>
      <c r="R39">
        <v>39.953834000000001</v>
      </c>
      <c r="S39">
        <v>24.932994000000001</v>
      </c>
      <c r="T39">
        <v>0.45955200000000002</v>
      </c>
      <c r="U39">
        <v>291.34878800000001</v>
      </c>
      <c r="V39">
        <v>17.367332000000001</v>
      </c>
      <c r="W39">
        <v>44.422479000000003</v>
      </c>
      <c r="X39">
        <v>94.150716000000003</v>
      </c>
      <c r="Y39">
        <v>0</v>
      </c>
      <c r="Z39">
        <v>0</v>
      </c>
      <c r="AA39">
        <v>0</v>
      </c>
      <c r="AB39">
        <v>13.022938</v>
      </c>
      <c r="AC39">
        <v>9.6002709999999993</v>
      </c>
      <c r="AD39">
        <v>9.0304839999999995</v>
      </c>
      <c r="AE39">
        <v>16.286522999999999</v>
      </c>
      <c r="AF39">
        <v>17.508931</v>
      </c>
      <c r="AG39">
        <v>43.436855000000001</v>
      </c>
      <c r="AH39">
        <v>46.207762000000002</v>
      </c>
      <c r="AI39">
        <v>0</v>
      </c>
      <c r="AJ39">
        <v>0</v>
      </c>
      <c r="AK39">
        <v>52.247712</v>
      </c>
      <c r="AL39">
        <v>12.237487</v>
      </c>
      <c r="AM39">
        <v>0</v>
      </c>
      <c r="AN39">
        <v>0.58141900000000002</v>
      </c>
      <c r="AO39">
        <v>0</v>
      </c>
      <c r="AP39">
        <v>5.3962890000000003</v>
      </c>
      <c r="AQ39">
        <v>62.430138999999997</v>
      </c>
      <c r="AR39">
        <v>26.424240000000001</v>
      </c>
      <c r="AS39">
        <v>9.2728400000000004</v>
      </c>
      <c r="AT39">
        <v>10.768452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74.755111999999997</v>
      </c>
      <c r="BA39">
        <f t="shared" si="1"/>
        <v>2638.8905029999992</v>
      </c>
      <c r="BD39">
        <v>5.1100000000000003</v>
      </c>
      <c r="BE39">
        <v>1.84</v>
      </c>
      <c r="BF39">
        <v>2.15</v>
      </c>
      <c r="BG39">
        <v>1.71</v>
      </c>
      <c r="BH39">
        <v>4.0199999999999996</v>
      </c>
      <c r="BI39">
        <v>1.28</v>
      </c>
      <c r="BJ39">
        <v>0.85</v>
      </c>
      <c r="BK39">
        <v>1.89</v>
      </c>
      <c r="BL39">
        <v>0</v>
      </c>
      <c r="BM39">
        <v>0.16</v>
      </c>
      <c r="BN39">
        <v>2.2400000000000002</v>
      </c>
      <c r="BO39">
        <v>3.61</v>
      </c>
      <c r="BP39">
        <v>0.25</v>
      </c>
      <c r="BQ39">
        <v>1.92</v>
      </c>
      <c r="BR39">
        <v>2.1</v>
      </c>
      <c r="BS39">
        <v>1.57</v>
      </c>
      <c r="BT39">
        <v>2.8428770000000001</v>
      </c>
      <c r="BU39">
        <v>1.2848599999999999</v>
      </c>
      <c r="BV39">
        <v>1.9524349999999999</v>
      </c>
      <c r="BW39">
        <v>1.8598980000000001</v>
      </c>
      <c r="BX39">
        <v>1.875907</v>
      </c>
      <c r="BY39">
        <v>2.5697209999999999</v>
      </c>
      <c r="BZ39">
        <v>1.271156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5.0880489999999998</v>
      </c>
      <c r="CK39">
        <v>1.790638</v>
      </c>
      <c r="CL39">
        <v>1.855261</v>
      </c>
      <c r="CM39">
        <v>3.362412</v>
      </c>
      <c r="CN39">
        <v>1.6960170000000001</v>
      </c>
      <c r="CO39">
        <v>4.1115539999999999</v>
      </c>
      <c r="CP39">
        <v>3.9411849999999999</v>
      </c>
      <c r="CQ39">
        <v>3.2892429999999999</v>
      </c>
      <c r="CR39">
        <v>0.82007099999999999</v>
      </c>
      <c r="CS39">
        <v>2.6747749999999999</v>
      </c>
      <c r="CT39">
        <v>0.47863099999999997</v>
      </c>
      <c r="CU39">
        <v>0</v>
      </c>
      <c r="CV39">
        <v>0.36993900000000002</v>
      </c>
      <c r="CW39">
        <v>0.92048300000000005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74.755111999999997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656.03556400000002</v>
      </c>
      <c r="L40">
        <v>600.09496899999999</v>
      </c>
      <c r="M40">
        <v>88.961607999999998</v>
      </c>
      <c r="N40">
        <v>114.08019400000001</v>
      </c>
      <c r="O40">
        <v>119.47385</v>
      </c>
      <c r="P40">
        <v>117.757136</v>
      </c>
      <c r="Q40">
        <v>20.644033</v>
      </c>
      <c r="R40">
        <v>39.953834000000001</v>
      </c>
      <c r="S40">
        <v>24.932994000000001</v>
      </c>
      <c r="T40">
        <v>0.45955200000000002</v>
      </c>
      <c r="U40">
        <v>304.54071199999998</v>
      </c>
      <c r="V40">
        <v>17.367332000000001</v>
      </c>
      <c r="W40">
        <v>44.422479000000003</v>
      </c>
      <c r="X40">
        <v>94.150716000000003</v>
      </c>
      <c r="Y40">
        <v>0</v>
      </c>
      <c r="Z40">
        <v>0</v>
      </c>
      <c r="AA40">
        <v>0</v>
      </c>
      <c r="AB40">
        <v>13.022938</v>
      </c>
      <c r="AC40">
        <v>9.6002709999999993</v>
      </c>
      <c r="AD40">
        <v>0</v>
      </c>
      <c r="AE40">
        <v>16.286522999999999</v>
      </c>
      <c r="AF40">
        <v>17.508931</v>
      </c>
      <c r="AG40">
        <v>43.436855000000001</v>
      </c>
      <c r="AH40">
        <v>19.642976000000001</v>
      </c>
      <c r="AI40">
        <v>0</v>
      </c>
      <c r="AJ40">
        <v>0</v>
      </c>
      <c r="AK40">
        <v>52.247712</v>
      </c>
      <c r="AL40">
        <v>2.4474969999999998</v>
      </c>
      <c r="AM40">
        <v>0</v>
      </c>
      <c r="AN40">
        <v>0.58141900000000002</v>
      </c>
      <c r="AO40">
        <v>0</v>
      </c>
      <c r="AP40">
        <v>5.3962890000000003</v>
      </c>
      <c r="AQ40">
        <v>62.430138999999997</v>
      </c>
      <c r="AR40">
        <v>26.424240000000001</v>
      </c>
      <c r="AS40">
        <v>9.2728400000000004</v>
      </c>
      <c r="AT40">
        <v>10.768452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74.543334999999999</v>
      </c>
      <c r="BA40">
        <f t="shared" si="1"/>
        <v>2606.4853899999994</v>
      </c>
      <c r="BD40">
        <v>5.1100000000000003</v>
      </c>
      <c r="BE40">
        <v>1.84</v>
      </c>
      <c r="BF40">
        <v>2.15</v>
      </c>
      <c r="BG40">
        <v>1.71</v>
      </c>
      <c r="BH40">
        <v>4.0199999999999996</v>
      </c>
      <c r="BI40">
        <v>1.28</v>
      </c>
      <c r="BJ40">
        <v>0.85</v>
      </c>
      <c r="BK40">
        <v>1.89</v>
      </c>
      <c r="BL40">
        <v>0</v>
      </c>
      <c r="BM40">
        <v>0.16</v>
      </c>
      <c r="BN40">
        <v>2.2400000000000002</v>
      </c>
      <c r="BO40">
        <v>3.61</v>
      </c>
      <c r="BP40">
        <v>0.25</v>
      </c>
      <c r="BQ40">
        <v>1.92</v>
      </c>
      <c r="BR40">
        <v>2.1</v>
      </c>
      <c r="BS40">
        <v>1.57</v>
      </c>
      <c r="BT40">
        <v>2.8428770000000001</v>
      </c>
      <c r="BU40">
        <v>1.2848599999999999</v>
      </c>
      <c r="BV40">
        <v>1.9524349999999999</v>
      </c>
      <c r="BW40">
        <v>1.8598980000000001</v>
      </c>
      <c r="BX40">
        <v>1.875907</v>
      </c>
      <c r="BY40">
        <v>2.5697209999999999</v>
      </c>
      <c r="BZ40">
        <v>1.271156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5.0880489999999998</v>
      </c>
      <c r="CK40">
        <v>1.790638</v>
      </c>
      <c r="CL40">
        <v>1.855261</v>
      </c>
      <c r="CM40">
        <v>3.362412</v>
      </c>
      <c r="CN40">
        <v>1.6960170000000001</v>
      </c>
      <c r="CO40">
        <v>4.1115539999999999</v>
      </c>
      <c r="CP40">
        <v>3.9411849999999999</v>
      </c>
      <c r="CQ40">
        <v>3.2892429999999999</v>
      </c>
      <c r="CR40">
        <v>0.82007099999999999</v>
      </c>
      <c r="CS40">
        <v>2.6747749999999999</v>
      </c>
      <c r="CT40">
        <v>0.47863099999999997</v>
      </c>
      <c r="CU40">
        <v>0</v>
      </c>
      <c r="CV40">
        <v>0.158162</v>
      </c>
      <c r="CW40">
        <v>0.92048300000000005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74.543334999999999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656.03556400000002</v>
      </c>
      <c r="L41">
        <v>600.09496899999999</v>
      </c>
      <c r="M41">
        <v>88.961607999999998</v>
      </c>
      <c r="N41">
        <v>114.08019400000001</v>
      </c>
      <c r="O41">
        <v>119.47385</v>
      </c>
      <c r="P41">
        <v>117.757136</v>
      </c>
      <c r="Q41">
        <v>20.644033</v>
      </c>
      <c r="R41">
        <v>39.953834000000001</v>
      </c>
      <c r="S41">
        <v>24.932994000000001</v>
      </c>
      <c r="T41">
        <v>0.45955200000000002</v>
      </c>
      <c r="U41">
        <v>316.388845</v>
      </c>
      <c r="V41">
        <v>17.367332000000001</v>
      </c>
      <c r="W41">
        <v>44.422479000000003</v>
      </c>
      <c r="X41">
        <v>94.150716000000003</v>
      </c>
      <c r="Y41">
        <v>0</v>
      </c>
      <c r="Z41">
        <v>0</v>
      </c>
      <c r="AA41">
        <v>0</v>
      </c>
      <c r="AB41">
        <v>13.022938</v>
      </c>
      <c r="AC41">
        <v>9.6002709999999993</v>
      </c>
      <c r="AD41">
        <v>0</v>
      </c>
      <c r="AE41">
        <v>7.3798310000000003</v>
      </c>
      <c r="AF41">
        <v>17.508931</v>
      </c>
      <c r="AG41">
        <v>43.436855000000001</v>
      </c>
      <c r="AH41">
        <v>19.642976000000001</v>
      </c>
      <c r="AI41">
        <v>0</v>
      </c>
      <c r="AJ41">
        <v>0</v>
      </c>
      <c r="AK41">
        <v>52.247712</v>
      </c>
      <c r="AL41">
        <v>2.4474969999999998</v>
      </c>
      <c r="AM41">
        <v>0</v>
      </c>
      <c r="AN41">
        <v>0.58141900000000002</v>
      </c>
      <c r="AO41">
        <v>0</v>
      </c>
      <c r="AP41">
        <v>5.3962890000000003</v>
      </c>
      <c r="AQ41">
        <v>62.430138999999997</v>
      </c>
      <c r="AR41">
        <v>6.341818</v>
      </c>
      <c r="AS41">
        <v>12.878945</v>
      </c>
      <c r="AT41">
        <v>10.768452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74.543334999999999</v>
      </c>
      <c r="BA41">
        <f t="shared" si="1"/>
        <v>2592.9505139999992</v>
      </c>
      <c r="BD41">
        <v>5.1100000000000003</v>
      </c>
      <c r="BE41">
        <v>1.84</v>
      </c>
      <c r="BF41">
        <v>2.15</v>
      </c>
      <c r="BG41">
        <v>1.71</v>
      </c>
      <c r="BH41">
        <v>4.0199999999999996</v>
      </c>
      <c r="BI41">
        <v>1.28</v>
      </c>
      <c r="BJ41">
        <v>0.85</v>
      </c>
      <c r="BK41">
        <v>1.89</v>
      </c>
      <c r="BL41">
        <v>0</v>
      </c>
      <c r="BM41">
        <v>0.16</v>
      </c>
      <c r="BN41">
        <v>2.2400000000000002</v>
      </c>
      <c r="BO41">
        <v>3.61</v>
      </c>
      <c r="BP41">
        <v>0.25</v>
      </c>
      <c r="BQ41">
        <v>1.92</v>
      </c>
      <c r="BR41">
        <v>2.1</v>
      </c>
      <c r="BS41">
        <v>1.57</v>
      </c>
      <c r="BT41">
        <v>2.8428770000000001</v>
      </c>
      <c r="BU41">
        <v>1.2848599999999999</v>
      </c>
      <c r="BV41">
        <v>1.9524349999999999</v>
      </c>
      <c r="BW41">
        <v>1.8598980000000001</v>
      </c>
      <c r="BX41">
        <v>1.875907</v>
      </c>
      <c r="BY41">
        <v>2.5697209999999999</v>
      </c>
      <c r="BZ41">
        <v>1.271156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5.0880489999999998</v>
      </c>
      <c r="CK41">
        <v>1.790638</v>
      </c>
      <c r="CL41">
        <v>1.855261</v>
      </c>
      <c r="CM41">
        <v>3.362412</v>
      </c>
      <c r="CN41">
        <v>1.6960170000000001</v>
      </c>
      <c r="CO41">
        <v>4.1115539999999999</v>
      </c>
      <c r="CP41">
        <v>3.9411849999999999</v>
      </c>
      <c r="CQ41">
        <v>3.2892429999999999</v>
      </c>
      <c r="CR41">
        <v>0.82007099999999999</v>
      </c>
      <c r="CS41">
        <v>2.6747749999999999</v>
      </c>
      <c r="CT41">
        <v>0.47863099999999997</v>
      </c>
      <c r="CU41">
        <v>0</v>
      </c>
      <c r="CV41">
        <v>0.158162</v>
      </c>
      <c r="CW41">
        <v>0.92048300000000005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74.543334999999999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656.03556400000002</v>
      </c>
      <c r="L42">
        <v>600.09496899999999</v>
      </c>
      <c r="M42">
        <v>88.961607999999998</v>
      </c>
      <c r="N42">
        <v>114.08019400000001</v>
      </c>
      <c r="O42">
        <v>119.47385</v>
      </c>
      <c r="P42">
        <v>117.757136</v>
      </c>
      <c r="Q42">
        <v>20.644033</v>
      </c>
      <c r="R42">
        <v>39.953834000000001</v>
      </c>
      <c r="S42">
        <v>24.932994000000001</v>
      </c>
      <c r="T42">
        <v>0.45955200000000002</v>
      </c>
      <c r="U42">
        <v>322.22493800000001</v>
      </c>
      <c r="V42">
        <v>17.367332000000001</v>
      </c>
      <c r="W42">
        <v>44.422479000000003</v>
      </c>
      <c r="X42">
        <v>94.150716000000003</v>
      </c>
      <c r="Y42">
        <v>0</v>
      </c>
      <c r="Z42">
        <v>0</v>
      </c>
      <c r="AA42">
        <v>0</v>
      </c>
      <c r="AB42">
        <v>13.022938</v>
      </c>
      <c r="AC42">
        <v>0</v>
      </c>
      <c r="AD42">
        <v>0</v>
      </c>
      <c r="AE42">
        <v>0</v>
      </c>
      <c r="AF42">
        <v>17.508931</v>
      </c>
      <c r="AG42">
        <v>43.436855000000001</v>
      </c>
      <c r="AH42">
        <v>0</v>
      </c>
      <c r="AI42">
        <v>0</v>
      </c>
      <c r="AJ42">
        <v>0</v>
      </c>
      <c r="AK42">
        <v>52.247712</v>
      </c>
      <c r="AL42">
        <v>2.4474969999999998</v>
      </c>
      <c r="AM42">
        <v>0</v>
      </c>
      <c r="AN42">
        <v>0.58141900000000002</v>
      </c>
      <c r="AO42">
        <v>0</v>
      </c>
      <c r="AP42">
        <v>5.3962890000000003</v>
      </c>
      <c r="AQ42">
        <v>62.430138999999997</v>
      </c>
      <c r="AR42">
        <v>3.170909</v>
      </c>
      <c r="AS42">
        <v>12.878945</v>
      </c>
      <c r="AT42">
        <v>10.768452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74.405172999999991</v>
      </c>
      <c r="BA42">
        <f t="shared" si="1"/>
        <v>2558.8544579999993</v>
      </c>
      <c r="BD42">
        <v>5.1100000000000003</v>
      </c>
      <c r="BE42">
        <v>1.84</v>
      </c>
      <c r="BF42">
        <v>2.15</v>
      </c>
      <c r="BG42">
        <v>1.71</v>
      </c>
      <c r="BH42">
        <v>4.0199999999999996</v>
      </c>
      <c r="BI42">
        <v>1.3</v>
      </c>
      <c r="BJ42">
        <v>0.85</v>
      </c>
      <c r="BK42">
        <v>1.89</v>
      </c>
      <c r="BL42">
        <v>0</v>
      </c>
      <c r="BM42">
        <v>0.16</v>
      </c>
      <c r="BN42">
        <v>2.2400000000000002</v>
      </c>
      <c r="BO42">
        <v>3.61</v>
      </c>
      <c r="BP42">
        <v>0.25</v>
      </c>
      <c r="BQ42">
        <v>1.92</v>
      </c>
      <c r="BR42">
        <v>2.1</v>
      </c>
      <c r="BS42">
        <v>1.57</v>
      </c>
      <c r="BT42">
        <v>2.8428770000000001</v>
      </c>
      <c r="BU42">
        <v>1.2848599999999999</v>
      </c>
      <c r="BV42">
        <v>1.9524349999999999</v>
      </c>
      <c r="BW42">
        <v>1.8598980000000001</v>
      </c>
      <c r="BX42">
        <v>1.875907</v>
      </c>
      <c r="BY42">
        <v>2.5697209999999999</v>
      </c>
      <c r="BZ42">
        <v>1.271156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5.0880489999999998</v>
      </c>
      <c r="CK42">
        <v>1.790638</v>
      </c>
      <c r="CL42">
        <v>1.855261</v>
      </c>
      <c r="CM42">
        <v>3.362412</v>
      </c>
      <c r="CN42">
        <v>1.6960170000000001</v>
      </c>
      <c r="CO42">
        <v>4.1115539999999999</v>
      </c>
      <c r="CP42">
        <v>3.9411849999999999</v>
      </c>
      <c r="CQ42">
        <v>3.2892429999999999</v>
      </c>
      <c r="CR42">
        <v>0.82007099999999999</v>
      </c>
      <c r="CS42">
        <v>2.6747749999999999</v>
      </c>
      <c r="CT42">
        <v>0.47863099999999997</v>
      </c>
      <c r="CU42">
        <v>0</v>
      </c>
      <c r="CV42">
        <v>0</v>
      </c>
      <c r="CW42">
        <v>0.92048300000000005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74.405172999999991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656.03556400000002</v>
      </c>
      <c r="L43">
        <v>600.09496899999999</v>
      </c>
      <c r="M43">
        <v>88.961607999999998</v>
      </c>
      <c r="N43">
        <v>114.08019400000001</v>
      </c>
      <c r="O43">
        <v>119.47385</v>
      </c>
      <c r="P43">
        <v>117.757136</v>
      </c>
      <c r="Q43">
        <v>20.644033</v>
      </c>
      <c r="R43">
        <v>39.953834000000001</v>
      </c>
      <c r="S43">
        <v>24.932994000000001</v>
      </c>
      <c r="T43">
        <v>0.34466400000000003</v>
      </c>
      <c r="U43">
        <v>327.61031200000002</v>
      </c>
      <c r="V43">
        <v>17.367332000000001</v>
      </c>
      <c r="W43">
        <v>44.422479000000003</v>
      </c>
      <c r="X43">
        <v>94.150716000000003</v>
      </c>
      <c r="Y43">
        <v>0</v>
      </c>
      <c r="Z43">
        <v>0</v>
      </c>
      <c r="AA43">
        <v>0</v>
      </c>
      <c r="AB43">
        <v>13.022938</v>
      </c>
      <c r="AC43">
        <v>0</v>
      </c>
      <c r="AD43">
        <v>0</v>
      </c>
      <c r="AE43">
        <v>0</v>
      </c>
      <c r="AF43">
        <v>17.508931</v>
      </c>
      <c r="AG43">
        <v>43.436855000000001</v>
      </c>
      <c r="AH43">
        <v>0</v>
      </c>
      <c r="AI43">
        <v>0</v>
      </c>
      <c r="AJ43">
        <v>0</v>
      </c>
      <c r="AK43">
        <v>52.247712</v>
      </c>
      <c r="AL43">
        <v>2.4474969999999998</v>
      </c>
      <c r="AM43">
        <v>0</v>
      </c>
      <c r="AN43">
        <v>0.58141900000000002</v>
      </c>
      <c r="AO43">
        <v>0</v>
      </c>
      <c r="AP43">
        <v>1.1037859999999999</v>
      </c>
      <c r="AQ43">
        <v>62.430138999999997</v>
      </c>
      <c r="AR43">
        <v>3.6993939999999998</v>
      </c>
      <c r="AS43">
        <v>10.303156</v>
      </c>
      <c r="AT43">
        <v>10.768452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74.405172999999991</v>
      </c>
      <c r="BA43">
        <f t="shared" si="1"/>
        <v>2557.7851369999998</v>
      </c>
      <c r="BD43">
        <v>5.1100000000000003</v>
      </c>
      <c r="BE43">
        <v>1.84</v>
      </c>
      <c r="BF43">
        <v>2.15</v>
      </c>
      <c r="BG43">
        <v>1.71</v>
      </c>
      <c r="BH43">
        <v>4.0199999999999996</v>
      </c>
      <c r="BI43">
        <v>1.3</v>
      </c>
      <c r="BJ43">
        <v>0.85</v>
      </c>
      <c r="BK43">
        <v>1.89</v>
      </c>
      <c r="BL43">
        <v>0</v>
      </c>
      <c r="BM43">
        <v>0.16</v>
      </c>
      <c r="BN43">
        <v>2.2400000000000002</v>
      </c>
      <c r="BO43">
        <v>3.61</v>
      </c>
      <c r="BP43">
        <v>0.25</v>
      </c>
      <c r="BQ43">
        <v>1.92</v>
      </c>
      <c r="BR43">
        <v>2.1</v>
      </c>
      <c r="BS43">
        <v>1.57</v>
      </c>
      <c r="BT43">
        <v>2.8428770000000001</v>
      </c>
      <c r="BU43">
        <v>1.2848599999999999</v>
      </c>
      <c r="BV43">
        <v>1.9524349999999999</v>
      </c>
      <c r="BW43">
        <v>1.8598980000000001</v>
      </c>
      <c r="BX43">
        <v>1.875907</v>
      </c>
      <c r="BY43">
        <v>2.5697209999999999</v>
      </c>
      <c r="BZ43">
        <v>1.271156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5.0880489999999998</v>
      </c>
      <c r="CK43">
        <v>1.790638</v>
      </c>
      <c r="CL43">
        <v>1.855261</v>
      </c>
      <c r="CM43">
        <v>3.362412</v>
      </c>
      <c r="CN43">
        <v>1.6960170000000001</v>
      </c>
      <c r="CO43">
        <v>4.1115539999999999</v>
      </c>
      <c r="CP43">
        <v>3.9411849999999999</v>
      </c>
      <c r="CQ43">
        <v>3.2892429999999999</v>
      </c>
      <c r="CR43">
        <v>0.82007099999999999</v>
      </c>
      <c r="CS43">
        <v>2.6747749999999999</v>
      </c>
      <c r="CT43">
        <v>0.47863099999999997</v>
      </c>
      <c r="CU43">
        <v>0</v>
      </c>
      <c r="CV43">
        <v>0</v>
      </c>
      <c r="CW43">
        <v>0.92048300000000005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74.405172999999991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656.03556400000002</v>
      </c>
      <c r="L44">
        <v>600.09496899999999</v>
      </c>
      <c r="M44">
        <v>88.961607999999998</v>
      </c>
      <c r="N44">
        <v>114.08019400000001</v>
      </c>
      <c r="O44">
        <v>119.47385</v>
      </c>
      <c r="P44">
        <v>117.757136</v>
      </c>
      <c r="Q44">
        <v>20.644033</v>
      </c>
      <c r="R44">
        <v>39.953834000000001</v>
      </c>
      <c r="S44">
        <v>24.932994000000001</v>
      </c>
      <c r="T44">
        <v>0.25849800000000001</v>
      </c>
      <c r="U44">
        <v>333.13786099999999</v>
      </c>
      <c r="V44">
        <v>17.367332000000001</v>
      </c>
      <c r="W44">
        <v>44.422479000000003</v>
      </c>
      <c r="X44">
        <v>94.150716000000003</v>
      </c>
      <c r="Y44">
        <v>0</v>
      </c>
      <c r="Z44">
        <v>0</v>
      </c>
      <c r="AA44">
        <v>0</v>
      </c>
      <c r="AB44">
        <v>3.3221780000000001</v>
      </c>
      <c r="AC44">
        <v>0</v>
      </c>
      <c r="AD44">
        <v>0</v>
      </c>
      <c r="AE44">
        <v>0</v>
      </c>
      <c r="AF44">
        <v>17.508931</v>
      </c>
      <c r="AG44">
        <v>43.436855000000001</v>
      </c>
      <c r="AH44">
        <v>0</v>
      </c>
      <c r="AI44">
        <v>0</v>
      </c>
      <c r="AJ44">
        <v>0</v>
      </c>
      <c r="AK44">
        <v>52.247712</v>
      </c>
      <c r="AL44">
        <v>2.4474969999999998</v>
      </c>
      <c r="AM44">
        <v>0</v>
      </c>
      <c r="AN44">
        <v>0.58141900000000002</v>
      </c>
      <c r="AO44">
        <v>0</v>
      </c>
      <c r="AP44">
        <v>1.1037859999999999</v>
      </c>
      <c r="AQ44">
        <v>62.430138999999997</v>
      </c>
      <c r="AR44">
        <v>3.6993939999999998</v>
      </c>
      <c r="AS44">
        <v>10.303156</v>
      </c>
      <c r="AT44">
        <v>10.768452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74.465172999999993</v>
      </c>
      <c r="BA44">
        <f t="shared" si="1"/>
        <v>2553.5857599999999</v>
      </c>
      <c r="BD44">
        <v>5.1100000000000003</v>
      </c>
      <c r="BE44">
        <v>1.84</v>
      </c>
      <c r="BF44">
        <v>2.15</v>
      </c>
      <c r="BG44">
        <v>1.71</v>
      </c>
      <c r="BH44">
        <v>4.0199999999999996</v>
      </c>
      <c r="BI44">
        <v>1.34</v>
      </c>
      <c r="BJ44">
        <v>0.87</v>
      </c>
      <c r="BK44">
        <v>1.89</v>
      </c>
      <c r="BL44">
        <v>0</v>
      </c>
      <c r="BM44">
        <v>0.16</v>
      </c>
      <c r="BN44">
        <v>2.2400000000000002</v>
      </c>
      <c r="BO44">
        <v>3.61</v>
      </c>
      <c r="BP44">
        <v>0.25</v>
      </c>
      <c r="BQ44">
        <v>1.92</v>
      </c>
      <c r="BR44">
        <v>2.1</v>
      </c>
      <c r="BS44">
        <v>1.57</v>
      </c>
      <c r="BT44">
        <v>2.8428770000000001</v>
      </c>
      <c r="BU44">
        <v>1.2848599999999999</v>
      </c>
      <c r="BV44">
        <v>1.9524349999999999</v>
      </c>
      <c r="BW44">
        <v>1.8598980000000001</v>
      </c>
      <c r="BX44">
        <v>1.875907</v>
      </c>
      <c r="BY44">
        <v>2.5697209999999999</v>
      </c>
      <c r="BZ44">
        <v>1.271156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5.0880489999999998</v>
      </c>
      <c r="CK44">
        <v>1.790638</v>
      </c>
      <c r="CL44">
        <v>1.855261</v>
      </c>
      <c r="CM44">
        <v>3.362412</v>
      </c>
      <c r="CN44">
        <v>1.6960170000000001</v>
      </c>
      <c r="CO44">
        <v>4.1115539999999999</v>
      </c>
      <c r="CP44">
        <v>3.9411849999999999</v>
      </c>
      <c r="CQ44">
        <v>3.2892429999999999</v>
      </c>
      <c r="CR44">
        <v>0.82007099999999999</v>
      </c>
      <c r="CS44">
        <v>2.6747749999999999</v>
      </c>
      <c r="CT44">
        <v>0.47863099999999997</v>
      </c>
      <c r="CU44">
        <v>0</v>
      </c>
      <c r="CV44">
        <v>0</v>
      </c>
      <c r="CW44">
        <v>0.92048300000000005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74.465172999999993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656.03556400000002</v>
      </c>
      <c r="L45">
        <v>600.09496899999999</v>
      </c>
      <c r="M45">
        <v>88.961607999999998</v>
      </c>
      <c r="N45">
        <v>114.08019400000001</v>
      </c>
      <c r="O45">
        <v>119.47385</v>
      </c>
      <c r="P45">
        <v>117.757136</v>
      </c>
      <c r="Q45">
        <v>20.644033</v>
      </c>
      <c r="R45">
        <v>39.953834000000001</v>
      </c>
      <c r="S45">
        <v>24.932994000000001</v>
      </c>
      <c r="T45">
        <v>0.17233200000000001</v>
      </c>
      <c r="U45">
        <v>334.10866499999997</v>
      </c>
      <c r="V45">
        <v>17.367332000000001</v>
      </c>
      <c r="W45">
        <v>44.422479000000003</v>
      </c>
      <c r="X45">
        <v>94.150716000000003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17.508931</v>
      </c>
      <c r="AG45">
        <v>43.436855000000001</v>
      </c>
      <c r="AH45">
        <v>0</v>
      </c>
      <c r="AI45">
        <v>0</v>
      </c>
      <c r="AJ45">
        <v>0</v>
      </c>
      <c r="AK45">
        <v>52.247712</v>
      </c>
      <c r="AL45">
        <v>2.4474969999999998</v>
      </c>
      <c r="AM45">
        <v>0</v>
      </c>
      <c r="AN45">
        <v>0.58141900000000002</v>
      </c>
      <c r="AO45">
        <v>0</v>
      </c>
      <c r="AP45">
        <v>1.1037859999999999</v>
      </c>
      <c r="AQ45">
        <v>46.822603999999998</v>
      </c>
      <c r="AR45">
        <v>6.341818</v>
      </c>
      <c r="AS45">
        <v>10.303156</v>
      </c>
      <c r="AT45">
        <v>10.768452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74.465172999999993</v>
      </c>
      <c r="BA45">
        <f t="shared" si="1"/>
        <v>2538.1831089999996</v>
      </c>
      <c r="BD45">
        <v>5.1100000000000003</v>
      </c>
      <c r="BE45">
        <v>1.84</v>
      </c>
      <c r="BF45">
        <v>2.15</v>
      </c>
      <c r="BG45">
        <v>1.71</v>
      </c>
      <c r="BH45">
        <v>4.0199999999999996</v>
      </c>
      <c r="BI45">
        <v>1.34</v>
      </c>
      <c r="BJ45">
        <v>0.87</v>
      </c>
      <c r="BK45">
        <v>1.89</v>
      </c>
      <c r="BL45">
        <v>0</v>
      </c>
      <c r="BM45">
        <v>0.16</v>
      </c>
      <c r="BN45">
        <v>2.2400000000000002</v>
      </c>
      <c r="BO45">
        <v>3.61</v>
      </c>
      <c r="BP45">
        <v>0.25</v>
      </c>
      <c r="BQ45">
        <v>1.92</v>
      </c>
      <c r="BR45">
        <v>2.1</v>
      </c>
      <c r="BS45">
        <v>1.57</v>
      </c>
      <c r="BT45">
        <v>2.8428770000000001</v>
      </c>
      <c r="BU45">
        <v>1.2848599999999999</v>
      </c>
      <c r="BV45">
        <v>1.9524349999999999</v>
      </c>
      <c r="BW45">
        <v>1.8598980000000001</v>
      </c>
      <c r="BX45">
        <v>1.875907</v>
      </c>
      <c r="BY45">
        <v>2.5697209999999999</v>
      </c>
      <c r="BZ45">
        <v>1.271156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5.0880489999999998</v>
      </c>
      <c r="CK45">
        <v>1.790638</v>
      </c>
      <c r="CL45">
        <v>1.855261</v>
      </c>
      <c r="CM45">
        <v>3.362412</v>
      </c>
      <c r="CN45">
        <v>1.6960170000000001</v>
      </c>
      <c r="CO45">
        <v>4.1115539999999999</v>
      </c>
      <c r="CP45">
        <v>3.9411849999999999</v>
      </c>
      <c r="CQ45">
        <v>3.2892429999999999</v>
      </c>
      <c r="CR45">
        <v>0.82007099999999999</v>
      </c>
      <c r="CS45">
        <v>2.6747749999999999</v>
      </c>
      <c r="CT45">
        <v>0.47863099999999997</v>
      </c>
      <c r="CU45">
        <v>0</v>
      </c>
      <c r="CV45">
        <v>0</v>
      </c>
      <c r="CW45">
        <v>0.92048300000000005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74.465172999999993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656.03556400000002</v>
      </c>
      <c r="L46">
        <v>600.09496899999999</v>
      </c>
      <c r="M46">
        <v>88.961607999999998</v>
      </c>
      <c r="N46">
        <v>114.08019400000001</v>
      </c>
      <c r="O46">
        <v>119.47385</v>
      </c>
      <c r="P46">
        <v>117.757136</v>
      </c>
      <c r="Q46">
        <v>20.644033</v>
      </c>
      <c r="R46">
        <v>39.953834000000001</v>
      </c>
      <c r="S46">
        <v>24.932994000000001</v>
      </c>
      <c r="T46">
        <v>0</v>
      </c>
      <c r="U46">
        <v>334.10866499999997</v>
      </c>
      <c r="V46">
        <v>17.367332000000001</v>
      </c>
      <c r="W46">
        <v>44.422479000000003</v>
      </c>
      <c r="X46">
        <v>94.150716000000003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17.508931</v>
      </c>
      <c r="AG46">
        <v>43.436855000000001</v>
      </c>
      <c r="AH46">
        <v>0</v>
      </c>
      <c r="AI46">
        <v>0</v>
      </c>
      <c r="AJ46">
        <v>0</v>
      </c>
      <c r="AK46">
        <v>52.247712</v>
      </c>
      <c r="AL46">
        <v>2.4474969999999998</v>
      </c>
      <c r="AM46">
        <v>0</v>
      </c>
      <c r="AN46">
        <v>0.58141900000000002</v>
      </c>
      <c r="AO46">
        <v>0</v>
      </c>
      <c r="AP46">
        <v>1.1037859999999999</v>
      </c>
      <c r="AQ46">
        <v>46.822603999999998</v>
      </c>
      <c r="AR46">
        <v>6.341818</v>
      </c>
      <c r="AS46">
        <v>10.303156</v>
      </c>
      <c r="AT46">
        <v>10.768452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74.465172999999993</v>
      </c>
      <c r="BA46">
        <f t="shared" si="1"/>
        <v>2538.0107769999995</v>
      </c>
      <c r="BD46">
        <v>5.1100000000000003</v>
      </c>
      <c r="BE46">
        <v>1.84</v>
      </c>
      <c r="BF46">
        <v>2.15</v>
      </c>
      <c r="BG46">
        <v>1.71</v>
      </c>
      <c r="BH46">
        <v>4.0199999999999996</v>
      </c>
      <c r="BI46">
        <v>1.34</v>
      </c>
      <c r="BJ46">
        <v>0.87</v>
      </c>
      <c r="BK46">
        <v>1.89</v>
      </c>
      <c r="BL46">
        <v>0</v>
      </c>
      <c r="BM46">
        <v>0.16</v>
      </c>
      <c r="BN46">
        <v>2.2400000000000002</v>
      </c>
      <c r="BO46">
        <v>3.61</v>
      </c>
      <c r="BP46">
        <v>0.25</v>
      </c>
      <c r="BQ46">
        <v>1.92</v>
      </c>
      <c r="BR46">
        <v>2.1</v>
      </c>
      <c r="BS46">
        <v>1.57</v>
      </c>
      <c r="BT46">
        <v>2.8428770000000001</v>
      </c>
      <c r="BU46">
        <v>1.2848599999999999</v>
      </c>
      <c r="BV46">
        <v>1.9524349999999999</v>
      </c>
      <c r="BW46">
        <v>1.8598980000000001</v>
      </c>
      <c r="BX46">
        <v>1.875907</v>
      </c>
      <c r="BY46">
        <v>2.5697209999999999</v>
      </c>
      <c r="BZ46">
        <v>1.271156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5.0880489999999998</v>
      </c>
      <c r="CK46">
        <v>1.790638</v>
      </c>
      <c r="CL46">
        <v>1.855261</v>
      </c>
      <c r="CM46">
        <v>3.362412</v>
      </c>
      <c r="CN46">
        <v>1.6960170000000001</v>
      </c>
      <c r="CO46">
        <v>4.1115539999999999</v>
      </c>
      <c r="CP46">
        <v>3.9411849999999999</v>
      </c>
      <c r="CQ46">
        <v>3.2892429999999999</v>
      </c>
      <c r="CR46">
        <v>0.82007099999999999</v>
      </c>
      <c r="CS46">
        <v>2.6747749999999999</v>
      </c>
      <c r="CT46">
        <v>0.47863099999999997</v>
      </c>
      <c r="CU46">
        <v>0</v>
      </c>
      <c r="CV46">
        <v>0</v>
      </c>
      <c r="CW46">
        <v>0.92048300000000005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74.465172999999993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656.03556400000002</v>
      </c>
      <c r="L47">
        <v>600.09496899999999</v>
      </c>
      <c r="M47">
        <v>88.961607999999998</v>
      </c>
      <c r="N47">
        <v>114.08019400000001</v>
      </c>
      <c r="O47">
        <v>119.47385</v>
      </c>
      <c r="P47">
        <v>117.757136</v>
      </c>
      <c r="Q47">
        <v>20.644033</v>
      </c>
      <c r="R47">
        <v>39.953834000000001</v>
      </c>
      <c r="S47">
        <v>24.932994000000001</v>
      </c>
      <c r="T47">
        <v>0</v>
      </c>
      <c r="U47">
        <v>334.10866499999997</v>
      </c>
      <c r="V47">
        <v>17.367332000000001</v>
      </c>
      <c r="W47">
        <v>44.422479000000003</v>
      </c>
      <c r="X47">
        <v>94.150716000000003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17.508931</v>
      </c>
      <c r="AG47">
        <v>43.436855000000001</v>
      </c>
      <c r="AH47">
        <v>0</v>
      </c>
      <c r="AI47">
        <v>0</v>
      </c>
      <c r="AJ47">
        <v>0</v>
      </c>
      <c r="AK47">
        <v>52.247712</v>
      </c>
      <c r="AL47">
        <v>2.4474969999999998</v>
      </c>
      <c r="AM47">
        <v>0</v>
      </c>
      <c r="AN47">
        <v>0.58141900000000002</v>
      </c>
      <c r="AO47">
        <v>0</v>
      </c>
      <c r="AP47">
        <v>1.1037859999999999</v>
      </c>
      <c r="AQ47">
        <v>30.962316000000001</v>
      </c>
      <c r="AR47">
        <v>8.4557570000000002</v>
      </c>
      <c r="AS47">
        <v>10.303156</v>
      </c>
      <c r="AT47">
        <v>10.768452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74.475172999999984</v>
      </c>
      <c r="BA47">
        <f t="shared" si="1"/>
        <v>2524.2744279999997</v>
      </c>
      <c r="BD47">
        <v>5.1100000000000003</v>
      </c>
      <c r="BE47">
        <v>1.84</v>
      </c>
      <c r="BF47">
        <v>2.15</v>
      </c>
      <c r="BG47">
        <v>1.71</v>
      </c>
      <c r="BH47">
        <v>4.0199999999999996</v>
      </c>
      <c r="BI47">
        <v>1.44</v>
      </c>
      <c r="BJ47">
        <v>0.87</v>
      </c>
      <c r="BK47">
        <v>1.89</v>
      </c>
      <c r="BL47">
        <v>0</v>
      </c>
      <c r="BM47">
        <v>0.16</v>
      </c>
      <c r="BN47">
        <v>2.2400000000000002</v>
      </c>
      <c r="BO47">
        <v>3.61</v>
      </c>
      <c r="BP47">
        <v>0.25</v>
      </c>
      <c r="BQ47">
        <v>1.92</v>
      </c>
      <c r="BR47">
        <v>2.1</v>
      </c>
      <c r="BS47">
        <v>1.48</v>
      </c>
      <c r="BT47">
        <v>2.8428770000000001</v>
      </c>
      <c r="BU47">
        <v>1.2848599999999999</v>
      </c>
      <c r="BV47">
        <v>1.9524349999999999</v>
      </c>
      <c r="BW47">
        <v>1.8598980000000001</v>
      </c>
      <c r="BX47">
        <v>1.875907</v>
      </c>
      <c r="BY47">
        <v>2.5697209999999999</v>
      </c>
      <c r="BZ47">
        <v>1.271156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5.0880489999999998</v>
      </c>
      <c r="CK47">
        <v>1.790638</v>
      </c>
      <c r="CL47">
        <v>1.855261</v>
      </c>
      <c r="CM47">
        <v>3.362412</v>
      </c>
      <c r="CN47">
        <v>1.6960170000000001</v>
      </c>
      <c r="CO47">
        <v>4.1115539999999999</v>
      </c>
      <c r="CP47">
        <v>3.9411849999999999</v>
      </c>
      <c r="CQ47">
        <v>3.2892429999999999</v>
      </c>
      <c r="CR47">
        <v>0.82007099999999999</v>
      </c>
      <c r="CS47">
        <v>2.6747749999999999</v>
      </c>
      <c r="CT47">
        <v>0.47863099999999997</v>
      </c>
      <c r="CU47">
        <v>0</v>
      </c>
      <c r="CV47">
        <v>0</v>
      </c>
      <c r="CW47">
        <v>0.92048300000000005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74.475172999999984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656.03556400000002</v>
      </c>
      <c r="L48">
        <v>600.09496899999999</v>
      </c>
      <c r="M48">
        <v>88.961607999999998</v>
      </c>
      <c r="N48">
        <v>114.08019400000001</v>
      </c>
      <c r="O48">
        <v>119.47385</v>
      </c>
      <c r="P48">
        <v>117.757136</v>
      </c>
      <c r="Q48">
        <v>20.644033</v>
      </c>
      <c r="R48">
        <v>39.953834000000001</v>
      </c>
      <c r="S48">
        <v>24.932994000000001</v>
      </c>
      <c r="T48">
        <v>0</v>
      </c>
      <c r="U48">
        <v>334.10866499999997</v>
      </c>
      <c r="V48">
        <v>17.367332000000001</v>
      </c>
      <c r="W48">
        <v>44.422479000000003</v>
      </c>
      <c r="X48">
        <v>94.150716000000003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17.508931</v>
      </c>
      <c r="AG48">
        <v>43.436855000000001</v>
      </c>
      <c r="AH48">
        <v>0</v>
      </c>
      <c r="AI48">
        <v>0</v>
      </c>
      <c r="AJ48">
        <v>0</v>
      </c>
      <c r="AK48">
        <v>52.247712</v>
      </c>
      <c r="AL48">
        <v>2.4474969999999998</v>
      </c>
      <c r="AM48">
        <v>0</v>
      </c>
      <c r="AN48">
        <v>0.58141900000000002</v>
      </c>
      <c r="AO48">
        <v>0</v>
      </c>
      <c r="AP48">
        <v>1.1037859999999999</v>
      </c>
      <c r="AQ48">
        <v>30.962316000000001</v>
      </c>
      <c r="AR48">
        <v>8.4557570000000002</v>
      </c>
      <c r="AS48">
        <v>10.303156</v>
      </c>
      <c r="AT48">
        <v>10.768452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74.415172999999996</v>
      </c>
      <c r="BA48">
        <f t="shared" si="1"/>
        <v>2524.2144279999998</v>
      </c>
      <c r="BD48">
        <v>5.1100000000000003</v>
      </c>
      <c r="BE48">
        <v>1.84</v>
      </c>
      <c r="BF48">
        <v>2.15</v>
      </c>
      <c r="BG48">
        <v>1.71</v>
      </c>
      <c r="BH48">
        <v>4.0199999999999996</v>
      </c>
      <c r="BI48">
        <v>1.44</v>
      </c>
      <c r="BJ48">
        <v>0.87</v>
      </c>
      <c r="BK48">
        <v>1.89</v>
      </c>
      <c r="BL48">
        <v>0</v>
      </c>
      <c r="BM48">
        <v>0.17</v>
      </c>
      <c r="BN48">
        <v>2.2400000000000002</v>
      </c>
      <c r="BO48">
        <v>3.61</v>
      </c>
      <c r="BP48">
        <v>0.25</v>
      </c>
      <c r="BQ48">
        <v>1.92</v>
      </c>
      <c r="BR48">
        <v>2.1</v>
      </c>
      <c r="BS48">
        <v>1.41</v>
      </c>
      <c r="BT48">
        <v>2.8428770000000001</v>
      </c>
      <c r="BU48">
        <v>1.2848599999999999</v>
      </c>
      <c r="BV48">
        <v>1.9524349999999999</v>
      </c>
      <c r="BW48">
        <v>1.8598980000000001</v>
      </c>
      <c r="BX48">
        <v>1.875907</v>
      </c>
      <c r="BY48">
        <v>2.5697209999999999</v>
      </c>
      <c r="BZ48">
        <v>1.271156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5.0880489999999998</v>
      </c>
      <c r="CK48">
        <v>1.790638</v>
      </c>
      <c r="CL48">
        <v>1.855261</v>
      </c>
      <c r="CM48">
        <v>3.362412</v>
      </c>
      <c r="CN48">
        <v>1.6960170000000001</v>
      </c>
      <c r="CO48">
        <v>4.1115539999999999</v>
      </c>
      <c r="CP48">
        <v>3.9411849999999999</v>
      </c>
      <c r="CQ48">
        <v>3.2892429999999999</v>
      </c>
      <c r="CR48">
        <v>0.82007099999999999</v>
      </c>
      <c r="CS48">
        <v>2.6747749999999999</v>
      </c>
      <c r="CT48">
        <v>0.47863099999999997</v>
      </c>
      <c r="CU48">
        <v>0</v>
      </c>
      <c r="CV48">
        <v>0</v>
      </c>
      <c r="CW48">
        <v>0.92048300000000005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74.415172999999996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656.03556400000002</v>
      </c>
      <c r="L49">
        <v>600.09496899999999</v>
      </c>
      <c r="M49">
        <v>88.961607999999998</v>
      </c>
      <c r="N49">
        <v>114.08019400000001</v>
      </c>
      <c r="O49">
        <v>119.47385</v>
      </c>
      <c r="P49">
        <v>117.757136</v>
      </c>
      <c r="Q49">
        <v>20.644033</v>
      </c>
      <c r="R49">
        <v>39.953834000000001</v>
      </c>
      <c r="S49">
        <v>24.932994000000001</v>
      </c>
      <c r="T49">
        <v>0</v>
      </c>
      <c r="U49">
        <v>334.10866499999997</v>
      </c>
      <c r="V49">
        <v>17.367332000000001</v>
      </c>
      <c r="W49">
        <v>44.422479000000003</v>
      </c>
      <c r="X49">
        <v>94.150716000000003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17.508931</v>
      </c>
      <c r="AG49">
        <v>43.436855000000001</v>
      </c>
      <c r="AH49">
        <v>0</v>
      </c>
      <c r="AI49">
        <v>0</v>
      </c>
      <c r="AJ49">
        <v>0</v>
      </c>
      <c r="AK49">
        <v>52.247712</v>
      </c>
      <c r="AL49">
        <v>2.4474969999999998</v>
      </c>
      <c r="AM49">
        <v>0</v>
      </c>
      <c r="AN49">
        <v>0.58141900000000002</v>
      </c>
      <c r="AO49">
        <v>0</v>
      </c>
      <c r="AP49">
        <v>1.1037859999999999</v>
      </c>
      <c r="AQ49">
        <v>15.165215999999999</v>
      </c>
      <c r="AR49">
        <v>6.341818</v>
      </c>
      <c r="AS49">
        <v>10.303156</v>
      </c>
      <c r="AT49">
        <v>10.768452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74.325172999999992</v>
      </c>
      <c r="BA49">
        <f t="shared" si="1"/>
        <v>2506.2133889999996</v>
      </c>
      <c r="BD49">
        <v>5.1100000000000003</v>
      </c>
      <c r="BE49">
        <v>1.84</v>
      </c>
      <c r="BF49">
        <v>2.15</v>
      </c>
      <c r="BG49">
        <v>1.71</v>
      </c>
      <c r="BH49">
        <v>4.0199999999999996</v>
      </c>
      <c r="BI49">
        <v>1.44</v>
      </c>
      <c r="BJ49">
        <v>0.87</v>
      </c>
      <c r="BK49">
        <v>1.89</v>
      </c>
      <c r="BL49">
        <v>0</v>
      </c>
      <c r="BM49">
        <v>0.17</v>
      </c>
      <c r="BN49">
        <v>2.2400000000000002</v>
      </c>
      <c r="BO49">
        <v>3.61</v>
      </c>
      <c r="BP49">
        <v>0.25</v>
      </c>
      <c r="BQ49">
        <v>1.92</v>
      </c>
      <c r="BR49">
        <v>2.1</v>
      </c>
      <c r="BS49">
        <v>1.32</v>
      </c>
      <c r="BT49">
        <v>2.8428770000000001</v>
      </c>
      <c r="BU49">
        <v>1.2848599999999999</v>
      </c>
      <c r="BV49">
        <v>1.9524349999999999</v>
      </c>
      <c r="BW49">
        <v>1.8598980000000001</v>
      </c>
      <c r="BX49">
        <v>1.875907</v>
      </c>
      <c r="BY49">
        <v>2.5697209999999999</v>
      </c>
      <c r="BZ49">
        <v>1.271156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5.0880489999999998</v>
      </c>
      <c r="CK49">
        <v>1.790638</v>
      </c>
      <c r="CL49">
        <v>1.855261</v>
      </c>
      <c r="CM49">
        <v>3.362412</v>
      </c>
      <c r="CN49">
        <v>1.6960170000000001</v>
      </c>
      <c r="CO49">
        <v>4.1115539999999999</v>
      </c>
      <c r="CP49">
        <v>3.9411849999999999</v>
      </c>
      <c r="CQ49">
        <v>3.2892429999999999</v>
      </c>
      <c r="CR49">
        <v>0.82007099999999999</v>
      </c>
      <c r="CS49">
        <v>2.6747749999999999</v>
      </c>
      <c r="CT49">
        <v>0.47863099999999997</v>
      </c>
      <c r="CU49">
        <v>0</v>
      </c>
      <c r="CV49">
        <v>0</v>
      </c>
      <c r="CW49">
        <v>0.92048300000000005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74.325172999999992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656.03556400000002</v>
      </c>
      <c r="L50">
        <v>600.09496899999999</v>
      </c>
      <c r="M50">
        <v>88.961607999999998</v>
      </c>
      <c r="N50">
        <v>114.08019400000001</v>
      </c>
      <c r="O50">
        <v>119.47385</v>
      </c>
      <c r="P50">
        <v>117.757136</v>
      </c>
      <c r="Q50">
        <v>20.644033</v>
      </c>
      <c r="R50">
        <v>39.953834000000001</v>
      </c>
      <c r="S50">
        <v>24.932994000000001</v>
      </c>
      <c r="T50">
        <v>0</v>
      </c>
      <c r="U50">
        <v>334.10866499999997</v>
      </c>
      <c r="V50">
        <v>17.367332000000001</v>
      </c>
      <c r="W50">
        <v>44.422479000000003</v>
      </c>
      <c r="X50">
        <v>94.150716000000003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17.508931</v>
      </c>
      <c r="AG50">
        <v>43.436855000000001</v>
      </c>
      <c r="AH50">
        <v>0</v>
      </c>
      <c r="AI50">
        <v>0</v>
      </c>
      <c r="AJ50">
        <v>0</v>
      </c>
      <c r="AK50">
        <v>52.247712</v>
      </c>
      <c r="AL50">
        <v>2.4474969999999998</v>
      </c>
      <c r="AM50">
        <v>0</v>
      </c>
      <c r="AN50">
        <v>0.58141900000000002</v>
      </c>
      <c r="AO50">
        <v>0</v>
      </c>
      <c r="AP50">
        <v>1.1037859999999999</v>
      </c>
      <c r="AQ50">
        <v>0</v>
      </c>
      <c r="AR50">
        <v>6.341818</v>
      </c>
      <c r="AS50">
        <v>10.303156</v>
      </c>
      <c r="AT50">
        <v>10.768452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74.245172999999994</v>
      </c>
      <c r="BA50">
        <f t="shared" si="1"/>
        <v>2490.9681729999993</v>
      </c>
      <c r="BD50">
        <v>5.1100000000000003</v>
      </c>
      <c r="BE50">
        <v>1.84</v>
      </c>
      <c r="BF50">
        <v>2.15</v>
      </c>
      <c r="BG50">
        <v>1.71</v>
      </c>
      <c r="BH50">
        <v>4.0199999999999996</v>
      </c>
      <c r="BI50">
        <v>1.44</v>
      </c>
      <c r="BJ50">
        <v>0.87</v>
      </c>
      <c r="BK50">
        <v>1.89</v>
      </c>
      <c r="BL50">
        <v>0</v>
      </c>
      <c r="BM50">
        <v>0.17</v>
      </c>
      <c r="BN50">
        <v>2.2400000000000002</v>
      </c>
      <c r="BO50">
        <v>3.61</v>
      </c>
      <c r="BP50">
        <v>0.25</v>
      </c>
      <c r="BQ50">
        <v>1.92</v>
      </c>
      <c r="BR50">
        <v>2.1</v>
      </c>
      <c r="BS50">
        <v>1.24</v>
      </c>
      <c r="BT50">
        <v>2.8428770000000001</v>
      </c>
      <c r="BU50">
        <v>1.2848599999999999</v>
      </c>
      <c r="BV50">
        <v>1.9524349999999999</v>
      </c>
      <c r="BW50">
        <v>1.8598980000000001</v>
      </c>
      <c r="BX50">
        <v>1.875907</v>
      </c>
      <c r="BY50">
        <v>2.5697209999999999</v>
      </c>
      <c r="BZ50">
        <v>1.271156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5.0880489999999998</v>
      </c>
      <c r="CK50">
        <v>1.790638</v>
      </c>
      <c r="CL50">
        <v>1.855261</v>
      </c>
      <c r="CM50">
        <v>3.362412</v>
      </c>
      <c r="CN50">
        <v>1.6960170000000001</v>
      </c>
      <c r="CO50">
        <v>4.1115539999999999</v>
      </c>
      <c r="CP50">
        <v>3.9411849999999999</v>
      </c>
      <c r="CQ50">
        <v>3.2892429999999999</v>
      </c>
      <c r="CR50">
        <v>0.82007099999999999</v>
      </c>
      <c r="CS50">
        <v>2.6747749999999999</v>
      </c>
      <c r="CT50">
        <v>0.47863099999999997</v>
      </c>
      <c r="CU50">
        <v>0</v>
      </c>
      <c r="CV50">
        <v>0</v>
      </c>
      <c r="CW50">
        <v>0.92048300000000005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74.245172999999994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656.03556400000002</v>
      </c>
      <c r="L51">
        <v>600.09496899999999</v>
      </c>
      <c r="M51">
        <v>88.961607999999998</v>
      </c>
      <c r="N51">
        <v>114.08019400000001</v>
      </c>
      <c r="O51">
        <v>119.47385</v>
      </c>
      <c r="P51">
        <v>117.757136</v>
      </c>
      <c r="Q51">
        <v>20.644033</v>
      </c>
      <c r="R51">
        <v>39.953834000000001</v>
      </c>
      <c r="S51">
        <v>24.932994000000001</v>
      </c>
      <c r="T51">
        <v>0</v>
      </c>
      <c r="U51">
        <v>334.10866499999997</v>
      </c>
      <c r="V51">
        <v>17.367332000000001</v>
      </c>
      <c r="W51">
        <v>44.422479000000003</v>
      </c>
      <c r="X51">
        <v>94.150716000000003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8.7544660000000007</v>
      </c>
      <c r="AG51">
        <v>43.436855000000001</v>
      </c>
      <c r="AH51">
        <v>0</v>
      </c>
      <c r="AI51">
        <v>0</v>
      </c>
      <c r="AJ51">
        <v>0</v>
      </c>
      <c r="AK51">
        <v>52.247712</v>
      </c>
      <c r="AL51">
        <v>2.4474969999999998</v>
      </c>
      <c r="AM51">
        <v>0</v>
      </c>
      <c r="AN51">
        <v>0.58141900000000002</v>
      </c>
      <c r="AO51">
        <v>0</v>
      </c>
      <c r="AP51">
        <v>1.1037859999999999</v>
      </c>
      <c r="AQ51">
        <v>0</v>
      </c>
      <c r="AR51">
        <v>8.4557570000000002</v>
      </c>
      <c r="AS51">
        <v>10.045577</v>
      </c>
      <c r="AT51">
        <v>10.768452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74.165172999999996</v>
      </c>
      <c r="BA51">
        <f t="shared" si="1"/>
        <v>2483.9900679999996</v>
      </c>
      <c r="BD51">
        <v>5.1100000000000003</v>
      </c>
      <c r="BE51">
        <v>1.84</v>
      </c>
      <c r="BF51">
        <v>2.15</v>
      </c>
      <c r="BG51">
        <v>1.71</v>
      </c>
      <c r="BH51">
        <v>4.0199999999999996</v>
      </c>
      <c r="BI51">
        <v>1.44</v>
      </c>
      <c r="BJ51">
        <v>0.87</v>
      </c>
      <c r="BK51">
        <v>1.89</v>
      </c>
      <c r="BL51">
        <v>0</v>
      </c>
      <c r="BM51">
        <v>0.17</v>
      </c>
      <c r="BN51">
        <v>2.2400000000000002</v>
      </c>
      <c r="BO51">
        <v>3.61</v>
      </c>
      <c r="BP51">
        <v>0.25</v>
      </c>
      <c r="BQ51">
        <v>1.92</v>
      </c>
      <c r="BR51">
        <v>2.1</v>
      </c>
      <c r="BS51">
        <v>1.1599999999999999</v>
      </c>
      <c r="BT51">
        <v>2.8428770000000001</v>
      </c>
      <c r="BU51">
        <v>1.2848599999999999</v>
      </c>
      <c r="BV51">
        <v>1.9524349999999999</v>
      </c>
      <c r="BW51">
        <v>1.8598980000000001</v>
      </c>
      <c r="BX51">
        <v>1.875907</v>
      </c>
      <c r="BY51">
        <v>2.5697209999999999</v>
      </c>
      <c r="BZ51">
        <v>1.271156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5.0880489999999998</v>
      </c>
      <c r="CK51">
        <v>1.790638</v>
      </c>
      <c r="CL51">
        <v>1.855261</v>
      </c>
      <c r="CM51">
        <v>3.362412</v>
      </c>
      <c r="CN51">
        <v>1.6960170000000001</v>
      </c>
      <c r="CO51">
        <v>4.1115539999999999</v>
      </c>
      <c r="CP51">
        <v>3.9411849999999999</v>
      </c>
      <c r="CQ51">
        <v>3.2892429999999999</v>
      </c>
      <c r="CR51">
        <v>0.82007099999999999</v>
      </c>
      <c r="CS51">
        <v>2.6747749999999999</v>
      </c>
      <c r="CT51">
        <v>0.47863099999999997</v>
      </c>
      <c r="CU51">
        <v>0</v>
      </c>
      <c r="CV51">
        <v>0</v>
      </c>
      <c r="CW51">
        <v>0.92048300000000005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74.165172999999996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656.03556400000002</v>
      </c>
      <c r="L52">
        <v>600.09496899999999</v>
      </c>
      <c r="M52">
        <v>88.961607999999998</v>
      </c>
      <c r="N52">
        <v>114.08019400000001</v>
      </c>
      <c r="O52">
        <v>119.47385</v>
      </c>
      <c r="P52">
        <v>117.757136</v>
      </c>
      <c r="Q52">
        <v>20.644033</v>
      </c>
      <c r="R52">
        <v>39.953834000000001</v>
      </c>
      <c r="S52">
        <v>24.932994000000001</v>
      </c>
      <c r="T52">
        <v>0</v>
      </c>
      <c r="U52">
        <v>334.10866499999997</v>
      </c>
      <c r="V52">
        <v>17.367332000000001</v>
      </c>
      <c r="W52">
        <v>44.422479000000003</v>
      </c>
      <c r="X52">
        <v>94.150716000000003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8.7544660000000007</v>
      </c>
      <c r="AG52">
        <v>43.436855000000001</v>
      </c>
      <c r="AH52">
        <v>0</v>
      </c>
      <c r="AI52">
        <v>0</v>
      </c>
      <c r="AJ52">
        <v>0</v>
      </c>
      <c r="AK52">
        <v>52.247712</v>
      </c>
      <c r="AL52">
        <v>2.4474969999999998</v>
      </c>
      <c r="AM52">
        <v>0</v>
      </c>
      <c r="AN52">
        <v>0.58141900000000002</v>
      </c>
      <c r="AO52">
        <v>0</v>
      </c>
      <c r="AP52">
        <v>1.1037859999999999</v>
      </c>
      <c r="AQ52">
        <v>0</v>
      </c>
      <c r="AR52">
        <v>8.4557570000000002</v>
      </c>
      <c r="AS52">
        <v>10.045577</v>
      </c>
      <c r="AT52">
        <v>10.768452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74.085172999999998</v>
      </c>
      <c r="BA52">
        <f t="shared" si="1"/>
        <v>2483.9100679999997</v>
      </c>
      <c r="BD52">
        <v>5.1100000000000003</v>
      </c>
      <c r="BE52">
        <v>1.84</v>
      </c>
      <c r="BF52">
        <v>2.15</v>
      </c>
      <c r="BG52">
        <v>1.71</v>
      </c>
      <c r="BH52">
        <v>4.0199999999999996</v>
      </c>
      <c r="BI52">
        <v>1.44</v>
      </c>
      <c r="BJ52">
        <v>0.87</v>
      </c>
      <c r="BK52">
        <v>1.89</v>
      </c>
      <c r="BL52">
        <v>0</v>
      </c>
      <c r="BM52">
        <v>0.17</v>
      </c>
      <c r="BN52">
        <v>2.2400000000000002</v>
      </c>
      <c r="BO52">
        <v>3.61</v>
      </c>
      <c r="BP52">
        <v>0.25</v>
      </c>
      <c r="BQ52">
        <v>1.92</v>
      </c>
      <c r="BR52">
        <v>2.1</v>
      </c>
      <c r="BS52">
        <v>1.08</v>
      </c>
      <c r="BT52">
        <v>2.8428770000000001</v>
      </c>
      <c r="BU52">
        <v>1.2848599999999999</v>
      </c>
      <c r="BV52">
        <v>1.9524349999999999</v>
      </c>
      <c r="BW52">
        <v>1.8598980000000001</v>
      </c>
      <c r="BX52">
        <v>1.875907</v>
      </c>
      <c r="BY52">
        <v>2.5697209999999999</v>
      </c>
      <c r="BZ52">
        <v>1.271156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5.0880489999999998</v>
      </c>
      <c r="CK52">
        <v>1.790638</v>
      </c>
      <c r="CL52">
        <v>1.855261</v>
      </c>
      <c r="CM52">
        <v>3.362412</v>
      </c>
      <c r="CN52">
        <v>1.6960170000000001</v>
      </c>
      <c r="CO52">
        <v>4.1115539999999999</v>
      </c>
      <c r="CP52">
        <v>3.9411849999999999</v>
      </c>
      <c r="CQ52">
        <v>3.2892429999999999</v>
      </c>
      <c r="CR52">
        <v>0.82007099999999999</v>
      </c>
      <c r="CS52">
        <v>2.6747749999999999</v>
      </c>
      <c r="CT52">
        <v>0.47863099999999997</v>
      </c>
      <c r="CU52">
        <v>0</v>
      </c>
      <c r="CV52">
        <v>0</v>
      </c>
      <c r="CW52">
        <v>0.92048300000000005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74.085172999999998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656.03556400000002</v>
      </c>
      <c r="L53">
        <v>600.09496899999999</v>
      </c>
      <c r="M53">
        <v>88.961607999999998</v>
      </c>
      <c r="N53">
        <v>114.08019400000001</v>
      </c>
      <c r="O53">
        <v>119.47385</v>
      </c>
      <c r="P53">
        <v>117.757136</v>
      </c>
      <c r="Q53">
        <v>20.644033</v>
      </c>
      <c r="R53">
        <v>39.953834000000001</v>
      </c>
      <c r="S53">
        <v>24.932994000000001</v>
      </c>
      <c r="T53">
        <v>0</v>
      </c>
      <c r="U53">
        <v>334.10866499999997</v>
      </c>
      <c r="V53">
        <v>17.367332000000001</v>
      </c>
      <c r="W53">
        <v>44.422479000000003</v>
      </c>
      <c r="X53">
        <v>94.150716000000003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8.7544660000000007</v>
      </c>
      <c r="AG53">
        <v>43.436855000000001</v>
      </c>
      <c r="AH53">
        <v>0</v>
      </c>
      <c r="AI53">
        <v>0</v>
      </c>
      <c r="AJ53">
        <v>0</v>
      </c>
      <c r="AK53">
        <v>52.247712</v>
      </c>
      <c r="AL53">
        <v>2.4474969999999998</v>
      </c>
      <c r="AM53">
        <v>0</v>
      </c>
      <c r="AN53">
        <v>0.58141900000000002</v>
      </c>
      <c r="AO53">
        <v>0</v>
      </c>
      <c r="AP53">
        <v>1.1037859999999999</v>
      </c>
      <c r="AQ53">
        <v>0</v>
      </c>
      <c r="AR53">
        <v>8.4557570000000002</v>
      </c>
      <c r="AS53">
        <v>9.787998</v>
      </c>
      <c r="AT53">
        <v>10.768452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74.005172999999999</v>
      </c>
      <c r="BA53">
        <f t="shared" si="1"/>
        <v>2483.5724889999997</v>
      </c>
      <c r="BD53">
        <v>5.1100000000000003</v>
      </c>
      <c r="BE53">
        <v>1.84</v>
      </c>
      <c r="BF53">
        <v>2.15</v>
      </c>
      <c r="BG53">
        <v>1.71</v>
      </c>
      <c r="BH53">
        <v>4.0199999999999996</v>
      </c>
      <c r="BI53">
        <v>1.44</v>
      </c>
      <c r="BJ53">
        <v>0.87</v>
      </c>
      <c r="BK53">
        <v>1.89</v>
      </c>
      <c r="BL53">
        <v>0</v>
      </c>
      <c r="BM53">
        <v>0.17</v>
      </c>
      <c r="BN53">
        <v>2.2400000000000002</v>
      </c>
      <c r="BO53">
        <v>3.61</v>
      </c>
      <c r="BP53">
        <v>0.25</v>
      </c>
      <c r="BQ53">
        <v>1.92</v>
      </c>
      <c r="BR53">
        <v>2.1</v>
      </c>
      <c r="BS53">
        <v>1</v>
      </c>
      <c r="BT53">
        <v>2.8428770000000001</v>
      </c>
      <c r="BU53">
        <v>1.2848599999999999</v>
      </c>
      <c r="BV53">
        <v>1.9524349999999999</v>
      </c>
      <c r="BW53">
        <v>1.8598980000000001</v>
      </c>
      <c r="BX53">
        <v>1.875907</v>
      </c>
      <c r="BY53">
        <v>2.5697209999999999</v>
      </c>
      <c r="BZ53">
        <v>1.271156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5.0880489999999998</v>
      </c>
      <c r="CK53">
        <v>1.790638</v>
      </c>
      <c r="CL53">
        <v>1.855261</v>
      </c>
      <c r="CM53">
        <v>3.362412</v>
      </c>
      <c r="CN53">
        <v>1.6960170000000001</v>
      </c>
      <c r="CO53">
        <v>4.1115539999999999</v>
      </c>
      <c r="CP53">
        <v>3.9411849999999999</v>
      </c>
      <c r="CQ53">
        <v>3.2892429999999999</v>
      </c>
      <c r="CR53">
        <v>0.82007099999999999</v>
      </c>
      <c r="CS53">
        <v>2.6747749999999999</v>
      </c>
      <c r="CT53">
        <v>0.47863099999999997</v>
      </c>
      <c r="CU53">
        <v>0</v>
      </c>
      <c r="CV53">
        <v>0</v>
      </c>
      <c r="CW53">
        <v>0.92048300000000005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74.005172999999999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656.03556400000002</v>
      </c>
      <c r="L54">
        <v>600.09496899999999</v>
      </c>
      <c r="M54">
        <v>88.961607999999998</v>
      </c>
      <c r="N54">
        <v>114.08019400000001</v>
      </c>
      <c r="O54">
        <v>119.47385</v>
      </c>
      <c r="P54">
        <v>117.757136</v>
      </c>
      <c r="Q54">
        <v>20.644033</v>
      </c>
      <c r="R54">
        <v>39.953834000000001</v>
      </c>
      <c r="S54">
        <v>24.932994000000001</v>
      </c>
      <c r="T54">
        <v>0</v>
      </c>
      <c r="U54">
        <v>334.10866499999997</v>
      </c>
      <c r="V54">
        <v>17.367332000000001</v>
      </c>
      <c r="W54">
        <v>44.422479000000003</v>
      </c>
      <c r="X54">
        <v>94.150716000000003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8.7544660000000007</v>
      </c>
      <c r="AG54">
        <v>43.436855000000001</v>
      </c>
      <c r="AH54">
        <v>0</v>
      </c>
      <c r="AI54">
        <v>0</v>
      </c>
      <c r="AJ54">
        <v>0</v>
      </c>
      <c r="AK54">
        <v>52.247712</v>
      </c>
      <c r="AL54">
        <v>2.4474969999999998</v>
      </c>
      <c r="AM54">
        <v>0</v>
      </c>
      <c r="AN54">
        <v>0.58141900000000002</v>
      </c>
      <c r="AO54">
        <v>0</v>
      </c>
      <c r="AP54">
        <v>1.1037859999999999</v>
      </c>
      <c r="AQ54">
        <v>0</v>
      </c>
      <c r="AR54">
        <v>8.4557570000000002</v>
      </c>
      <c r="AS54">
        <v>9.787998</v>
      </c>
      <c r="AT54">
        <v>10.768452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73.845172999999988</v>
      </c>
      <c r="BA54">
        <f t="shared" si="1"/>
        <v>2483.4124889999998</v>
      </c>
      <c r="BD54">
        <v>5.1100000000000003</v>
      </c>
      <c r="BE54">
        <v>1.84</v>
      </c>
      <c r="BF54">
        <v>2.15</v>
      </c>
      <c r="BG54">
        <v>1.71</v>
      </c>
      <c r="BH54">
        <v>4.0199999999999996</v>
      </c>
      <c r="BI54">
        <v>1.39</v>
      </c>
      <c r="BJ54">
        <v>0.86</v>
      </c>
      <c r="BK54">
        <v>1.89</v>
      </c>
      <c r="BL54">
        <v>0</v>
      </c>
      <c r="BM54">
        <v>0.17</v>
      </c>
      <c r="BN54">
        <v>2.2400000000000002</v>
      </c>
      <c r="BO54">
        <v>3.61</v>
      </c>
      <c r="BP54">
        <v>0.25</v>
      </c>
      <c r="BQ54">
        <v>1.92</v>
      </c>
      <c r="BR54">
        <v>2.1</v>
      </c>
      <c r="BS54">
        <v>0.9</v>
      </c>
      <c r="BT54">
        <v>2.8428770000000001</v>
      </c>
      <c r="BU54">
        <v>1.2848599999999999</v>
      </c>
      <c r="BV54">
        <v>1.9524349999999999</v>
      </c>
      <c r="BW54">
        <v>1.8598980000000001</v>
      </c>
      <c r="BX54">
        <v>1.875907</v>
      </c>
      <c r="BY54">
        <v>2.5697209999999999</v>
      </c>
      <c r="BZ54">
        <v>1.271156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5.0880489999999998</v>
      </c>
      <c r="CK54">
        <v>1.790638</v>
      </c>
      <c r="CL54">
        <v>1.855261</v>
      </c>
      <c r="CM54">
        <v>3.362412</v>
      </c>
      <c r="CN54">
        <v>1.6960170000000001</v>
      </c>
      <c r="CO54">
        <v>4.1115539999999999</v>
      </c>
      <c r="CP54">
        <v>3.9411849999999999</v>
      </c>
      <c r="CQ54">
        <v>3.2892429999999999</v>
      </c>
      <c r="CR54">
        <v>0.82007099999999999</v>
      </c>
      <c r="CS54">
        <v>2.6747749999999999</v>
      </c>
      <c r="CT54">
        <v>0.47863099999999997</v>
      </c>
      <c r="CU54">
        <v>0</v>
      </c>
      <c r="CV54">
        <v>0</v>
      </c>
      <c r="CW54">
        <v>0.92048300000000005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73.845172999999988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656.03556400000002</v>
      </c>
      <c r="L55">
        <v>600.09496899999999</v>
      </c>
      <c r="M55">
        <v>88.961607999999998</v>
      </c>
      <c r="N55">
        <v>114.08019400000001</v>
      </c>
      <c r="O55">
        <v>119.47385</v>
      </c>
      <c r="P55">
        <v>117.757136</v>
      </c>
      <c r="Q55">
        <v>20.644033</v>
      </c>
      <c r="R55">
        <v>39.953834000000001</v>
      </c>
      <c r="S55">
        <v>24.932994000000001</v>
      </c>
      <c r="T55">
        <v>0</v>
      </c>
      <c r="U55">
        <v>334.10866499999997</v>
      </c>
      <c r="V55">
        <v>17.367332000000001</v>
      </c>
      <c r="W55">
        <v>44.422479000000003</v>
      </c>
      <c r="X55">
        <v>94.150716000000003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8.7544660000000007</v>
      </c>
      <c r="AG55">
        <v>43.436855000000001</v>
      </c>
      <c r="AH55">
        <v>0</v>
      </c>
      <c r="AI55">
        <v>0</v>
      </c>
      <c r="AJ55">
        <v>0</v>
      </c>
      <c r="AK55">
        <v>52.247712</v>
      </c>
      <c r="AL55">
        <v>2.4474969999999998</v>
      </c>
      <c r="AM55">
        <v>0</v>
      </c>
      <c r="AN55">
        <v>0.58141900000000002</v>
      </c>
      <c r="AO55">
        <v>0</v>
      </c>
      <c r="AP55">
        <v>1.1037859999999999</v>
      </c>
      <c r="AQ55">
        <v>0</v>
      </c>
      <c r="AR55">
        <v>6.341818</v>
      </c>
      <c r="AS55">
        <v>9.787998</v>
      </c>
      <c r="AT55">
        <v>10.768452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73.755172999999985</v>
      </c>
      <c r="BA55">
        <f t="shared" si="1"/>
        <v>2481.2085499999994</v>
      </c>
      <c r="BD55">
        <v>5.1100000000000003</v>
      </c>
      <c r="BE55">
        <v>1.84</v>
      </c>
      <c r="BF55">
        <v>2.15</v>
      </c>
      <c r="BG55">
        <v>1.71</v>
      </c>
      <c r="BH55">
        <v>4.0199999999999996</v>
      </c>
      <c r="BI55">
        <v>1.3</v>
      </c>
      <c r="BJ55">
        <v>0.86</v>
      </c>
      <c r="BK55">
        <v>1.89</v>
      </c>
      <c r="BL55">
        <v>0</v>
      </c>
      <c r="BM55">
        <v>0.17</v>
      </c>
      <c r="BN55">
        <v>2.2400000000000002</v>
      </c>
      <c r="BO55">
        <v>3.61</v>
      </c>
      <c r="BP55">
        <v>0.25</v>
      </c>
      <c r="BQ55">
        <v>1.92</v>
      </c>
      <c r="BR55">
        <v>2.1</v>
      </c>
      <c r="BS55">
        <v>0.9</v>
      </c>
      <c r="BT55">
        <v>2.8428770000000001</v>
      </c>
      <c r="BU55">
        <v>1.2848599999999999</v>
      </c>
      <c r="BV55">
        <v>1.9524349999999999</v>
      </c>
      <c r="BW55">
        <v>1.8598980000000001</v>
      </c>
      <c r="BX55">
        <v>1.875907</v>
      </c>
      <c r="BY55">
        <v>2.5697209999999999</v>
      </c>
      <c r="BZ55">
        <v>1.271156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5.0880489999999998</v>
      </c>
      <c r="CK55">
        <v>1.790638</v>
      </c>
      <c r="CL55">
        <v>1.855261</v>
      </c>
      <c r="CM55">
        <v>3.362412</v>
      </c>
      <c r="CN55">
        <v>1.6960170000000001</v>
      </c>
      <c r="CO55">
        <v>4.1115539999999999</v>
      </c>
      <c r="CP55">
        <v>3.9411849999999999</v>
      </c>
      <c r="CQ55">
        <v>3.2892429999999999</v>
      </c>
      <c r="CR55">
        <v>0.82007099999999999</v>
      </c>
      <c r="CS55">
        <v>2.6747749999999999</v>
      </c>
      <c r="CT55">
        <v>0.47863099999999997</v>
      </c>
      <c r="CU55">
        <v>0</v>
      </c>
      <c r="CV55">
        <v>0</v>
      </c>
      <c r="CW55">
        <v>0.92048300000000005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73.755172999999985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656.03556400000002</v>
      </c>
      <c r="L56">
        <v>600.09496899999999</v>
      </c>
      <c r="M56">
        <v>88.961607999999998</v>
      </c>
      <c r="N56">
        <v>114.08019400000001</v>
      </c>
      <c r="O56">
        <v>119.47385</v>
      </c>
      <c r="P56">
        <v>117.757136</v>
      </c>
      <c r="Q56">
        <v>20.644033</v>
      </c>
      <c r="R56">
        <v>39.953834000000001</v>
      </c>
      <c r="S56">
        <v>24.932994000000001</v>
      </c>
      <c r="T56">
        <v>0</v>
      </c>
      <c r="U56">
        <v>334.10866499999997</v>
      </c>
      <c r="V56">
        <v>17.367332000000001</v>
      </c>
      <c r="W56">
        <v>44.422479000000003</v>
      </c>
      <c r="X56">
        <v>94.150716000000003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8.7544660000000007</v>
      </c>
      <c r="AG56">
        <v>43.436855000000001</v>
      </c>
      <c r="AH56">
        <v>0</v>
      </c>
      <c r="AI56">
        <v>0</v>
      </c>
      <c r="AJ56">
        <v>0</v>
      </c>
      <c r="AK56">
        <v>52.247712</v>
      </c>
      <c r="AL56">
        <v>2.4474969999999998</v>
      </c>
      <c r="AM56">
        <v>0</v>
      </c>
      <c r="AN56">
        <v>0.58141900000000002</v>
      </c>
      <c r="AO56">
        <v>0</v>
      </c>
      <c r="AP56">
        <v>1.1037859999999999</v>
      </c>
      <c r="AQ56">
        <v>0</v>
      </c>
      <c r="AR56">
        <v>6.341818</v>
      </c>
      <c r="AS56">
        <v>9.787998</v>
      </c>
      <c r="AT56">
        <v>10.768452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73.755172999999985</v>
      </c>
      <c r="BA56">
        <f t="shared" si="1"/>
        <v>2481.2085499999994</v>
      </c>
      <c r="BD56">
        <v>5.1100000000000003</v>
      </c>
      <c r="BE56">
        <v>1.84</v>
      </c>
      <c r="BF56">
        <v>2.15</v>
      </c>
      <c r="BG56">
        <v>1.71</v>
      </c>
      <c r="BH56">
        <v>4.0199999999999996</v>
      </c>
      <c r="BI56">
        <v>1.3</v>
      </c>
      <c r="BJ56">
        <v>0.86</v>
      </c>
      <c r="BK56">
        <v>1.89</v>
      </c>
      <c r="BL56">
        <v>0</v>
      </c>
      <c r="BM56">
        <v>0.17</v>
      </c>
      <c r="BN56">
        <v>2.2400000000000002</v>
      </c>
      <c r="BO56">
        <v>3.61</v>
      </c>
      <c r="BP56">
        <v>0.25</v>
      </c>
      <c r="BQ56">
        <v>1.92</v>
      </c>
      <c r="BR56">
        <v>2.1</v>
      </c>
      <c r="BS56">
        <v>0.9</v>
      </c>
      <c r="BT56">
        <v>2.8428770000000001</v>
      </c>
      <c r="BU56">
        <v>1.2848599999999999</v>
      </c>
      <c r="BV56">
        <v>1.9524349999999999</v>
      </c>
      <c r="BW56">
        <v>1.8598980000000001</v>
      </c>
      <c r="BX56">
        <v>1.875907</v>
      </c>
      <c r="BY56">
        <v>2.5697209999999999</v>
      </c>
      <c r="BZ56">
        <v>1.271156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5.0880489999999998</v>
      </c>
      <c r="CK56">
        <v>1.790638</v>
      </c>
      <c r="CL56">
        <v>1.855261</v>
      </c>
      <c r="CM56">
        <v>3.362412</v>
      </c>
      <c r="CN56">
        <v>1.6960170000000001</v>
      </c>
      <c r="CO56">
        <v>4.1115539999999999</v>
      </c>
      <c r="CP56">
        <v>3.9411849999999999</v>
      </c>
      <c r="CQ56">
        <v>3.2892429999999999</v>
      </c>
      <c r="CR56">
        <v>0.82007099999999999</v>
      </c>
      <c r="CS56">
        <v>2.6747749999999999</v>
      </c>
      <c r="CT56">
        <v>0.47863099999999997</v>
      </c>
      <c r="CU56">
        <v>0</v>
      </c>
      <c r="CV56">
        <v>0</v>
      </c>
      <c r="CW56">
        <v>0.92048300000000005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73.755172999999985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656.03556400000002</v>
      </c>
      <c r="L57">
        <v>600.09496899999999</v>
      </c>
      <c r="M57">
        <v>88.961607999999998</v>
      </c>
      <c r="N57">
        <v>114.08019400000001</v>
      </c>
      <c r="O57">
        <v>119.47385</v>
      </c>
      <c r="P57">
        <v>117.757136</v>
      </c>
      <c r="Q57">
        <v>20.644033</v>
      </c>
      <c r="R57">
        <v>39.953834000000001</v>
      </c>
      <c r="S57">
        <v>24.932994000000001</v>
      </c>
      <c r="T57">
        <v>0</v>
      </c>
      <c r="U57">
        <v>334.10866499999997</v>
      </c>
      <c r="V57">
        <v>17.367332000000001</v>
      </c>
      <c r="W57">
        <v>41.842210000000001</v>
      </c>
      <c r="X57">
        <v>94.150716000000003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8.7544660000000007</v>
      </c>
      <c r="AG57">
        <v>43.436855000000001</v>
      </c>
      <c r="AH57">
        <v>0</v>
      </c>
      <c r="AI57">
        <v>0</v>
      </c>
      <c r="AJ57">
        <v>0</v>
      </c>
      <c r="AK57">
        <v>52.247712</v>
      </c>
      <c r="AL57">
        <v>2.4474969999999998</v>
      </c>
      <c r="AM57">
        <v>0</v>
      </c>
      <c r="AN57">
        <v>0.58141900000000002</v>
      </c>
      <c r="AO57">
        <v>0</v>
      </c>
      <c r="AP57">
        <v>1.1037859999999999</v>
      </c>
      <c r="AQ57">
        <v>0</v>
      </c>
      <c r="AR57">
        <v>6.341818</v>
      </c>
      <c r="AS57">
        <v>9.787998</v>
      </c>
      <c r="AT57">
        <v>10.768452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73.755172999999985</v>
      </c>
      <c r="BA57">
        <f t="shared" si="1"/>
        <v>2478.6282809999993</v>
      </c>
      <c r="BD57">
        <v>5.1100000000000003</v>
      </c>
      <c r="BE57">
        <v>1.84</v>
      </c>
      <c r="BF57">
        <v>2.15</v>
      </c>
      <c r="BG57">
        <v>1.71</v>
      </c>
      <c r="BH57">
        <v>4.0199999999999996</v>
      </c>
      <c r="BI57">
        <v>1.3</v>
      </c>
      <c r="BJ57">
        <v>0.86</v>
      </c>
      <c r="BK57">
        <v>1.89</v>
      </c>
      <c r="BL57">
        <v>0</v>
      </c>
      <c r="BM57">
        <v>0.17</v>
      </c>
      <c r="BN57">
        <v>2.2400000000000002</v>
      </c>
      <c r="BO57">
        <v>3.61</v>
      </c>
      <c r="BP57">
        <v>0.25</v>
      </c>
      <c r="BQ57">
        <v>1.92</v>
      </c>
      <c r="BR57">
        <v>2.1</v>
      </c>
      <c r="BS57">
        <v>0.9</v>
      </c>
      <c r="BT57">
        <v>2.8428770000000001</v>
      </c>
      <c r="BU57">
        <v>1.2848599999999999</v>
      </c>
      <c r="BV57">
        <v>1.9524349999999999</v>
      </c>
      <c r="BW57">
        <v>1.8598980000000001</v>
      </c>
      <c r="BX57">
        <v>1.875907</v>
      </c>
      <c r="BY57">
        <v>2.5697209999999999</v>
      </c>
      <c r="BZ57">
        <v>1.271156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5.0880489999999998</v>
      </c>
      <c r="CK57">
        <v>1.790638</v>
      </c>
      <c r="CL57">
        <v>1.855261</v>
      </c>
      <c r="CM57">
        <v>3.362412</v>
      </c>
      <c r="CN57">
        <v>1.6960170000000001</v>
      </c>
      <c r="CO57">
        <v>4.1115539999999999</v>
      </c>
      <c r="CP57">
        <v>3.9411849999999999</v>
      </c>
      <c r="CQ57">
        <v>3.2892429999999999</v>
      </c>
      <c r="CR57">
        <v>0.82007099999999999</v>
      </c>
      <c r="CS57">
        <v>2.6747749999999999</v>
      </c>
      <c r="CT57">
        <v>0.47863099999999997</v>
      </c>
      <c r="CU57">
        <v>0</v>
      </c>
      <c r="CV57">
        <v>0</v>
      </c>
      <c r="CW57">
        <v>0.92048300000000005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73.755172999999985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656.03556400000002</v>
      </c>
      <c r="L58">
        <v>600.09496899999999</v>
      </c>
      <c r="M58">
        <v>88.961607999999998</v>
      </c>
      <c r="N58">
        <v>114.08019400000001</v>
      </c>
      <c r="O58">
        <v>119.47385</v>
      </c>
      <c r="P58">
        <v>117.757136</v>
      </c>
      <c r="Q58">
        <v>20.644033</v>
      </c>
      <c r="R58">
        <v>39.953834000000001</v>
      </c>
      <c r="S58">
        <v>24.932994000000001</v>
      </c>
      <c r="T58">
        <v>0</v>
      </c>
      <c r="U58">
        <v>334.10866499999997</v>
      </c>
      <c r="V58">
        <v>17.367332000000001</v>
      </c>
      <c r="W58">
        <v>41.842210000000001</v>
      </c>
      <c r="X58">
        <v>94.150716000000003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8.7544660000000007</v>
      </c>
      <c r="AG58">
        <v>43.436855000000001</v>
      </c>
      <c r="AH58">
        <v>0</v>
      </c>
      <c r="AI58">
        <v>0</v>
      </c>
      <c r="AJ58">
        <v>0</v>
      </c>
      <c r="AK58">
        <v>52.247712</v>
      </c>
      <c r="AL58">
        <v>2.4474969999999998</v>
      </c>
      <c r="AM58">
        <v>0</v>
      </c>
      <c r="AN58">
        <v>0.58141900000000002</v>
      </c>
      <c r="AO58">
        <v>0</v>
      </c>
      <c r="AP58">
        <v>1.1037859999999999</v>
      </c>
      <c r="AQ58">
        <v>0</v>
      </c>
      <c r="AR58">
        <v>6.341818</v>
      </c>
      <c r="AS58">
        <v>9.787998</v>
      </c>
      <c r="AT58">
        <v>10.768452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73.755172999999985</v>
      </c>
      <c r="BA58">
        <f t="shared" si="1"/>
        <v>2478.6282809999993</v>
      </c>
      <c r="BD58">
        <v>5.1100000000000003</v>
      </c>
      <c r="BE58">
        <v>1.84</v>
      </c>
      <c r="BF58">
        <v>2.15</v>
      </c>
      <c r="BG58">
        <v>1.71</v>
      </c>
      <c r="BH58">
        <v>4.0199999999999996</v>
      </c>
      <c r="BI58">
        <v>1.3</v>
      </c>
      <c r="BJ58">
        <v>0.86</v>
      </c>
      <c r="BK58">
        <v>1.89</v>
      </c>
      <c r="BL58">
        <v>0</v>
      </c>
      <c r="BM58">
        <v>0.17</v>
      </c>
      <c r="BN58">
        <v>2.2400000000000002</v>
      </c>
      <c r="BO58">
        <v>3.61</v>
      </c>
      <c r="BP58">
        <v>0.25</v>
      </c>
      <c r="BQ58">
        <v>1.92</v>
      </c>
      <c r="BR58">
        <v>2.1</v>
      </c>
      <c r="BS58">
        <v>0.9</v>
      </c>
      <c r="BT58">
        <v>2.8428770000000001</v>
      </c>
      <c r="BU58">
        <v>1.2848599999999999</v>
      </c>
      <c r="BV58">
        <v>1.9524349999999999</v>
      </c>
      <c r="BW58">
        <v>1.8598980000000001</v>
      </c>
      <c r="BX58">
        <v>1.875907</v>
      </c>
      <c r="BY58">
        <v>2.5697209999999999</v>
      </c>
      <c r="BZ58">
        <v>1.271156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5.0880489999999998</v>
      </c>
      <c r="CK58">
        <v>1.790638</v>
      </c>
      <c r="CL58">
        <v>1.855261</v>
      </c>
      <c r="CM58">
        <v>3.362412</v>
      </c>
      <c r="CN58">
        <v>1.6960170000000001</v>
      </c>
      <c r="CO58">
        <v>4.1115539999999999</v>
      </c>
      <c r="CP58">
        <v>3.9411849999999999</v>
      </c>
      <c r="CQ58">
        <v>3.2892429999999999</v>
      </c>
      <c r="CR58">
        <v>0.82007099999999999</v>
      </c>
      <c r="CS58">
        <v>2.6747749999999999</v>
      </c>
      <c r="CT58">
        <v>0.47863099999999997</v>
      </c>
      <c r="CU58">
        <v>0</v>
      </c>
      <c r="CV58">
        <v>0</v>
      </c>
      <c r="CW58">
        <v>0.92048300000000005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73.755172999999985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656.03556400000002</v>
      </c>
      <c r="L59">
        <v>600.09496899999999</v>
      </c>
      <c r="M59">
        <v>88.961607999999998</v>
      </c>
      <c r="N59">
        <v>114.08019400000001</v>
      </c>
      <c r="O59">
        <v>119.47385</v>
      </c>
      <c r="P59">
        <v>117.757136</v>
      </c>
      <c r="Q59">
        <v>20.644033</v>
      </c>
      <c r="R59">
        <v>39.953834000000001</v>
      </c>
      <c r="S59">
        <v>24.932994000000001</v>
      </c>
      <c r="T59">
        <v>0</v>
      </c>
      <c r="U59">
        <v>334.10866499999997</v>
      </c>
      <c r="V59">
        <v>17.367332000000001</v>
      </c>
      <c r="W59">
        <v>41.842210000000001</v>
      </c>
      <c r="X59">
        <v>94.150716000000003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8.7544660000000007</v>
      </c>
      <c r="AG59">
        <v>43.436855000000001</v>
      </c>
      <c r="AH59">
        <v>0</v>
      </c>
      <c r="AI59">
        <v>0</v>
      </c>
      <c r="AJ59">
        <v>0</v>
      </c>
      <c r="AK59">
        <v>52.247712</v>
      </c>
      <c r="AL59">
        <v>2.4474969999999998</v>
      </c>
      <c r="AM59">
        <v>0</v>
      </c>
      <c r="AN59">
        <v>0.58141900000000002</v>
      </c>
      <c r="AO59">
        <v>0</v>
      </c>
      <c r="AP59">
        <v>1.1037859999999999</v>
      </c>
      <c r="AQ59">
        <v>0</v>
      </c>
      <c r="AR59">
        <v>6.341818</v>
      </c>
      <c r="AS59">
        <v>9.787998</v>
      </c>
      <c r="AT59">
        <v>10.768452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74.155172999999991</v>
      </c>
      <c r="BA59">
        <f t="shared" si="1"/>
        <v>2479.0282809999994</v>
      </c>
      <c r="BD59">
        <v>5.1100000000000003</v>
      </c>
      <c r="BE59">
        <v>1.84</v>
      </c>
      <c r="BF59">
        <v>2.15</v>
      </c>
      <c r="BG59">
        <v>1.71</v>
      </c>
      <c r="BH59">
        <v>4.42</v>
      </c>
      <c r="BI59">
        <v>1.3</v>
      </c>
      <c r="BJ59">
        <v>0.86</v>
      </c>
      <c r="BK59">
        <v>1.89</v>
      </c>
      <c r="BL59">
        <v>0</v>
      </c>
      <c r="BM59">
        <v>0.17</v>
      </c>
      <c r="BN59">
        <v>2.2400000000000002</v>
      </c>
      <c r="BO59">
        <v>3.61</v>
      </c>
      <c r="BP59">
        <v>0.25</v>
      </c>
      <c r="BQ59">
        <v>1.92</v>
      </c>
      <c r="BR59">
        <v>2.1</v>
      </c>
      <c r="BS59">
        <v>0.9</v>
      </c>
      <c r="BT59">
        <v>2.8428770000000001</v>
      </c>
      <c r="BU59">
        <v>1.2848599999999999</v>
      </c>
      <c r="BV59">
        <v>1.9524349999999999</v>
      </c>
      <c r="BW59">
        <v>1.8598980000000001</v>
      </c>
      <c r="BX59">
        <v>1.875907</v>
      </c>
      <c r="BY59">
        <v>2.5697209999999999</v>
      </c>
      <c r="BZ59">
        <v>1.271156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5.0880489999999998</v>
      </c>
      <c r="CK59">
        <v>1.790638</v>
      </c>
      <c r="CL59">
        <v>1.855261</v>
      </c>
      <c r="CM59">
        <v>3.362412</v>
      </c>
      <c r="CN59">
        <v>1.6960170000000001</v>
      </c>
      <c r="CO59">
        <v>4.1115539999999999</v>
      </c>
      <c r="CP59">
        <v>3.9411849999999999</v>
      </c>
      <c r="CQ59">
        <v>3.2892429999999999</v>
      </c>
      <c r="CR59">
        <v>0.82007099999999999</v>
      </c>
      <c r="CS59">
        <v>2.6747749999999999</v>
      </c>
      <c r="CT59">
        <v>0.47863099999999997</v>
      </c>
      <c r="CU59">
        <v>0</v>
      </c>
      <c r="CV59">
        <v>0</v>
      </c>
      <c r="CW59">
        <v>0.92048300000000005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74.155172999999991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656.03556400000002</v>
      </c>
      <c r="L60">
        <v>600.09496899999999</v>
      </c>
      <c r="M60">
        <v>88.961607999999998</v>
      </c>
      <c r="N60">
        <v>114.08019400000001</v>
      </c>
      <c r="O60">
        <v>119.47385</v>
      </c>
      <c r="P60">
        <v>117.757136</v>
      </c>
      <c r="Q60">
        <v>20.644033</v>
      </c>
      <c r="R60">
        <v>39.953834000000001</v>
      </c>
      <c r="S60">
        <v>24.932994000000001</v>
      </c>
      <c r="T60">
        <v>0</v>
      </c>
      <c r="U60">
        <v>334.10866499999997</v>
      </c>
      <c r="V60">
        <v>17.367332000000001</v>
      </c>
      <c r="W60">
        <v>41.842210000000001</v>
      </c>
      <c r="X60">
        <v>94.150716000000003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8.7544660000000007</v>
      </c>
      <c r="AG60">
        <v>43.436855000000001</v>
      </c>
      <c r="AH60">
        <v>0</v>
      </c>
      <c r="AI60">
        <v>0</v>
      </c>
      <c r="AJ60">
        <v>0</v>
      </c>
      <c r="AK60">
        <v>52.247712</v>
      </c>
      <c r="AL60">
        <v>2.4474969999999998</v>
      </c>
      <c r="AM60">
        <v>0</v>
      </c>
      <c r="AN60">
        <v>0.58141900000000002</v>
      </c>
      <c r="AO60">
        <v>0</v>
      </c>
      <c r="AP60">
        <v>1.1037859999999999</v>
      </c>
      <c r="AQ60">
        <v>15.165215999999999</v>
      </c>
      <c r="AR60">
        <v>6.341818</v>
      </c>
      <c r="AS60">
        <v>9.787998</v>
      </c>
      <c r="AT60">
        <v>10.768452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74.415172999999996</v>
      </c>
      <c r="BA60">
        <f t="shared" si="1"/>
        <v>2494.4534969999991</v>
      </c>
      <c r="BD60">
        <v>5.1100000000000003</v>
      </c>
      <c r="BE60">
        <v>1.84</v>
      </c>
      <c r="BF60">
        <v>2.15</v>
      </c>
      <c r="BG60">
        <v>1.71</v>
      </c>
      <c r="BH60">
        <v>4.68</v>
      </c>
      <c r="BI60">
        <v>1.3</v>
      </c>
      <c r="BJ60">
        <v>0.86</v>
      </c>
      <c r="BK60">
        <v>1.89</v>
      </c>
      <c r="BL60">
        <v>0</v>
      </c>
      <c r="BM60">
        <v>0.17</v>
      </c>
      <c r="BN60">
        <v>2.2400000000000002</v>
      </c>
      <c r="BO60">
        <v>3.61</v>
      </c>
      <c r="BP60">
        <v>0.25</v>
      </c>
      <c r="BQ60">
        <v>1.92</v>
      </c>
      <c r="BR60">
        <v>2.1</v>
      </c>
      <c r="BS60">
        <v>0.9</v>
      </c>
      <c r="BT60">
        <v>2.8428770000000001</v>
      </c>
      <c r="BU60">
        <v>1.2848599999999999</v>
      </c>
      <c r="BV60">
        <v>1.9524349999999999</v>
      </c>
      <c r="BW60">
        <v>1.8598980000000001</v>
      </c>
      <c r="BX60">
        <v>1.875907</v>
      </c>
      <c r="BY60">
        <v>2.5697209999999999</v>
      </c>
      <c r="BZ60">
        <v>1.271156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5.0880489999999998</v>
      </c>
      <c r="CK60">
        <v>1.790638</v>
      </c>
      <c r="CL60">
        <v>1.855261</v>
      </c>
      <c r="CM60">
        <v>3.362412</v>
      </c>
      <c r="CN60">
        <v>1.6960170000000001</v>
      </c>
      <c r="CO60">
        <v>4.1115539999999999</v>
      </c>
      <c r="CP60">
        <v>3.9411849999999999</v>
      </c>
      <c r="CQ60">
        <v>3.2892429999999999</v>
      </c>
      <c r="CR60">
        <v>0.82007099999999999</v>
      </c>
      <c r="CS60">
        <v>2.6747749999999999</v>
      </c>
      <c r="CT60">
        <v>0.47863099999999997</v>
      </c>
      <c r="CU60">
        <v>0</v>
      </c>
      <c r="CV60">
        <v>0</v>
      </c>
      <c r="CW60">
        <v>0.92048300000000005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74.415172999999996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656.03556400000002</v>
      </c>
      <c r="L61">
        <v>600.09496899999999</v>
      </c>
      <c r="M61">
        <v>88.961607999999998</v>
      </c>
      <c r="N61">
        <v>114.08019400000001</v>
      </c>
      <c r="O61">
        <v>119.47385</v>
      </c>
      <c r="P61">
        <v>117.757136</v>
      </c>
      <c r="Q61">
        <v>20.644033</v>
      </c>
      <c r="R61">
        <v>39.953834000000001</v>
      </c>
      <c r="S61">
        <v>24.932994000000001</v>
      </c>
      <c r="T61">
        <v>0</v>
      </c>
      <c r="U61">
        <v>334.10866499999997</v>
      </c>
      <c r="V61">
        <v>17.367332000000001</v>
      </c>
      <c r="W61">
        <v>41.842210000000001</v>
      </c>
      <c r="X61">
        <v>94.150716000000003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8.7544660000000007</v>
      </c>
      <c r="AG61">
        <v>43.436855000000001</v>
      </c>
      <c r="AH61">
        <v>0</v>
      </c>
      <c r="AI61">
        <v>0</v>
      </c>
      <c r="AJ61">
        <v>0</v>
      </c>
      <c r="AK61">
        <v>52.247712</v>
      </c>
      <c r="AL61">
        <v>2.4474969999999998</v>
      </c>
      <c r="AM61">
        <v>0</v>
      </c>
      <c r="AN61">
        <v>0.58141900000000002</v>
      </c>
      <c r="AO61">
        <v>0</v>
      </c>
      <c r="AP61">
        <v>1.1037859999999999</v>
      </c>
      <c r="AQ61">
        <v>15.607535</v>
      </c>
      <c r="AR61">
        <v>6.341818</v>
      </c>
      <c r="AS61">
        <v>9.787998</v>
      </c>
      <c r="AT61">
        <v>10.768452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74.394512999999989</v>
      </c>
      <c r="BA61">
        <f t="shared" si="1"/>
        <v>2494.8751559999996</v>
      </c>
      <c r="BD61">
        <v>5.1100000000000003</v>
      </c>
      <c r="BE61">
        <v>1.84</v>
      </c>
      <c r="BF61">
        <v>2.15</v>
      </c>
      <c r="BG61">
        <v>1.71</v>
      </c>
      <c r="BH61">
        <v>4.68</v>
      </c>
      <c r="BI61">
        <v>1.3</v>
      </c>
      <c r="BJ61">
        <v>0.86</v>
      </c>
      <c r="BK61">
        <v>1.89</v>
      </c>
      <c r="BL61">
        <v>0</v>
      </c>
      <c r="BM61">
        <v>0.17</v>
      </c>
      <c r="BN61">
        <v>2.2400000000000002</v>
      </c>
      <c r="BO61">
        <v>3.61</v>
      </c>
      <c r="BP61">
        <v>0.25</v>
      </c>
      <c r="BQ61">
        <v>1.92</v>
      </c>
      <c r="BR61">
        <v>2.1</v>
      </c>
      <c r="BS61">
        <v>0.9</v>
      </c>
      <c r="BT61">
        <v>2.8428770000000001</v>
      </c>
      <c r="BU61">
        <v>1.2848599999999999</v>
      </c>
      <c r="BV61">
        <v>1.931775</v>
      </c>
      <c r="BW61">
        <v>1.8598980000000001</v>
      </c>
      <c r="BX61">
        <v>1.875907</v>
      </c>
      <c r="BY61">
        <v>2.5697209999999999</v>
      </c>
      <c r="BZ61">
        <v>1.271156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5.0880489999999998</v>
      </c>
      <c r="CK61">
        <v>1.790638</v>
      </c>
      <c r="CL61">
        <v>1.855261</v>
      </c>
      <c r="CM61">
        <v>3.362412</v>
      </c>
      <c r="CN61">
        <v>1.6960170000000001</v>
      </c>
      <c r="CO61">
        <v>4.1115539999999999</v>
      </c>
      <c r="CP61">
        <v>3.9411849999999999</v>
      </c>
      <c r="CQ61">
        <v>3.2892429999999999</v>
      </c>
      <c r="CR61">
        <v>0.82007099999999999</v>
      </c>
      <c r="CS61">
        <v>2.6747749999999999</v>
      </c>
      <c r="CT61">
        <v>0.47863099999999997</v>
      </c>
      <c r="CU61">
        <v>0</v>
      </c>
      <c r="CV61">
        <v>0</v>
      </c>
      <c r="CW61">
        <v>0.92048300000000005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74.394512999999989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656.03556400000002</v>
      </c>
      <c r="L62">
        <v>600.09496899999999</v>
      </c>
      <c r="M62">
        <v>88.961607999999998</v>
      </c>
      <c r="N62">
        <v>114.08019400000001</v>
      </c>
      <c r="O62">
        <v>119.47385</v>
      </c>
      <c r="P62">
        <v>117.757136</v>
      </c>
      <c r="Q62">
        <v>20.644033</v>
      </c>
      <c r="R62">
        <v>39.953834000000001</v>
      </c>
      <c r="S62">
        <v>24.932994000000001</v>
      </c>
      <c r="T62">
        <v>0</v>
      </c>
      <c r="U62">
        <v>334.10866499999997</v>
      </c>
      <c r="V62">
        <v>17.367332000000001</v>
      </c>
      <c r="W62">
        <v>41.842210000000001</v>
      </c>
      <c r="X62">
        <v>94.150716000000003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8.7544660000000007</v>
      </c>
      <c r="AG62">
        <v>43.436855000000001</v>
      </c>
      <c r="AH62">
        <v>0</v>
      </c>
      <c r="AI62">
        <v>0</v>
      </c>
      <c r="AJ62">
        <v>0</v>
      </c>
      <c r="AK62">
        <v>52.247712</v>
      </c>
      <c r="AL62">
        <v>2.4474969999999998</v>
      </c>
      <c r="AM62">
        <v>0</v>
      </c>
      <c r="AN62">
        <v>0.58141900000000002</v>
      </c>
      <c r="AO62">
        <v>0</v>
      </c>
      <c r="AP62">
        <v>1.1037859999999999</v>
      </c>
      <c r="AQ62">
        <v>31.215070000000001</v>
      </c>
      <c r="AR62">
        <v>6.341818</v>
      </c>
      <c r="AS62">
        <v>9.787998</v>
      </c>
      <c r="AT62">
        <v>10.768452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74.344512999999992</v>
      </c>
      <c r="BA62">
        <f t="shared" si="1"/>
        <v>2510.4326909999995</v>
      </c>
      <c r="BD62">
        <v>5.1100000000000003</v>
      </c>
      <c r="BE62">
        <v>1.84</v>
      </c>
      <c r="BF62">
        <v>2.15</v>
      </c>
      <c r="BG62">
        <v>1.71</v>
      </c>
      <c r="BH62">
        <v>4.68</v>
      </c>
      <c r="BI62">
        <v>1.27</v>
      </c>
      <c r="BJ62">
        <v>0.84</v>
      </c>
      <c r="BK62">
        <v>1.89</v>
      </c>
      <c r="BL62">
        <v>0</v>
      </c>
      <c r="BM62">
        <v>0.17</v>
      </c>
      <c r="BN62">
        <v>2.2400000000000002</v>
      </c>
      <c r="BO62">
        <v>3.61</v>
      </c>
      <c r="BP62">
        <v>0.25</v>
      </c>
      <c r="BQ62">
        <v>1.92</v>
      </c>
      <c r="BR62">
        <v>2.1</v>
      </c>
      <c r="BS62">
        <v>0.9</v>
      </c>
      <c r="BT62">
        <v>2.8428770000000001</v>
      </c>
      <c r="BU62">
        <v>1.2848599999999999</v>
      </c>
      <c r="BV62">
        <v>1.931775</v>
      </c>
      <c r="BW62">
        <v>1.8598980000000001</v>
      </c>
      <c r="BX62">
        <v>1.875907</v>
      </c>
      <c r="BY62">
        <v>2.5697209999999999</v>
      </c>
      <c r="BZ62">
        <v>1.271156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5.0880489999999998</v>
      </c>
      <c r="CK62">
        <v>1.790638</v>
      </c>
      <c r="CL62">
        <v>1.855261</v>
      </c>
      <c r="CM62">
        <v>3.362412</v>
      </c>
      <c r="CN62">
        <v>1.6960170000000001</v>
      </c>
      <c r="CO62">
        <v>4.1115539999999999</v>
      </c>
      <c r="CP62">
        <v>3.9411849999999999</v>
      </c>
      <c r="CQ62">
        <v>3.2892429999999999</v>
      </c>
      <c r="CR62">
        <v>0.82007099999999999</v>
      </c>
      <c r="CS62">
        <v>2.6747749999999999</v>
      </c>
      <c r="CT62">
        <v>0.47863099999999997</v>
      </c>
      <c r="CU62">
        <v>0</v>
      </c>
      <c r="CV62">
        <v>0</v>
      </c>
      <c r="CW62">
        <v>0.92048300000000005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74.344512999999992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656.03556400000002</v>
      </c>
      <c r="L63">
        <v>600.09496899999999</v>
      </c>
      <c r="M63">
        <v>88.961607999999998</v>
      </c>
      <c r="N63">
        <v>114.08019400000001</v>
      </c>
      <c r="O63">
        <v>119.47385</v>
      </c>
      <c r="P63">
        <v>117.757136</v>
      </c>
      <c r="Q63">
        <v>20.644033</v>
      </c>
      <c r="R63">
        <v>39.953834000000001</v>
      </c>
      <c r="S63">
        <v>24.932994000000001</v>
      </c>
      <c r="T63">
        <v>0</v>
      </c>
      <c r="U63">
        <v>334.10866499999997</v>
      </c>
      <c r="V63">
        <v>17.367332000000001</v>
      </c>
      <c r="W63">
        <v>41.842210000000001</v>
      </c>
      <c r="X63">
        <v>94.150716000000003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8.7544660000000007</v>
      </c>
      <c r="AG63">
        <v>43.436855000000001</v>
      </c>
      <c r="AH63">
        <v>0</v>
      </c>
      <c r="AI63">
        <v>0</v>
      </c>
      <c r="AJ63">
        <v>0</v>
      </c>
      <c r="AK63">
        <v>52.247712</v>
      </c>
      <c r="AL63">
        <v>2.4474969999999998</v>
      </c>
      <c r="AM63">
        <v>0</v>
      </c>
      <c r="AN63">
        <v>0.58141900000000002</v>
      </c>
      <c r="AO63">
        <v>0</v>
      </c>
      <c r="AP63">
        <v>1.1037859999999999</v>
      </c>
      <c r="AQ63">
        <v>46.822603999999998</v>
      </c>
      <c r="AR63">
        <v>6.341818</v>
      </c>
      <c r="AS63">
        <v>5.1515779999999998</v>
      </c>
      <c r="AT63">
        <v>10.768452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74.062706999999989</v>
      </c>
      <c r="BA63">
        <f t="shared" si="1"/>
        <v>2521.1219989999995</v>
      </c>
      <c r="BD63">
        <v>5.1100000000000003</v>
      </c>
      <c r="BE63">
        <v>1.84</v>
      </c>
      <c r="BF63">
        <v>2.15</v>
      </c>
      <c r="BG63">
        <v>1.71</v>
      </c>
      <c r="BH63">
        <v>4.68</v>
      </c>
      <c r="BI63">
        <v>1.27</v>
      </c>
      <c r="BJ63">
        <v>0.84</v>
      </c>
      <c r="BK63">
        <v>1.89</v>
      </c>
      <c r="BL63">
        <v>0</v>
      </c>
      <c r="BM63">
        <v>0.16</v>
      </c>
      <c r="BN63">
        <v>2.2400000000000002</v>
      </c>
      <c r="BO63">
        <v>3.61</v>
      </c>
      <c r="BP63">
        <v>0.25</v>
      </c>
      <c r="BQ63">
        <v>1.92</v>
      </c>
      <c r="BR63">
        <v>2.1</v>
      </c>
      <c r="BS63">
        <v>0.9</v>
      </c>
      <c r="BT63">
        <v>2.8428770000000001</v>
      </c>
      <c r="BU63">
        <v>1.2848599999999999</v>
      </c>
      <c r="BV63">
        <v>1.931775</v>
      </c>
      <c r="BW63">
        <v>1.8598980000000001</v>
      </c>
      <c r="BX63">
        <v>1.875907</v>
      </c>
      <c r="BY63">
        <v>2.5697209999999999</v>
      </c>
      <c r="BZ63">
        <v>1.271156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5.0880489999999998</v>
      </c>
      <c r="CK63">
        <v>1.790638</v>
      </c>
      <c r="CL63">
        <v>1.855261</v>
      </c>
      <c r="CM63">
        <v>3.362412</v>
      </c>
      <c r="CN63">
        <v>1.6960170000000001</v>
      </c>
      <c r="CO63">
        <v>4.1115539999999999</v>
      </c>
      <c r="CP63">
        <v>3.6693790000000002</v>
      </c>
      <c r="CQ63">
        <v>3.2892429999999999</v>
      </c>
      <c r="CR63">
        <v>0.82007099999999999</v>
      </c>
      <c r="CS63">
        <v>2.6747749999999999</v>
      </c>
      <c r="CT63">
        <v>0.47863099999999997</v>
      </c>
      <c r="CU63">
        <v>0</v>
      </c>
      <c r="CV63">
        <v>0</v>
      </c>
      <c r="CW63">
        <v>0.92048300000000005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74.062706999999989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656.03556400000002</v>
      </c>
      <c r="L64">
        <v>600.09496899999999</v>
      </c>
      <c r="M64">
        <v>88.961607999999998</v>
      </c>
      <c r="N64">
        <v>114.08019400000001</v>
      </c>
      <c r="O64">
        <v>119.47385</v>
      </c>
      <c r="P64">
        <v>117.757136</v>
      </c>
      <c r="Q64">
        <v>20.644033</v>
      </c>
      <c r="R64">
        <v>39.953834000000001</v>
      </c>
      <c r="S64">
        <v>24.932994000000001</v>
      </c>
      <c r="T64">
        <v>0</v>
      </c>
      <c r="U64">
        <v>334.10866499999997</v>
      </c>
      <c r="V64">
        <v>17.367332000000001</v>
      </c>
      <c r="W64">
        <v>41.842210000000001</v>
      </c>
      <c r="X64">
        <v>94.150716000000003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8.7544660000000007</v>
      </c>
      <c r="AG64">
        <v>43.436855000000001</v>
      </c>
      <c r="AH64">
        <v>0</v>
      </c>
      <c r="AI64">
        <v>0</v>
      </c>
      <c r="AJ64">
        <v>0</v>
      </c>
      <c r="AK64">
        <v>52.247712</v>
      </c>
      <c r="AL64">
        <v>2.4474969999999998</v>
      </c>
      <c r="AM64">
        <v>0</v>
      </c>
      <c r="AN64">
        <v>0.58141900000000002</v>
      </c>
      <c r="AO64">
        <v>0</v>
      </c>
      <c r="AP64">
        <v>1.1037859999999999</v>
      </c>
      <c r="AQ64">
        <v>46.822603999999998</v>
      </c>
      <c r="AR64">
        <v>6.341818</v>
      </c>
      <c r="AS64">
        <v>5.1515779999999998</v>
      </c>
      <c r="AT64">
        <v>10.768452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74.062706999999989</v>
      </c>
      <c r="BA64">
        <f t="shared" si="1"/>
        <v>2521.1219989999995</v>
      </c>
      <c r="BD64">
        <v>5.1100000000000003</v>
      </c>
      <c r="BE64">
        <v>1.84</v>
      </c>
      <c r="BF64">
        <v>2.15</v>
      </c>
      <c r="BG64">
        <v>1.71</v>
      </c>
      <c r="BH64">
        <v>4.68</v>
      </c>
      <c r="BI64">
        <v>1.27</v>
      </c>
      <c r="BJ64">
        <v>0.84</v>
      </c>
      <c r="BK64">
        <v>1.89</v>
      </c>
      <c r="BL64">
        <v>0</v>
      </c>
      <c r="BM64">
        <v>0.16</v>
      </c>
      <c r="BN64">
        <v>2.2400000000000002</v>
      </c>
      <c r="BO64">
        <v>3.61</v>
      </c>
      <c r="BP64">
        <v>0.25</v>
      </c>
      <c r="BQ64">
        <v>1.92</v>
      </c>
      <c r="BR64">
        <v>2.1</v>
      </c>
      <c r="BS64">
        <v>0.9</v>
      </c>
      <c r="BT64">
        <v>2.8428770000000001</v>
      </c>
      <c r="BU64">
        <v>1.2848599999999999</v>
      </c>
      <c r="BV64">
        <v>1.931775</v>
      </c>
      <c r="BW64">
        <v>1.8598980000000001</v>
      </c>
      <c r="BX64">
        <v>1.875907</v>
      </c>
      <c r="BY64">
        <v>2.5697209999999999</v>
      </c>
      <c r="BZ64">
        <v>1.271156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5.0880489999999998</v>
      </c>
      <c r="CK64">
        <v>1.790638</v>
      </c>
      <c r="CL64">
        <v>1.855261</v>
      </c>
      <c r="CM64">
        <v>3.362412</v>
      </c>
      <c r="CN64">
        <v>1.6960170000000001</v>
      </c>
      <c r="CO64">
        <v>4.1115539999999999</v>
      </c>
      <c r="CP64">
        <v>3.6693790000000002</v>
      </c>
      <c r="CQ64">
        <v>3.2892429999999999</v>
      </c>
      <c r="CR64">
        <v>0.82007099999999999</v>
      </c>
      <c r="CS64">
        <v>2.6747749999999999</v>
      </c>
      <c r="CT64">
        <v>0.47863099999999997</v>
      </c>
      <c r="CU64">
        <v>0</v>
      </c>
      <c r="CV64">
        <v>0</v>
      </c>
      <c r="CW64">
        <v>0.92048300000000005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74.062706999999989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656.03556400000002</v>
      </c>
      <c r="L65">
        <v>600.09496899999999</v>
      </c>
      <c r="M65">
        <v>88.961607999999998</v>
      </c>
      <c r="N65">
        <v>114.08019400000001</v>
      </c>
      <c r="O65">
        <v>119.47385</v>
      </c>
      <c r="P65">
        <v>117.757136</v>
      </c>
      <c r="Q65">
        <v>20.644033</v>
      </c>
      <c r="R65">
        <v>39.953834000000001</v>
      </c>
      <c r="S65">
        <v>24.932994000000001</v>
      </c>
      <c r="T65">
        <v>0</v>
      </c>
      <c r="U65">
        <v>334.10866499999997</v>
      </c>
      <c r="V65">
        <v>17.367332000000001</v>
      </c>
      <c r="W65">
        <v>41.842210000000001</v>
      </c>
      <c r="X65">
        <v>94.150716000000003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8.7544660000000007</v>
      </c>
      <c r="AG65">
        <v>43.436855000000001</v>
      </c>
      <c r="AH65">
        <v>0</v>
      </c>
      <c r="AI65">
        <v>0</v>
      </c>
      <c r="AJ65">
        <v>0</v>
      </c>
      <c r="AK65">
        <v>52.247712</v>
      </c>
      <c r="AL65">
        <v>2.4474969999999998</v>
      </c>
      <c r="AM65">
        <v>0</v>
      </c>
      <c r="AN65">
        <v>0.58141900000000002</v>
      </c>
      <c r="AO65">
        <v>0</v>
      </c>
      <c r="AP65">
        <v>1.1037859999999999</v>
      </c>
      <c r="AQ65">
        <v>62.430138999999997</v>
      </c>
      <c r="AR65">
        <v>6.341818</v>
      </c>
      <c r="AS65">
        <v>5.1515779999999998</v>
      </c>
      <c r="AT65">
        <v>10.768452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73.92680399999999</v>
      </c>
      <c r="BA65">
        <f t="shared" si="1"/>
        <v>2536.5936309999997</v>
      </c>
      <c r="BD65">
        <v>5.1100000000000003</v>
      </c>
      <c r="BE65">
        <v>1.84</v>
      </c>
      <c r="BF65">
        <v>2.15</v>
      </c>
      <c r="BG65">
        <v>1.71</v>
      </c>
      <c r="BH65">
        <v>4.68</v>
      </c>
      <c r="BI65">
        <v>1.27</v>
      </c>
      <c r="BJ65">
        <v>0.84</v>
      </c>
      <c r="BK65">
        <v>1.89</v>
      </c>
      <c r="BL65">
        <v>0</v>
      </c>
      <c r="BM65">
        <v>0.16</v>
      </c>
      <c r="BN65">
        <v>2.2400000000000002</v>
      </c>
      <c r="BO65">
        <v>3.61</v>
      </c>
      <c r="BP65">
        <v>0.25</v>
      </c>
      <c r="BQ65">
        <v>1.92</v>
      </c>
      <c r="BR65">
        <v>2.1</v>
      </c>
      <c r="BS65">
        <v>0.9</v>
      </c>
      <c r="BT65">
        <v>2.8428770000000001</v>
      </c>
      <c r="BU65">
        <v>1.2848599999999999</v>
      </c>
      <c r="BV65">
        <v>1.931775</v>
      </c>
      <c r="BW65">
        <v>1.8598980000000001</v>
      </c>
      <c r="BX65">
        <v>1.875907</v>
      </c>
      <c r="BY65">
        <v>2.5697209999999999</v>
      </c>
      <c r="BZ65">
        <v>1.271156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5.0880489999999998</v>
      </c>
      <c r="CK65">
        <v>1.790638</v>
      </c>
      <c r="CL65">
        <v>1.855261</v>
      </c>
      <c r="CM65">
        <v>3.362412</v>
      </c>
      <c r="CN65">
        <v>1.6960170000000001</v>
      </c>
      <c r="CO65">
        <v>4.1115539999999999</v>
      </c>
      <c r="CP65">
        <v>3.5334759999999998</v>
      </c>
      <c r="CQ65">
        <v>3.2892429999999999</v>
      </c>
      <c r="CR65">
        <v>0.82007099999999999</v>
      </c>
      <c r="CS65">
        <v>2.6747749999999999</v>
      </c>
      <c r="CT65">
        <v>0.47863099999999997</v>
      </c>
      <c r="CU65">
        <v>0</v>
      </c>
      <c r="CV65">
        <v>0</v>
      </c>
      <c r="CW65">
        <v>0.92048300000000005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73.92680399999999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656.03556400000002</v>
      </c>
      <c r="L66">
        <v>600.09496899999999</v>
      </c>
      <c r="M66">
        <v>88.961607999999998</v>
      </c>
      <c r="N66">
        <v>114.08019400000001</v>
      </c>
      <c r="O66">
        <v>119.47385</v>
      </c>
      <c r="P66">
        <v>117.757136</v>
      </c>
      <c r="Q66">
        <v>20.644033</v>
      </c>
      <c r="R66">
        <v>39.953834000000001</v>
      </c>
      <c r="S66">
        <v>24.932994000000001</v>
      </c>
      <c r="T66">
        <v>0</v>
      </c>
      <c r="U66">
        <v>334.10866499999997</v>
      </c>
      <c r="V66">
        <v>17.367332000000001</v>
      </c>
      <c r="W66">
        <v>41.842210000000001</v>
      </c>
      <c r="X66">
        <v>94.150716000000003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8.7544660000000007</v>
      </c>
      <c r="AG66">
        <v>43.436855000000001</v>
      </c>
      <c r="AH66">
        <v>0</v>
      </c>
      <c r="AI66">
        <v>0</v>
      </c>
      <c r="AJ66">
        <v>0</v>
      </c>
      <c r="AK66">
        <v>52.247712</v>
      </c>
      <c r="AL66">
        <v>2.4474969999999998</v>
      </c>
      <c r="AM66">
        <v>0</v>
      </c>
      <c r="AN66">
        <v>0.58141900000000002</v>
      </c>
      <c r="AO66">
        <v>0</v>
      </c>
      <c r="AP66">
        <v>1.1037859999999999</v>
      </c>
      <c r="AQ66">
        <v>62.430138999999997</v>
      </c>
      <c r="AR66">
        <v>6.341818</v>
      </c>
      <c r="AS66">
        <v>5.1515779999999998</v>
      </c>
      <c r="AT66">
        <v>10.768452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73.92680399999999</v>
      </c>
      <c r="BA66">
        <f t="shared" si="1"/>
        <v>2536.5936309999997</v>
      </c>
      <c r="BD66">
        <v>5.1100000000000003</v>
      </c>
      <c r="BE66">
        <v>1.84</v>
      </c>
      <c r="BF66">
        <v>2.15</v>
      </c>
      <c r="BG66">
        <v>1.71</v>
      </c>
      <c r="BH66">
        <v>4.68</v>
      </c>
      <c r="BI66">
        <v>1.27</v>
      </c>
      <c r="BJ66">
        <v>0.84</v>
      </c>
      <c r="BK66">
        <v>1.89</v>
      </c>
      <c r="BL66">
        <v>0</v>
      </c>
      <c r="BM66">
        <v>0.16</v>
      </c>
      <c r="BN66">
        <v>2.2400000000000002</v>
      </c>
      <c r="BO66">
        <v>3.61</v>
      </c>
      <c r="BP66">
        <v>0.25</v>
      </c>
      <c r="BQ66">
        <v>1.92</v>
      </c>
      <c r="BR66">
        <v>2.1</v>
      </c>
      <c r="BS66">
        <v>0.9</v>
      </c>
      <c r="BT66">
        <v>2.8428770000000001</v>
      </c>
      <c r="BU66">
        <v>1.2848599999999999</v>
      </c>
      <c r="BV66">
        <v>1.931775</v>
      </c>
      <c r="BW66">
        <v>1.8598980000000001</v>
      </c>
      <c r="BX66">
        <v>1.875907</v>
      </c>
      <c r="BY66">
        <v>2.5697209999999999</v>
      </c>
      <c r="BZ66">
        <v>1.271156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5.0880489999999998</v>
      </c>
      <c r="CK66">
        <v>1.790638</v>
      </c>
      <c r="CL66">
        <v>1.855261</v>
      </c>
      <c r="CM66">
        <v>3.362412</v>
      </c>
      <c r="CN66">
        <v>1.6960170000000001</v>
      </c>
      <c r="CO66">
        <v>4.1115539999999999</v>
      </c>
      <c r="CP66">
        <v>3.5334759999999998</v>
      </c>
      <c r="CQ66">
        <v>3.2892429999999999</v>
      </c>
      <c r="CR66">
        <v>0.82007099999999999</v>
      </c>
      <c r="CS66">
        <v>2.6747749999999999</v>
      </c>
      <c r="CT66">
        <v>0.47863099999999997</v>
      </c>
      <c r="CU66">
        <v>0</v>
      </c>
      <c r="CV66">
        <v>0</v>
      </c>
      <c r="CW66">
        <v>0.92048300000000005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73.92680399999999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656.03556400000002</v>
      </c>
      <c r="L67">
        <v>600.09496899999999</v>
      </c>
      <c r="M67">
        <v>88.961607999999998</v>
      </c>
      <c r="N67">
        <v>114.08019400000001</v>
      </c>
      <c r="O67">
        <v>119.47385</v>
      </c>
      <c r="P67">
        <v>117.757136</v>
      </c>
      <c r="Q67">
        <v>20.644033</v>
      </c>
      <c r="R67">
        <v>39.953834000000001</v>
      </c>
      <c r="S67">
        <v>24.932994000000001</v>
      </c>
      <c r="T67">
        <v>0</v>
      </c>
      <c r="U67">
        <v>334.10866499999997</v>
      </c>
      <c r="V67">
        <v>17.367332000000001</v>
      </c>
      <c r="W67">
        <v>41.842210000000001</v>
      </c>
      <c r="X67">
        <v>94.150716000000003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17.508931</v>
      </c>
      <c r="AG67">
        <v>43.436855000000001</v>
      </c>
      <c r="AH67">
        <v>0</v>
      </c>
      <c r="AI67">
        <v>0</v>
      </c>
      <c r="AJ67">
        <v>0</v>
      </c>
      <c r="AK67">
        <v>52.247712</v>
      </c>
      <c r="AL67">
        <v>12.237487</v>
      </c>
      <c r="AM67">
        <v>0</v>
      </c>
      <c r="AN67">
        <v>0.58141900000000002</v>
      </c>
      <c r="AO67">
        <v>0</v>
      </c>
      <c r="AP67">
        <v>5.3962890000000003</v>
      </c>
      <c r="AQ67">
        <v>62.430138999999997</v>
      </c>
      <c r="AR67">
        <v>6.341818</v>
      </c>
      <c r="AS67">
        <v>7.4697880000000003</v>
      </c>
      <c r="AT67">
        <v>10.768452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73.946803999999986</v>
      </c>
      <c r="BA67">
        <f t="shared" si="1"/>
        <v>2561.768798999999</v>
      </c>
      <c r="BD67">
        <v>5.1100000000000003</v>
      </c>
      <c r="BE67">
        <v>1.84</v>
      </c>
      <c r="BF67">
        <v>2.15</v>
      </c>
      <c r="BG67">
        <v>1.71</v>
      </c>
      <c r="BH67">
        <v>4.7</v>
      </c>
      <c r="BI67">
        <v>1.27</v>
      </c>
      <c r="BJ67">
        <v>0.84</v>
      </c>
      <c r="BK67">
        <v>1.89</v>
      </c>
      <c r="BL67">
        <v>0</v>
      </c>
      <c r="BM67">
        <v>0.16</v>
      </c>
      <c r="BN67">
        <v>2.2400000000000002</v>
      </c>
      <c r="BO67">
        <v>3.61</v>
      </c>
      <c r="BP67">
        <v>0.25</v>
      </c>
      <c r="BQ67">
        <v>1.92</v>
      </c>
      <c r="BR67">
        <v>2.1</v>
      </c>
      <c r="BS67">
        <v>0.9</v>
      </c>
      <c r="BT67">
        <v>2.8428770000000001</v>
      </c>
      <c r="BU67">
        <v>1.2848599999999999</v>
      </c>
      <c r="BV67">
        <v>1.931775</v>
      </c>
      <c r="BW67">
        <v>1.8598980000000001</v>
      </c>
      <c r="BX67">
        <v>1.875907</v>
      </c>
      <c r="BY67">
        <v>2.5697209999999999</v>
      </c>
      <c r="BZ67">
        <v>1.271156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5.0880489999999998</v>
      </c>
      <c r="CK67">
        <v>1.790638</v>
      </c>
      <c r="CL67">
        <v>1.855261</v>
      </c>
      <c r="CM67">
        <v>3.362412</v>
      </c>
      <c r="CN67">
        <v>1.6960170000000001</v>
      </c>
      <c r="CO67">
        <v>4.1115539999999999</v>
      </c>
      <c r="CP67">
        <v>3.5334759999999998</v>
      </c>
      <c r="CQ67">
        <v>3.2892429999999999</v>
      </c>
      <c r="CR67">
        <v>0.82007099999999999</v>
      </c>
      <c r="CS67">
        <v>2.6747749999999999</v>
      </c>
      <c r="CT67">
        <v>0.47863099999999997</v>
      </c>
      <c r="CU67">
        <v>0</v>
      </c>
      <c r="CV67">
        <v>0</v>
      </c>
      <c r="CW67">
        <v>0.92048300000000005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73.946803999999986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656.03556400000002</v>
      </c>
      <c r="L68">
        <v>600.09496899999999</v>
      </c>
      <c r="M68">
        <v>88.961607999999998</v>
      </c>
      <c r="N68">
        <v>114.08019400000001</v>
      </c>
      <c r="O68">
        <v>119.47385</v>
      </c>
      <c r="P68">
        <v>117.757136</v>
      </c>
      <c r="Q68">
        <v>20.644033</v>
      </c>
      <c r="R68">
        <v>39.953834000000001</v>
      </c>
      <c r="S68">
        <v>24.932994000000001</v>
      </c>
      <c r="T68">
        <v>0</v>
      </c>
      <c r="U68">
        <v>334.10866499999997</v>
      </c>
      <c r="V68">
        <v>17.367332000000001</v>
      </c>
      <c r="W68">
        <v>41.842210000000001</v>
      </c>
      <c r="X68">
        <v>94.150716000000003</v>
      </c>
      <c r="Y68">
        <v>0</v>
      </c>
      <c r="Z68">
        <v>0</v>
      </c>
      <c r="AA68">
        <v>0</v>
      </c>
      <c r="AB68">
        <v>3.3221780000000001</v>
      </c>
      <c r="AC68">
        <v>0</v>
      </c>
      <c r="AD68">
        <v>0</v>
      </c>
      <c r="AE68">
        <v>0</v>
      </c>
      <c r="AF68">
        <v>17.508931</v>
      </c>
      <c r="AG68">
        <v>43.436855000000001</v>
      </c>
      <c r="AH68">
        <v>14.030697</v>
      </c>
      <c r="AI68">
        <v>0</v>
      </c>
      <c r="AJ68">
        <v>0</v>
      </c>
      <c r="AK68">
        <v>52.247712</v>
      </c>
      <c r="AL68">
        <v>38.381208999999998</v>
      </c>
      <c r="AM68">
        <v>0</v>
      </c>
      <c r="AN68">
        <v>0.58141900000000002</v>
      </c>
      <c r="AO68">
        <v>0</v>
      </c>
      <c r="AP68">
        <v>5.3962890000000003</v>
      </c>
      <c r="AQ68">
        <v>62.430138999999997</v>
      </c>
      <c r="AR68">
        <v>6.341818</v>
      </c>
      <c r="AS68">
        <v>7.4697880000000003</v>
      </c>
      <c r="AT68">
        <v>10.768452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74.059393999999983</v>
      </c>
      <c r="BA68">
        <f t="shared" ref="BA68:BA99" si="4">SUM(B68:AZ68)</f>
        <v>2605.3779859999991</v>
      </c>
      <c r="BD68">
        <v>5.1100000000000003</v>
      </c>
      <c r="BE68">
        <v>1.84</v>
      </c>
      <c r="BF68">
        <v>2.15</v>
      </c>
      <c r="BG68">
        <v>1.71</v>
      </c>
      <c r="BH68">
        <v>4.7</v>
      </c>
      <c r="BI68">
        <v>1.27</v>
      </c>
      <c r="BJ68">
        <v>0.84</v>
      </c>
      <c r="BK68">
        <v>1.89</v>
      </c>
      <c r="BL68">
        <v>0</v>
      </c>
      <c r="BM68">
        <v>0.16</v>
      </c>
      <c r="BN68">
        <v>2.2400000000000002</v>
      </c>
      <c r="BO68">
        <v>3.61</v>
      </c>
      <c r="BP68">
        <v>0.25</v>
      </c>
      <c r="BQ68">
        <v>1.92</v>
      </c>
      <c r="BR68">
        <v>2.1</v>
      </c>
      <c r="BS68">
        <v>0.9</v>
      </c>
      <c r="BT68">
        <v>2.8428770000000001</v>
      </c>
      <c r="BU68">
        <v>1.2848599999999999</v>
      </c>
      <c r="BV68">
        <v>1.931775</v>
      </c>
      <c r="BW68">
        <v>1.8598980000000001</v>
      </c>
      <c r="BX68">
        <v>1.875907</v>
      </c>
      <c r="BY68">
        <v>2.5697209999999999</v>
      </c>
      <c r="BZ68">
        <v>1.271156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5.0880489999999998</v>
      </c>
      <c r="CK68">
        <v>1.790638</v>
      </c>
      <c r="CL68">
        <v>1.855261</v>
      </c>
      <c r="CM68">
        <v>3.362412</v>
      </c>
      <c r="CN68">
        <v>1.6960170000000001</v>
      </c>
      <c r="CO68">
        <v>4.1115539999999999</v>
      </c>
      <c r="CP68">
        <v>3.5334759999999998</v>
      </c>
      <c r="CQ68">
        <v>3.2892429999999999</v>
      </c>
      <c r="CR68">
        <v>0.82007099999999999</v>
      </c>
      <c r="CS68">
        <v>2.6747749999999999</v>
      </c>
      <c r="CT68">
        <v>0.47863099999999997</v>
      </c>
      <c r="CU68">
        <v>0</v>
      </c>
      <c r="CV68">
        <v>0.11259</v>
      </c>
      <c r="CW68">
        <v>0.92048300000000005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74.059393999999983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656.03556400000002</v>
      </c>
      <c r="L69">
        <v>600.09496899999999</v>
      </c>
      <c r="M69">
        <v>88.961607999999998</v>
      </c>
      <c r="N69">
        <v>114.08019400000001</v>
      </c>
      <c r="O69">
        <v>119.47385</v>
      </c>
      <c r="P69">
        <v>117.757136</v>
      </c>
      <c r="Q69">
        <v>20.644033</v>
      </c>
      <c r="R69">
        <v>39.953834000000001</v>
      </c>
      <c r="S69">
        <v>24.932994000000001</v>
      </c>
      <c r="T69">
        <v>0</v>
      </c>
      <c r="U69">
        <v>334.10866499999997</v>
      </c>
      <c r="V69">
        <v>17.367332000000001</v>
      </c>
      <c r="W69">
        <v>41.842210000000001</v>
      </c>
      <c r="X69">
        <v>94.150716000000003</v>
      </c>
      <c r="Y69">
        <v>0</v>
      </c>
      <c r="Z69">
        <v>0</v>
      </c>
      <c r="AA69">
        <v>0</v>
      </c>
      <c r="AB69">
        <v>3.3221780000000001</v>
      </c>
      <c r="AC69">
        <v>0</v>
      </c>
      <c r="AD69">
        <v>7.852595</v>
      </c>
      <c r="AE69">
        <v>0</v>
      </c>
      <c r="AF69">
        <v>17.508931</v>
      </c>
      <c r="AG69">
        <v>43.436855000000001</v>
      </c>
      <c r="AH69">
        <v>46.207762000000002</v>
      </c>
      <c r="AI69">
        <v>0</v>
      </c>
      <c r="AJ69">
        <v>0</v>
      </c>
      <c r="AK69">
        <v>52.247712</v>
      </c>
      <c r="AL69">
        <v>38.381208999999998</v>
      </c>
      <c r="AM69">
        <v>0</v>
      </c>
      <c r="AN69">
        <v>0.58141900000000002</v>
      </c>
      <c r="AO69">
        <v>0</v>
      </c>
      <c r="AP69">
        <v>5.3962890000000003</v>
      </c>
      <c r="AQ69">
        <v>62.430138999999997</v>
      </c>
      <c r="AR69">
        <v>4.2278779999999996</v>
      </c>
      <c r="AS69">
        <v>7.4697880000000003</v>
      </c>
      <c r="AT69">
        <v>10.768452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74.230719999999991</v>
      </c>
      <c r="BA69">
        <f t="shared" si="4"/>
        <v>2643.4650319999992</v>
      </c>
      <c r="BD69">
        <v>5.1100000000000003</v>
      </c>
      <c r="BE69">
        <v>1.84</v>
      </c>
      <c r="BF69">
        <v>2.15</v>
      </c>
      <c r="BG69">
        <v>1.71</v>
      </c>
      <c r="BH69">
        <v>4.7</v>
      </c>
      <c r="BI69">
        <v>1.27</v>
      </c>
      <c r="BJ69">
        <v>0.84</v>
      </c>
      <c r="BK69">
        <v>1.89</v>
      </c>
      <c r="BL69">
        <v>0</v>
      </c>
      <c r="BM69">
        <v>0.16</v>
      </c>
      <c r="BN69">
        <v>2.2400000000000002</v>
      </c>
      <c r="BO69">
        <v>3.61</v>
      </c>
      <c r="BP69">
        <v>0.25</v>
      </c>
      <c r="BQ69">
        <v>1.92</v>
      </c>
      <c r="BR69">
        <v>2.1</v>
      </c>
      <c r="BS69">
        <v>0.9</v>
      </c>
      <c r="BT69">
        <v>2.8428770000000001</v>
      </c>
      <c r="BU69">
        <v>1.2848599999999999</v>
      </c>
      <c r="BV69">
        <v>1.931775</v>
      </c>
      <c r="BW69">
        <v>1.8598980000000001</v>
      </c>
      <c r="BX69">
        <v>1.875907</v>
      </c>
      <c r="BY69">
        <v>2.5697209999999999</v>
      </c>
      <c r="BZ69">
        <v>1.271156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5.0880489999999998</v>
      </c>
      <c r="CK69">
        <v>1.790638</v>
      </c>
      <c r="CL69">
        <v>1.855261</v>
      </c>
      <c r="CM69">
        <v>3.362412</v>
      </c>
      <c r="CN69">
        <v>1.6960170000000001</v>
      </c>
      <c r="CO69">
        <v>4.1115539999999999</v>
      </c>
      <c r="CP69">
        <v>3.1257670000000002</v>
      </c>
      <c r="CQ69">
        <v>3.2892429999999999</v>
      </c>
      <c r="CR69">
        <v>0.82007099999999999</v>
      </c>
      <c r="CS69">
        <v>2.6747749999999999</v>
      </c>
      <c r="CT69">
        <v>0.47863099999999997</v>
      </c>
      <c r="CU69">
        <v>0.32168600000000003</v>
      </c>
      <c r="CV69">
        <v>0.36993900000000002</v>
      </c>
      <c r="CW69">
        <v>0.92048300000000005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74.230719999999991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656.03556400000002</v>
      </c>
      <c r="L70">
        <v>600.09496899999999</v>
      </c>
      <c r="M70">
        <v>88.961607999999998</v>
      </c>
      <c r="N70">
        <v>114.08019400000001</v>
      </c>
      <c r="O70">
        <v>119.47385</v>
      </c>
      <c r="P70">
        <v>117.757136</v>
      </c>
      <c r="Q70">
        <v>20.644033</v>
      </c>
      <c r="R70">
        <v>39.953834000000001</v>
      </c>
      <c r="S70">
        <v>24.932994000000001</v>
      </c>
      <c r="T70">
        <v>0</v>
      </c>
      <c r="U70">
        <v>334.10866499999997</v>
      </c>
      <c r="V70">
        <v>17.367332000000001</v>
      </c>
      <c r="W70">
        <v>41.842210000000001</v>
      </c>
      <c r="X70">
        <v>94.150716000000003</v>
      </c>
      <c r="Y70">
        <v>0</v>
      </c>
      <c r="Z70">
        <v>0</v>
      </c>
      <c r="AA70">
        <v>0</v>
      </c>
      <c r="AB70">
        <v>13.022938</v>
      </c>
      <c r="AC70">
        <v>9.6002709999999993</v>
      </c>
      <c r="AD70">
        <v>9.0304839999999995</v>
      </c>
      <c r="AE70">
        <v>16.286522999999999</v>
      </c>
      <c r="AF70">
        <v>17.508931</v>
      </c>
      <c r="AG70">
        <v>43.436855000000001</v>
      </c>
      <c r="AH70">
        <v>60.799686999999999</v>
      </c>
      <c r="AI70">
        <v>0</v>
      </c>
      <c r="AJ70">
        <v>0</v>
      </c>
      <c r="AK70">
        <v>52.247712</v>
      </c>
      <c r="AL70">
        <v>38.381208999999998</v>
      </c>
      <c r="AM70">
        <v>0</v>
      </c>
      <c r="AN70">
        <v>0.58141900000000002</v>
      </c>
      <c r="AO70">
        <v>0</v>
      </c>
      <c r="AP70">
        <v>5.3962890000000003</v>
      </c>
      <c r="AQ70">
        <v>62.430138999999997</v>
      </c>
      <c r="AR70">
        <v>4.2278779999999996</v>
      </c>
      <c r="AS70">
        <v>7.4697880000000003</v>
      </c>
      <c r="AT70">
        <v>10.768452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74.670358999999991</v>
      </c>
      <c r="BA70">
        <f t="shared" si="4"/>
        <v>2695.2620389999997</v>
      </c>
      <c r="BD70">
        <v>5.1100000000000003</v>
      </c>
      <c r="BE70">
        <v>1.84</v>
      </c>
      <c r="BF70">
        <v>2.15</v>
      </c>
      <c r="BG70">
        <v>1.71</v>
      </c>
      <c r="BH70">
        <v>4.7</v>
      </c>
      <c r="BI70">
        <v>1.27</v>
      </c>
      <c r="BJ70">
        <v>0.84</v>
      </c>
      <c r="BK70">
        <v>1.89</v>
      </c>
      <c r="BL70">
        <v>0</v>
      </c>
      <c r="BM70">
        <v>0.16</v>
      </c>
      <c r="BN70">
        <v>2.2400000000000002</v>
      </c>
      <c r="BO70">
        <v>3.61</v>
      </c>
      <c r="BP70">
        <v>0.25</v>
      </c>
      <c r="BQ70">
        <v>1.92</v>
      </c>
      <c r="BR70">
        <v>2.1</v>
      </c>
      <c r="BS70">
        <v>0.9</v>
      </c>
      <c r="BT70">
        <v>2.8428770000000001</v>
      </c>
      <c r="BU70">
        <v>1.2848599999999999</v>
      </c>
      <c r="BV70">
        <v>1.931775</v>
      </c>
      <c r="BW70">
        <v>1.8598980000000001</v>
      </c>
      <c r="BX70">
        <v>1.875907</v>
      </c>
      <c r="BY70">
        <v>2.5697209999999999</v>
      </c>
      <c r="BZ70">
        <v>1.271156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5.0880489999999998</v>
      </c>
      <c r="CK70">
        <v>1.790638</v>
      </c>
      <c r="CL70">
        <v>1.855261</v>
      </c>
      <c r="CM70">
        <v>3.362412</v>
      </c>
      <c r="CN70">
        <v>1.6960170000000001</v>
      </c>
      <c r="CO70">
        <v>4.1115539999999999</v>
      </c>
      <c r="CP70">
        <v>3.1257670000000002</v>
      </c>
      <c r="CQ70">
        <v>3.2892429999999999</v>
      </c>
      <c r="CR70">
        <v>0.82007099999999999</v>
      </c>
      <c r="CS70">
        <v>2.6747749999999999</v>
      </c>
      <c r="CT70">
        <v>0.47863099999999997</v>
      </c>
      <c r="CU70">
        <v>0.64337299999999997</v>
      </c>
      <c r="CV70">
        <v>0.48789100000000002</v>
      </c>
      <c r="CW70">
        <v>0.92048300000000005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74.670358999999991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9.5739999999999998</v>
      </c>
      <c r="G71">
        <v>0</v>
      </c>
      <c r="H71">
        <v>0</v>
      </c>
      <c r="I71">
        <v>0</v>
      </c>
      <c r="J71">
        <v>0</v>
      </c>
      <c r="K71">
        <v>656.03556400000002</v>
      </c>
      <c r="L71">
        <v>600.09496899999999</v>
      </c>
      <c r="M71">
        <v>88.961607999999998</v>
      </c>
      <c r="N71">
        <v>114.08019400000001</v>
      </c>
      <c r="O71">
        <v>119.47385</v>
      </c>
      <c r="P71">
        <v>117.757136</v>
      </c>
      <c r="Q71">
        <v>20.644033</v>
      </c>
      <c r="R71">
        <v>39.953834000000001</v>
      </c>
      <c r="S71">
        <v>24.932994000000001</v>
      </c>
      <c r="T71">
        <v>0</v>
      </c>
      <c r="U71">
        <v>334.10866499999997</v>
      </c>
      <c r="V71">
        <v>17.367332000000001</v>
      </c>
      <c r="W71">
        <v>41.842210000000001</v>
      </c>
      <c r="X71">
        <v>94.150716000000003</v>
      </c>
      <c r="Y71">
        <v>0</v>
      </c>
      <c r="Z71">
        <v>1.05314</v>
      </c>
      <c r="AA71">
        <v>3.6304609999999999</v>
      </c>
      <c r="AB71">
        <v>26.178763</v>
      </c>
      <c r="AC71">
        <v>9.6002709999999993</v>
      </c>
      <c r="AD71">
        <v>18.060967999999999</v>
      </c>
      <c r="AE71">
        <v>32.573045999999998</v>
      </c>
      <c r="AF71">
        <v>26.263397000000001</v>
      </c>
      <c r="AG71">
        <v>43.436855000000001</v>
      </c>
      <c r="AH71">
        <v>69.311643000000004</v>
      </c>
      <c r="AI71">
        <v>0</v>
      </c>
      <c r="AJ71">
        <v>0</v>
      </c>
      <c r="AK71">
        <v>52.247712</v>
      </c>
      <c r="AL71">
        <v>38.381208999999998</v>
      </c>
      <c r="AM71">
        <v>2.6405090000000002</v>
      </c>
      <c r="AN71">
        <v>0.58141900000000002</v>
      </c>
      <c r="AO71">
        <v>0</v>
      </c>
      <c r="AP71">
        <v>1.1037859999999999</v>
      </c>
      <c r="AQ71">
        <v>62.430138999999997</v>
      </c>
      <c r="AR71">
        <v>5.2848480000000002</v>
      </c>
      <c r="AS71">
        <v>7.4697880000000003</v>
      </c>
      <c r="AT71">
        <v>10.768452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74.737376999999981</v>
      </c>
      <c r="BA71">
        <f t="shared" si="4"/>
        <v>2764.7308879999991</v>
      </c>
      <c r="BD71">
        <v>5.1100000000000003</v>
      </c>
      <c r="BE71">
        <v>1.84</v>
      </c>
      <c r="BF71">
        <v>2.15</v>
      </c>
      <c r="BG71">
        <v>1.71</v>
      </c>
      <c r="BH71">
        <v>4.7</v>
      </c>
      <c r="BI71">
        <v>1.27</v>
      </c>
      <c r="BJ71">
        <v>0.84</v>
      </c>
      <c r="BK71">
        <v>1.89</v>
      </c>
      <c r="BL71">
        <v>0</v>
      </c>
      <c r="BM71">
        <v>0.16</v>
      </c>
      <c r="BN71">
        <v>2.2400000000000002</v>
      </c>
      <c r="BO71">
        <v>3.61</v>
      </c>
      <c r="BP71">
        <v>0.25</v>
      </c>
      <c r="BQ71">
        <v>1.92</v>
      </c>
      <c r="BR71">
        <v>2.1</v>
      </c>
      <c r="BS71">
        <v>0.9</v>
      </c>
      <c r="BT71">
        <v>2.8428770000000001</v>
      </c>
      <c r="BU71">
        <v>1.2848599999999999</v>
      </c>
      <c r="BV71">
        <v>1.931775</v>
      </c>
      <c r="BW71">
        <v>1.8598980000000001</v>
      </c>
      <c r="BX71">
        <v>1.875907</v>
      </c>
      <c r="BY71">
        <v>2.5697209999999999</v>
      </c>
      <c r="BZ71">
        <v>1.271156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5.0880489999999998</v>
      </c>
      <c r="CK71">
        <v>1.790638</v>
      </c>
      <c r="CL71">
        <v>1.855261</v>
      </c>
      <c r="CM71">
        <v>3.362412</v>
      </c>
      <c r="CN71">
        <v>1.6960170000000001</v>
      </c>
      <c r="CO71">
        <v>4.1115539999999999</v>
      </c>
      <c r="CP71">
        <v>3.1257670000000002</v>
      </c>
      <c r="CQ71">
        <v>3.2892429999999999</v>
      </c>
      <c r="CR71">
        <v>0.82007099999999999</v>
      </c>
      <c r="CS71">
        <v>2.6747749999999999</v>
      </c>
      <c r="CT71">
        <v>0.47863099999999997</v>
      </c>
      <c r="CU71">
        <v>0.64337299999999997</v>
      </c>
      <c r="CV71">
        <v>0.55490899999999999</v>
      </c>
      <c r="CW71">
        <v>0.92048300000000005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74.737376999999981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9.5739999999999998</v>
      </c>
      <c r="G72">
        <v>0</v>
      </c>
      <c r="H72">
        <v>0</v>
      </c>
      <c r="I72">
        <v>0</v>
      </c>
      <c r="J72">
        <v>0</v>
      </c>
      <c r="K72">
        <v>656.03556400000002</v>
      </c>
      <c r="L72">
        <v>600.09496899999999</v>
      </c>
      <c r="M72">
        <v>88.961607999999998</v>
      </c>
      <c r="N72">
        <v>114.08019400000001</v>
      </c>
      <c r="O72">
        <v>119.47385</v>
      </c>
      <c r="P72">
        <v>117.757136</v>
      </c>
      <c r="Q72">
        <v>20.644033</v>
      </c>
      <c r="R72">
        <v>39.953834000000001</v>
      </c>
      <c r="S72">
        <v>24.932994000000001</v>
      </c>
      <c r="T72">
        <v>0</v>
      </c>
      <c r="U72">
        <v>334.10866499999997</v>
      </c>
      <c r="V72">
        <v>17.367332000000001</v>
      </c>
      <c r="W72">
        <v>41.842210000000001</v>
      </c>
      <c r="X72">
        <v>94.150716000000003</v>
      </c>
      <c r="Y72">
        <v>0</v>
      </c>
      <c r="Z72">
        <v>6.8454100000000002</v>
      </c>
      <c r="AA72">
        <v>17.017785</v>
      </c>
      <c r="AB72">
        <v>26.178763</v>
      </c>
      <c r="AC72">
        <v>19.21949</v>
      </c>
      <c r="AD72">
        <v>27.091452</v>
      </c>
      <c r="AE72">
        <v>32.573045999999998</v>
      </c>
      <c r="AF72">
        <v>26.263397000000001</v>
      </c>
      <c r="AG72">
        <v>43.436855000000001</v>
      </c>
      <c r="AH72">
        <v>92.415524000000005</v>
      </c>
      <c r="AI72">
        <v>5.0512420000000002</v>
      </c>
      <c r="AJ72">
        <v>0</v>
      </c>
      <c r="AK72">
        <v>52.247712</v>
      </c>
      <c r="AL72">
        <v>12.237487</v>
      </c>
      <c r="AM72">
        <v>4.8849419999999997</v>
      </c>
      <c r="AN72">
        <v>0.58141900000000002</v>
      </c>
      <c r="AO72">
        <v>0</v>
      </c>
      <c r="AP72">
        <v>1.1037859999999999</v>
      </c>
      <c r="AQ72">
        <v>62.430138999999997</v>
      </c>
      <c r="AR72">
        <v>5.2848480000000002</v>
      </c>
      <c r="AS72">
        <v>7.4697880000000003</v>
      </c>
      <c r="AT72">
        <v>10.768452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75.364665999999986</v>
      </c>
      <c r="BA72">
        <f t="shared" si="4"/>
        <v>2807.4433079999994</v>
      </c>
      <c r="BD72">
        <v>5.1100000000000003</v>
      </c>
      <c r="BE72">
        <v>1.84</v>
      </c>
      <c r="BF72">
        <v>2.15</v>
      </c>
      <c r="BG72">
        <v>1.71</v>
      </c>
      <c r="BH72">
        <v>4.7</v>
      </c>
      <c r="BI72">
        <v>1.27</v>
      </c>
      <c r="BJ72">
        <v>0.84</v>
      </c>
      <c r="BK72">
        <v>1.89</v>
      </c>
      <c r="BL72">
        <v>0</v>
      </c>
      <c r="BM72">
        <v>0.16</v>
      </c>
      <c r="BN72">
        <v>2.2400000000000002</v>
      </c>
      <c r="BO72">
        <v>3.61</v>
      </c>
      <c r="BP72">
        <v>0.25</v>
      </c>
      <c r="BQ72">
        <v>1.92</v>
      </c>
      <c r="BR72">
        <v>2.1</v>
      </c>
      <c r="BS72">
        <v>0.9</v>
      </c>
      <c r="BT72">
        <v>2.8428770000000001</v>
      </c>
      <c r="BU72">
        <v>1.2848599999999999</v>
      </c>
      <c r="BV72">
        <v>1.931775</v>
      </c>
      <c r="BW72">
        <v>1.8598980000000001</v>
      </c>
      <c r="BX72">
        <v>1.875907</v>
      </c>
      <c r="BY72">
        <v>2.5697209999999999</v>
      </c>
      <c r="BZ72">
        <v>1.271156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5.0880489999999998</v>
      </c>
      <c r="CK72">
        <v>1.790638</v>
      </c>
      <c r="CL72">
        <v>1.855261</v>
      </c>
      <c r="CM72">
        <v>3.362412</v>
      </c>
      <c r="CN72">
        <v>1.6960170000000001</v>
      </c>
      <c r="CO72">
        <v>4.1115539999999999</v>
      </c>
      <c r="CP72">
        <v>3.1257670000000002</v>
      </c>
      <c r="CQ72">
        <v>3.2892429999999999</v>
      </c>
      <c r="CR72">
        <v>0.82007099999999999</v>
      </c>
      <c r="CS72">
        <v>2.6747749999999999</v>
      </c>
      <c r="CT72">
        <v>0.47863099999999997</v>
      </c>
      <c r="CU72">
        <v>1.0856920000000001</v>
      </c>
      <c r="CV72">
        <v>0.73987899999999995</v>
      </c>
      <c r="CW72">
        <v>0.92048300000000005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75.364665999999986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9.5739999999999998</v>
      </c>
      <c r="G73">
        <v>0</v>
      </c>
      <c r="H73">
        <v>0</v>
      </c>
      <c r="I73">
        <v>0</v>
      </c>
      <c r="J73">
        <v>0</v>
      </c>
      <c r="K73">
        <v>656.03556400000002</v>
      </c>
      <c r="L73">
        <v>600.09496899999999</v>
      </c>
      <c r="M73">
        <v>88.961607999999998</v>
      </c>
      <c r="N73">
        <v>114.08019400000001</v>
      </c>
      <c r="O73">
        <v>119.47385</v>
      </c>
      <c r="P73">
        <v>117.757136</v>
      </c>
      <c r="Q73">
        <v>20.644033</v>
      </c>
      <c r="R73">
        <v>39.953834000000001</v>
      </c>
      <c r="S73">
        <v>24.932994000000001</v>
      </c>
      <c r="T73">
        <v>0</v>
      </c>
      <c r="U73">
        <v>334.10866499999997</v>
      </c>
      <c r="V73">
        <v>17.367332000000001</v>
      </c>
      <c r="W73">
        <v>41.842210000000001</v>
      </c>
      <c r="X73">
        <v>94.150716000000003</v>
      </c>
      <c r="Y73">
        <v>0</v>
      </c>
      <c r="Z73">
        <v>12.549215999999999</v>
      </c>
      <c r="AA73">
        <v>26.901714999999999</v>
      </c>
      <c r="AB73">
        <v>26.258495</v>
      </c>
      <c r="AC73">
        <v>19.200541999999999</v>
      </c>
      <c r="AD73">
        <v>27.091452</v>
      </c>
      <c r="AE73">
        <v>48.986806999999999</v>
      </c>
      <c r="AF73">
        <v>29.473368000000001</v>
      </c>
      <c r="AG73">
        <v>43.436855000000001</v>
      </c>
      <c r="AH73">
        <v>130.953172</v>
      </c>
      <c r="AI73">
        <v>16.416537999999999</v>
      </c>
      <c r="AJ73">
        <v>0</v>
      </c>
      <c r="AK73">
        <v>52.247712</v>
      </c>
      <c r="AL73">
        <v>2.4474969999999998</v>
      </c>
      <c r="AM73">
        <v>9.2417820000000006</v>
      </c>
      <c r="AN73">
        <v>0.58141900000000002</v>
      </c>
      <c r="AO73">
        <v>0</v>
      </c>
      <c r="AP73">
        <v>1.1037859999999999</v>
      </c>
      <c r="AQ73">
        <v>62.430138999999997</v>
      </c>
      <c r="AR73">
        <v>4.2278779999999996</v>
      </c>
      <c r="AS73">
        <v>7.4697880000000003</v>
      </c>
      <c r="AT73">
        <v>10.768452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75.773475999999988</v>
      </c>
      <c r="BA73">
        <f t="shared" si="4"/>
        <v>2886.5371939999995</v>
      </c>
      <c r="BD73">
        <v>5.1100000000000003</v>
      </c>
      <c r="BE73">
        <v>1.84</v>
      </c>
      <c r="BF73">
        <v>2.15</v>
      </c>
      <c r="BG73">
        <v>1.71</v>
      </c>
      <c r="BH73">
        <v>4.7</v>
      </c>
      <c r="BI73">
        <v>1.27</v>
      </c>
      <c r="BJ73">
        <v>0.84</v>
      </c>
      <c r="BK73">
        <v>1.89</v>
      </c>
      <c r="BL73">
        <v>0</v>
      </c>
      <c r="BM73">
        <v>0.16</v>
      </c>
      <c r="BN73">
        <v>2.2400000000000002</v>
      </c>
      <c r="BO73">
        <v>3.61</v>
      </c>
      <c r="BP73">
        <v>0.25</v>
      </c>
      <c r="BQ73">
        <v>1.92</v>
      </c>
      <c r="BR73">
        <v>2.1</v>
      </c>
      <c r="BS73">
        <v>0.9</v>
      </c>
      <c r="BT73">
        <v>2.8428770000000001</v>
      </c>
      <c r="BU73">
        <v>1.2848599999999999</v>
      </c>
      <c r="BV73">
        <v>1.931775</v>
      </c>
      <c r="BW73">
        <v>1.8598980000000001</v>
      </c>
      <c r="BX73">
        <v>1.875907</v>
      </c>
      <c r="BY73">
        <v>2.5697209999999999</v>
      </c>
      <c r="BZ73">
        <v>1.271156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5.0880489999999998</v>
      </c>
      <c r="CK73">
        <v>1.790638</v>
      </c>
      <c r="CL73">
        <v>1.855261</v>
      </c>
      <c r="CM73">
        <v>3.362412</v>
      </c>
      <c r="CN73">
        <v>1.6960170000000001</v>
      </c>
      <c r="CO73">
        <v>4.1115539999999999</v>
      </c>
      <c r="CP73">
        <v>3.1257670000000002</v>
      </c>
      <c r="CQ73">
        <v>3.2892429999999999</v>
      </c>
      <c r="CR73">
        <v>0.82007099999999999</v>
      </c>
      <c r="CS73">
        <v>2.6747749999999999</v>
      </c>
      <c r="CT73">
        <v>0.47863099999999997</v>
      </c>
      <c r="CU73">
        <v>1.1862189999999999</v>
      </c>
      <c r="CV73">
        <v>1.048162</v>
      </c>
      <c r="CW73">
        <v>0.92048300000000005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75.773475999999988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9.5739999999999998</v>
      </c>
      <c r="G74">
        <v>0</v>
      </c>
      <c r="H74">
        <v>0</v>
      </c>
      <c r="I74">
        <v>0</v>
      </c>
      <c r="J74">
        <v>0</v>
      </c>
      <c r="K74">
        <v>656.03556400000002</v>
      </c>
      <c r="L74">
        <v>600.09496899999999</v>
      </c>
      <c r="M74">
        <v>88.961607999999998</v>
      </c>
      <c r="N74">
        <v>114.08019400000001</v>
      </c>
      <c r="O74">
        <v>119.47385</v>
      </c>
      <c r="P74">
        <v>117.757136</v>
      </c>
      <c r="Q74">
        <v>20.644033</v>
      </c>
      <c r="R74">
        <v>39.953834000000001</v>
      </c>
      <c r="S74">
        <v>24.932994000000001</v>
      </c>
      <c r="T74">
        <v>0</v>
      </c>
      <c r="U74">
        <v>334.10866499999997</v>
      </c>
      <c r="V74">
        <v>17.367332000000001</v>
      </c>
      <c r="W74">
        <v>41.842210000000001</v>
      </c>
      <c r="X74">
        <v>94.150716000000003</v>
      </c>
      <c r="Y74">
        <v>0</v>
      </c>
      <c r="Z74">
        <v>12.549215999999999</v>
      </c>
      <c r="AA74">
        <v>26.901714999999999</v>
      </c>
      <c r="AB74">
        <v>26.258495</v>
      </c>
      <c r="AC74">
        <v>28.800813000000002</v>
      </c>
      <c r="AD74">
        <v>27.091452</v>
      </c>
      <c r="AE74">
        <v>49.027523000000002</v>
      </c>
      <c r="AF74">
        <v>29.473368000000001</v>
      </c>
      <c r="AG74">
        <v>43.436855000000001</v>
      </c>
      <c r="AH74">
        <v>138.62328600000001</v>
      </c>
      <c r="AI74">
        <v>16.416537999999999</v>
      </c>
      <c r="AJ74">
        <v>0</v>
      </c>
      <c r="AK74">
        <v>52.247712</v>
      </c>
      <c r="AL74">
        <v>2.4474969999999998</v>
      </c>
      <c r="AM74">
        <v>15.684625</v>
      </c>
      <c r="AN74">
        <v>0.58141900000000002</v>
      </c>
      <c r="AO74">
        <v>0</v>
      </c>
      <c r="AP74">
        <v>1.1037859999999999</v>
      </c>
      <c r="AQ74">
        <v>62.430138999999997</v>
      </c>
      <c r="AR74">
        <v>4.2278779999999996</v>
      </c>
      <c r="AS74">
        <v>7.4697880000000003</v>
      </c>
      <c r="AT74">
        <v>10.768452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75.827089999999984</v>
      </c>
      <c r="BA74">
        <f t="shared" si="4"/>
        <v>2910.3447519999995</v>
      </c>
      <c r="BD74">
        <v>5.1100000000000003</v>
      </c>
      <c r="BE74">
        <v>1.84</v>
      </c>
      <c r="BF74">
        <v>2.15</v>
      </c>
      <c r="BG74">
        <v>1.71</v>
      </c>
      <c r="BH74">
        <v>4.7</v>
      </c>
      <c r="BI74">
        <v>1.27</v>
      </c>
      <c r="BJ74">
        <v>0.84</v>
      </c>
      <c r="BK74">
        <v>1.89</v>
      </c>
      <c r="BL74">
        <v>0</v>
      </c>
      <c r="BM74">
        <v>0.16</v>
      </c>
      <c r="BN74">
        <v>2.2400000000000002</v>
      </c>
      <c r="BO74">
        <v>3.61</v>
      </c>
      <c r="BP74">
        <v>0.25</v>
      </c>
      <c r="BQ74">
        <v>1.92</v>
      </c>
      <c r="BR74">
        <v>2.1</v>
      </c>
      <c r="BS74">
        <v>0.9</v>
      </c>
      <c r="BT74">
        <v>2.8428770000000001</v>
      </c>
      <c r="BU74">
        <v>1.2848599999999999</v>
      </c>
      <c r="BV74">
        <v>1.931775</v>
      </c>
      <c r="BW74">
        <v>1.8598980000000001</v>
      </c>
      <c r="BX74">
        <v>1.875907</v>
      </c>
      <c r="BY74">
        <v>2.5697209999999999</v>
      </c>
      <c r="BZ74">
        <v>1.271156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5.0880489999999998</v>
      </c>
      <c r="CK74">
        <v>1.790638</v>
      </c>
      <c r="CL74">
        <v>1.855261</v>
      </c>
      <c r="CM74">
        <v>3.362412</v>
      </c>
      <c r="CN74">
        <v>1.6960170000000001</v>
      </c>
      <c r="CO74">
        <v>4.1115539999999999</v>
      </c>
      <c r="CP74">
        <v>3.1257670000000002</v>
      </c>
      <c r="CQ74">
        <v>3.2892429999999999</v>
      </c>
      <c r="CR74">
        <v>0.82007099999999999</v>
      </c>
      <c r="CS74">
        <v>2.6747749999999999</v>
      </c>
      <c r="CT74">
        <v>0.47863099999999997</v>
      </c>
      <c r="CU74">
        <v>1.194261</v>
      </c>
      <c r="CV74">
        <v>1.093734</v>
      </c>
      <c r="CW74">
        <v>0.92048300000000005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75.827089999999984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0.72530300000000003</v>
      </c>
      <c r="G75">
        <v>0</v>
      </c>
      <c r="H75">
        <v>0</v>
      </c>
      <c r="I75">
        <v>0</v>
      </c>
      <c r="J75">
        <v>0</v>
      </c>
      <c r="K75">
        <v>656.03556400000002</v>
      </c>
      <c r="L75">
        <v>600.09496899999999</v>
      </c>
      <c r="M75">
        <v>88.961607999999998</v>
      </c>
      <c r="N75">
        <v>114.08019400000001</v>
      </c>
      <c r="O75">
        <v>119.47385</v>
      </c>
      <c r="P75">
        <v>117.757136</v>
      </c>
      <c r="Q75">
        <v>20.644033</v>
      </c>
      <c r="R75">
        <v>39.953834000000001</v>
      </c>
      <c r="S75">
        <v>24.932994000000001</v>
      </c>
      <c r="T75">
        <v>0</v>
      </c>
      <c r="U75">
        <v>334.10866499999997</v>
      </c>
      <c r="V75">
        <v>17.367332000000001</v>
      </c>
      <c r="W75">
        <v>41.842210000000001</v>
      </c>
      <c r="X75">
        <v>94.150716000000003</v>
      </c>
      <c r="Y75">
        <v>0</v>
      </c>
      <c r="Z75">
        <v>12.549215999999999</v>
      </c>
      <c r="AA75">
        <v>26.901714999999999</v>
      </c>
      <c r="AB75">
        <v>26.258495</v>
      </c>
      <c r="AC75">
        <v>28.800813000000002</v>
      </c>
      <c r="AD75">
        <v>27.091452</v>
      </c>
      <c r="AE75">
        <v>49.027523000000002</v>
      </c>
      <c r="AF75">
        <v>29.473368000000001</v>
      </c>
      <c r="AG75">
        <v>43.436855000000001</v>
      </c>
      <c r="AH75">
        <v>138.62328600000001</v>
      </c>
      <c r="AI75">
        <v>16.416537999999999</v>
      </c>
      <c r="AJ75">
        <v>0</v>
      </c>
      <c r="AK75">
        <v>52.247712</v>
      </c>
      <c r="AL75">
        <v>2.4474969999999998</v>
      </c>
      <c r="AM75">
        <v>15.684625</v>
      </c>
      <c r="AN75">
        <v>0.58141900000000002</v>
      </c>
      <c r="AO75">
        <v>0</v>
      </c>
      <c r="AP75">
        <v>1.1037859999999999</v>
      </c>
      <c r="AQ75">
        <v>62.430138999999997</v>
      </c>
      <c r="AR75">
        <v>4.2278779999999996</v>
      </c>
      <c r="AS75">
        <v>7.4697880000000003</v>
      </c>
      <c r="AT75">
        <v>10.768452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75.817089999999979</v>
      </c>
      <c r="BA75">
        <f t="shared" si="4"/>
        <v>2901.4860549999999</v>
      </c>
      <c r="BD75">
        <v>5.1100000000000003</v>
      </c>
      <c r="BE75">
        <v>1.84</v>
      </c>
      <c r="BF75">
        <v>2.15</v>
      </c>
      <c r="BG75">
        <v>1.71</v>
      </c>
      <c r="BH75">
        <v>4.7</v>
      </c>
      <c r="BI75">
        <v>1.27</v>
      </c>
      <c r="BJ75">
        <v>0.84</v>
      </c>
      <c r="BK75">
        <v>1.89</v>
      </c>
      <c r="BL75">
        <v>0</v>
      </c>
      <c r="BM75">
        <v>0.15</v>
      </c>
      <c r="BN75">
        <v>2.2400000000000002</v>
      </c>
      <c r="BO75">
        <v>3.61</v>
      </c>
      <c r="BP75">
        <v>0.25</v>
      </c>
      <c r="BQ75">
        <v>1.92</v>
      </c>
      <c r="BR75">
        <v>2.1</v>
      </c>
      <c r="BS75">
        <v>0.9</v>
      </c>
      <c r="BT75">
        <v>2.8428770000000001</v>
      </c>
      <c r="BU75">
        <v>1.2848599999999999</v>
      </c>
      <c r="BV75">
        <v>1.931775</v>
      </c>
      <c r="BW75">
        <v>1.8598980000000001</v>
      </c>
      <c r="BX75">
        <v>1.875907</v>
      </c>
      <c r="BY75">
        <v>2.5697209999999999</v>
      </c>
      <c r="BZ75">
        <v>1.271156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5.0880489999999998</v>
      </c>
      <c r="CK75">
        <v>1.790638</v>
      </c>
      <c r="CL75">
        <v>1.855261</v>
      </c>
      <c r="CM75">
        <v>3.362412</v>
      </c>
      <c r="CN75">
        <v>1.6960170000000001</v>
      </c>
      <c r="CO75">
        <v>4.1115539999999999</v>
      </c>
      <c r="CP75">
        <v>3.1257670000000002</v>
      </c>
      <c r="CQ75">
        <v>3.2892429999999999</v>
      </c>
      <c r="CR75">
        <v>0.82007099999999999</v>
      </c>
      <c r="CS75">
        <v>2.6747749999999999</v>
      </c>
      <c r="CT75">
        <v>0.47863099999999997</v>
      </c>
      <c r="CU75">
        <v>1.194261</v>
      </c>
      <c r="CV75">
        <v>1.093734</v>
      </c>
      <c r="CW75">
        <v>0.92048300000000005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75.817089999999979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656.03556400000002</v>
      </c>
      <c r="L76">
        <v>600.09496899999999</v>
      </c>
      <c r="M76">
        <v>88.961607999999998</v>
      </c>
      <c r="N76">
        <v>114.08019400000001</v>
      </c>
      <c r="O76">
        <v>119.47385</v>
      </c>
      <c r="P76">
        <v>117.757136</v>
      </c>
      <c r="Q76">
        <v>20.644033</v>
      </c>
      <c r="R76">
        <v>39.953834000000001</v>
      </c>
      <c r="S76">
        <v>24.932994000000001</v>
      </c>
      <c r="T76">
        <v>0</v>
      </c>
      <c r="U76">
        <v>334.10866499999997</v>
      </c>
      <c r="V76">
        <v>17.367332000000001</v>
      </c>
      <c r="W76">
        <v>41.842210000000001</v>
      </c>
      <c r="X76">
        <v>94.150716000000003</v>
      </c>
      <c r="Y76">
        <v>0</v>
      </c>
      <c r="Z76">
        <v>12.549215999999999</v>
      </c>
      <c r="AA76">
        <v>26.901714999999999</v>
      </c>
      <c r="AB76">
        <v>26.258495</v>
      </c>
      <c r="AC76">
        <v>28.800813000000002</v>
      </c>
      <c r="AD76">
        <v>27.091452</v>
      </c>
      <c r="AE76">
        <v>49.027523000000002</v>
      </c>
      <c r="AF76">
        <v>29.473368000000001</v>
      </c>
      <c r="AG76">
        <v>43.436855000000001</v>
      </c>
      <c r="AH76">
        <v>130.953172</v>
      </c>
      <c r="AI76">
        <v>16.416537999999999</v>
      </c>
      <c r="AJ76">
        <v>0</v>
      </c>
      <c r="AK76">
        <v>52.247712</v>
      </c>
      <c r="AL76">
        <v>2.4474969999999998</v>
      </c>
      <c r="AM76">
        <v>15.684625</v>
      </c>
      <c r="AN76">
        <v>0.58141900000000002</v>
      </c>
      <c r="AO76">
        <v>0</v>
      </c>
      <c r="AP76">
        <v>1.1037859999999999</v>
      </c>
      <c r="AQ76">
        <v>62.430138999999997</v>
      </c>
      <c r="AR76">
        <v>6.341818</v>
      </c>
      <c r="AS76">
        <v>7.4697880000000003</v>
      </c>
      <c r="AT76">
        <v>10.768452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76.16960499999999</v>
      </c>
      <c r="BA76">
        <f t="shared" si="4"/>
        <v>2895.5570929999994</v>
      </c>
      <c r="BD76">
        <v>5.1100000000000003</v>
      </c>
      <c r="BE76">
        <v>1.84</v>
      </c>
      <c r="BF76">
        <v>2.15</v>
      </c>
      <c r="BG76">
        <v>1.71</v>
      </c>
      <c r="BH76">
        <v>4.7</v>
      </c>
      <c r="BI76">
        <v>1.27</v>
      </c>
      <c r="BJ76">
        <v>0.84</v>
      </c>
      <c r="BK76">
        <v>1.89</v>
      </c>
      <c r="BL76">
        <v>0</v>
      </c>
      <c r="BM76">
        <v>0.15</v>
      </c>
      <c r="BN76">
        <v>2.2400000000000002</v>
      </c>
      <c r="BO76">
        <v>3.61</v>
      </c>
      <c r="BP76">
        <v>0.25</v>
      </c>
      <c r="BQ76">
        <v>1.92</v>
      </c>
      <c r="BR76">
        <v>2.1</v>
      </c>
      <c r="BS76">
        <v>0.9</v>
      </c>
      <c r="BT76">
        <v>2.8428770000000001</v>
      </c>
      <c r="BU76">
        <v>1.2848599999999999</v>
      </c>
      <c r="BV76">
        <v>1.931775</v>
      </c>
      <c r="BW76">
        <v>1.8598980000000001</v>
      </c>
      <c r="BX76">
        <v>1.875907</v>
      </c>
      <c r="BY76">
        <v>2.5697209999999999</v>
      </c>
      <c r="BZ76">
        <v>1.271156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5.0880489999999998</v>
      </c>
      <c r="CK76">
        <v>1.790638</v>
      </c>
      <c r="CL76">
        <v>1.855261</v>
      </c>
      <c r="CM76">
        <v>3.362412</v>
      </c>
      <c r="CN76">
        <v>1.6960170000000001</v>
      </c>
      <c r="CO76">
        <v>4.1115539999999999</v>
      </c>
      <c r="CP76">
        <v>3.1257670000000002</v>
      </c>
      <c r="CQ76">
        <v>3.2892429999999999</v>
      </c>
      <c r="CR76">
        <v>0.82007099999999999</v>
      </c>
      <c r="CS76">
        <v>2.6747749999999999</v>
      </c>
      <c r="CT76">
        <v>0.47863099999999997</v>
      </c>
      <c r="CU76">
        <v>1.5923480000000001</v>
      </c>
      <c r="CV76">
        <v>1.048162</v>
      </c>
      <c r="CW76">
        <v>0.92048300000000005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76.16960499999999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656.03556400000002</v>
      </c>
      <c r="L77">
        <v>600.09496899999999</v>
      </c>
      <c r="M77">
        <v>88.961607999999998</v>
      </c>
      <c r="N77">
        <v>114.08019400000001</v>
      </c>
      <c r="O77">
        <v>119.47385</v>
      </c>
      <c r="P77">
        <v>117.757136</v>
      </c>
      <c r="Q77">
        <v>20.644033</v>
      </c>
      <c r="R77">
        <v>39.953834000000001</v>
      </c>
      <c r="S77">
        <v>24.932994000000001</v>
      </c>
      <c r="T77">
        <v>0</v>
      </c>
      <c r="U77">
        <v>334.10866499999997</v>
      </c>
      <c r="V77">
        <v>17.367332000000001</v>
      </c>
      <c r="W77">
        <v>41.838380000000001</v>
      </c>
      <c r="X77">
        <v>94.150716000000003</v>
      </c>
      <c r="Y77">
        <v>0</v>
      </c>
      <c r="Z77">
        <v>12.549215999999999</v>
      </c>
      <c r="AA77">
        <v>26.901714999999999</v>
      </c>
      <c r="AB77">
        <v>26.258495</v>
      </c>
      <c r="AC77">
        <v>28.800813000000002</v>
      </c>
      <c r="AD77">
        <v>27.091452</v>
      </c>
      <c r="AE77">
        <v>49.027523000000002</v>
      </c>
      <c r="AF77">
        <v>29.473368000000001</v>
      </c>
      <c r="AG77">
        <v>43.436855000000001</v>
      </c>
      <c r="AH77">
        <v>115.51940500000001</v>
      </c>
      <c r="AI77">
        <v>16.416537999999999</v>
      </c>
      <c r="AJ77">
        <v>0</v>
      </c>
      <c r="AK77">
        <v>52.247712</v>
      </c>
      <c r="AL77">
        <v>2.4474969999999998</v>
      </c>
      <c r="AM77">
        <v>15.684625</v>
      </c>
      <c r="AN77">
        <v>0.58141900000000002</v>
      </c>
      <c r="AO77">
        <v>0</v>
      </c>
      <c r="AP77">
        <v>1.1037859999999999</v>
      </c>
      <c r="AQ77">
        <v>62.430138999999997</v>
      </c>
      <c r="AR77">
        <v>8.4557570000000002</v>
      </c>
      <c r="AS77">
        <v>7.4697880000000003</v>
      </c>
      <c r="AT77">
        <v>10.768452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76.046290999999982</v>
      </c>
      <c r="BA77">
        <f t="shared" si="4"/>
        <v>2882.1101210000002</v>
      </c>
      <c r="BD77">
        <v>5.1100000000000003</v>
      </c>
      <c r="BE77">
        <v>1.84</v>
      </c>
      <c r="BF77">
        <v>2.15</v>
      </c>
      <c r="BG77">
        <v>1.71</v>
      </c>
      <c r="BH77">
        <v>4.7</v>
      </c>
      <c r="BI77">
        <v>1.27</v>
      </c>
      <c r="BJ77">
        <v>0.84</v>
      </c>
      <c r="BK77">
        <v>1.89</v>
      </c>
      <c r="BL77">
        <v>0</v>
      </c>
      <c r="BM77">
        <v>0.15</v>
      </c>
      <c r="BN77">
        <v>2.2400000000000002</v>
      </c>
      <c r="BO77">
        <v>3.61</v>
      </c>
      <c r="BP77">
        <v>0.25</v>
      </c>
      <c r="BQ77">
        <v>1.92</v>
      </c>
      <c r="BR77">
        <v>2.1</v>
      </c>
      <c r="BS77">
        <v>0.9</v>
      </c>
      <c r="BT77">
        <v>2.8428770000000001</v>
      </c>
      <c r="BU77">
        <v>1.2848599999999999</v>
      </c>
      <c r="BV77">
        <v>1.931775</v>
      </c>
      <c r="BW77">
        <v>1.8598980000000001</v>
      </c>
      <c r="BX77">
        <v>1.875907</v>
      </c>
      <c r="BY77">
        <v>2.5697209999999999</v>
      </c>
      <c r="BZ77">
        <v>1.271156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5.0880489999999998</v>
      </c>
      <c r="CK77">
        <v>1.790638</v>
      </c>
      <c r="CL77">
        <v>1.855261</v>
      </c>
      <c r="CM77">
        <v>3.362412</v>
      </c>
      <c r="CN77">
        <v>1.6960170000000001</v>
      </c>
      <c r="CO77">
        <v>4.1115539999999999</v>
      </c>
      <c r="CP77">
        <v>3.1257670000000002</v>
      </c>
      <c r="CQ77">
        <v>3.2892429999999999</v>
      </c>
      <c r="CR77">
        <v>0.82007099999999999</v>
      </c>
      <c r="CS77">
        <v>2.6747749999999999</v>
      </c>
      <c r="CT77">
        <v>0.47863099999999997</v>
      </c>
      <c r="CU77">
        <v>1.5923480000000001</v>
      </c>
      <c r="CV77">
        <v>0.924848</v>
      </c>
      <c r="CW77">
        <v>0.92048300000000005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76.046290999999982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656.03556400000002</v>
      </c>
      <c r="L78">
        <v>600.09496899999999</v>
      </c>
      <c r="M78">
        <v>88.961607999999998</v>
      </c>
      <c r="N78">
        <v>114.08019400000001</v>
      </c>
      <c r="O78">
        <v>119.47385</v>
      </c>
      <c r="P78">
        <v>117.757136</v>
      </c>
      <c r="Q78">
        <v>20.644033</v>
      </c>
      <c r="R78">
        <v>39.953834000000001</v>
      </c>
      <c r="S78">
        <v>24.932994000000001</v>
      </c>
      <c r="T78">
        <v>0</v>
      </c>
      <c r="U78">
        <v>334.10866499999997</v>
      </c>
      <c r="V78">
        <v>17.367332000000001</v>
      </c>
      <c r="W78">
        <v>41.838380000000001</v>
      </c>
      <c r="X78">
        <v>94.150716000000003</v>
      </c>
      <c r="Y78">
        <v>0</v>
      </c>
      <c r="Z78">
        <v>12.549215999999999</v>
      </c>
      <c r="AA78">
        <v>17.017785</v>
      </c>
      <c r="AB78">
        <v>26.258495</v>
      </c>
      <c r="AC78">
        <v>19.21949</v>
      </c>
      <c r="AD78">
        <v>27.091452</v>
      </c>
      <c r="AE78">
        <v>49.027523000000002</v>
      </c>
      <c r="AF78">
        <v>29.473368000000001</v>
      </c>
      <c r="AG78">
        <v>43.436855000000001</v>
      </c>
      <c r="AH78">
        <v>92.415524000000005</v>
      </c>
      <c r="AI78">
        <v>16.416537999999999</v>
      </c>
      <c r="AJ78">
        <v>0</v>
      </c>
      <c r="AK78">
        <v>52.247712</v>
      </c>
      <c r="AL78">
        <v>2.4474969999999998</v>
      </c>
      <c r="AM78">
        <v>15.684625</v>
      </c>
      <c r="AN78">
        <v>0.58141900000000002</v>
      </c>
      <c r="AO78">
        <v>0</v>
      </c>
      <c r="AP78">
        <v>1.1037859999999999</v>
      </c>
      <c r="AQ78">
        <v>62.430138999999997</v>
      </c>
      <c r="AR78">
        <v>26.424240000000001</v>
      </c>
      <c r="AS78">
        <v>7.4697880000000003</v>
      </c>
      <c r="AT78">
        <v>10.768452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75.463234999999983</v>
      </c>
      <c r="BA78">
        <f t="shared" si="4"/>
        <v>2856.926414</v>
      </c>
      <c r="BD78">
        <v>5.1100000000000003</v>
      </c>
      <c r="BE78">
        <v>1.84</v>
      </c>
      <c r="BF78">
        <v>2.15</v>
      </c>
      <c r="BG78">
        <v>1.71</v>
      </c>
      <c r="BH78">
        <v>4.7</v>
      </c>
      <c r="BI78">
        <v>1.27</v>
      </c>
      <c r="BJ78">
        <v>0.84</v>
      </c>
      <c r="BK78">
        <v>1.89</v>
      </c>
      <c r="BL78">
        <v>0</v>
      </c>
      <c r="BM78">
        <v>0.15</v>
      </c>
      <c r="BN78">
        <v>2.2400000000000002</v>
      </c>
      <c r="BO78">
        <v>3.61</v>
      </c>
      <c r="BP78">
        <v>0.25</v>
      </c>
      <c r="BQ78">
        <v>1.92</v>
      </c>
      <c r="BR78">
        <v>2.1</v>
      </c>
      <c r="BS78">
        <v>0.9</v>
      </c>
      <c r="BT78">
        <v>2.8428770000000001</v>
      </c>
      <c r="BU78">
        <v>1.2848599999999999</v>
      </c>
      <c r="BV78">
        <v>1.931775</v>
      </c>
      <c r="BW78">
        <v>1.8598980000000001</v>
      </c>
      <c r="BX78">
        <v>1.875907</v>
      </c>
      <c r="BY78">
        <v>2.5697209999999999</v>
      </c>
      <c r="BZ78">
        <v>1.271156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5.0880489999999998</v>
      </c>
      <c r="CK78">
        <v>1.790638</v>
      </c>
      <c r="CL78">
        <v>1.855261</v>
      </c>
      <c r="CM78">
        <v>3.362412</v>
      </c>
      <c r="CN78">
        <v>1.6960170000000001</v>
      </c>
      <c r="CO78">
        <v>4.1115539999999999</v>
      </c>
      <c r="CP78">
        <v>3.1257670000000002</v>
      </c>
      <c r="CQ78">
        <v>3.2892429999999999</v>
      </c>
      <c r="CR78">
        <v>0.82007099999999999</v>
      </c>
      <c r="CS78">
        <v>2.6747749999999999</v>
      </c>
      <c r="CT78">
        <v>0.47863099999999997</v>
      </c>
      <c r="CU78">
        <v>1.194261</v>
      </c>
      <c r="CV78">
        <v>0.73987899999999995</v>
      </c>
      <c r="CW78">
        <v>0.92048300000000005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75.463234999999983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656.03556400000002</v>
      </c>
      <c r="L79">
        <v>600.09496899999999</v>
      </c>
      <c r="M79">
        <v>88.961607999999998</v>
      </c>
      <c r="N79">
        <v>114.08019400000001</v>
      </c>
      <c r="O79">
        <v>119.47385</v>
      </c>
      <c r="P79">
        <v>117.757136</v>
      </c>
      <c r="Q79">
        <v>20.644033</v>
      </c>
      <c r="R79">
        <v>39.953834000000001</v>
      </c>
      <c r="S79">
        <v>24.932994000000001</v>
      </c>
      <c r="T79">
        <v>0</v>
      </c>
      <c r="U79">
        <v>334.10866499999997</v>
      </c>
      <c r="V79">
        <v>17.367332000000001</v>
      </c>
      <c r="W79">
        <v>41.838380000000001</v>
      </c>
      <c r="X79">
        <v>94.150716000000003</v>
      </c>
      <c r="Y79">
        <v>0</v>
      </c>
      <c r="Z79">
        <v>6.8454100000000002</v>
      </c>
      <c r="AA79">
        <v>11.042652</v>
      </c>
      <c r="AB79">
        <v>26.178763</v>
      </c>
      <c r="AC79">
        <v>9.6002709999999993</v>
      </c>
      <c r="AD79">
        <v>27.091452</v>
      </c>
      <c r="AE79">
        <v>49.027523000000002</v>
      </c>
      <c r="AF79">
        <v>26.263397000000001</v>
      </c>
      <c r="AG79">
        <v>43.436855000000001</v>
      </c>
      <c r="AH79">
        <v>69.311643000000004</v>
      </c>
      <c r="AI79">
        <v>5.0512420000000002</v>
      </c>
      <c r="AJ79">
        <v>0</v>
      </c>
      <c r="AK79">
        <v>52.247712</v>
      </c>
      <c r="AL79">
        <v>2.4474969999999998</v>
      </c>
      <c r="AM79">
        <v>10.456416000000001</v>
      </c>
      <c r="AN79">
        <v>0.58141900000000002</v>
      </c>
      <c r="AO79">
        <v>0</v>
      </c>
      <c r="AP79">
        <v>1.1037859999999999</v>
      </c>
      <c r="AQ79">
        <v>62.430138999999997</v>
      </c>
      <c r="AR79">
        <v>10.569696</v>
      </c>
      <c r="AS79">
        <v>7.4697880000000003</v>
      </c>
      <c r="AT79">
        <v>10.768452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75.409417999999974</v>
      </c>
      <c r="BA79">
        <f t="shared" si="4"/>
        <v>2776.7328060000004</v>
      </c>
      <c r="BD79">
        <v>5.1100000000000003</v>
      </c>
      <c r="BE79">
        <v>1.84</v>
      </c>
      <c r="BF79">
        <v>2.15</v>
      </c>
      <c r="BG79">
        <v>1.71</v>
      </c>
      <c r="BH79">
        <v>4.7</v>
      </c>
      <c r="BI79">
        <v>1.27</v>
      </c>
      <c r="BJ79">
        <v>0.84</v>
      </c>
      <c r="BK79">
        <v>1.89</v>
      </c>
      <c r="BL79">
        <v>0</v>
      </c>
      <c r="BM79">
        <v>0.16</v>
      </c>
      <c r="BN79">
        <v>2.2400000000000002</v>
      </c>
      <c r="BO79">
        <v>3.61</v>
      </c>
      <c r="BP79">
        <v>0.25</v>
      </c>
      <c r="BQ79">
        <v>1.92</v>
      </c>
      <c r="BR79">
        <v>2.1</v>
      </c>
      <c r="BS79">
        <v>0.9</v>
      </c>
      <c r="BT79">
        <v>2.8428770000000001</v>
      </c>
      <c r="BU79">
        <v>1.2848599999999999</v>
      </c>
      <c r="BV79">
        <v>1.931775</v>
      </c>
      <c r="BW79">
        <v>1.8598980000000001</v>
      </c>
      <c r="BX79">
        <v>1.875907</v>
      </c>
      <c r="BY79">
        <v>2.5697209999999999</v>
      </c>
      <c r="BZ79">
        <v>1.271156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5.0880489999999998</v>
      </c>
      <c r="CK79">
        <v>1.790638</v>
      </c>
      <c r="CL79">
        <v>1.855261</v>
      </c>
      <c r="CM79">
        <v>3.362412</v>
      </c>
      <c r="CN79">
        <v>1.6960170000000001</v>
      </c>
      <c r="CO79">
        <v>4.1115539999999999</v>
      </c>
      <c r="CP79">
        <v>3.2469199999999998</v>
      </c>
      <c r="CQ79">
        <v>3.2892429999999999</v>
      </c>
      <c r="CR79">
        <v>0.82007099999999999</v>
      </c>
      <c r="CS79">
        <v>2.6747749999999999</v>
      </c>
      <c r="CT79">
        <v>0.47863099999999997</v>
      </c>
      <c r="CU79">
        <v>1.194261</v>
      </c>
      <c r="CV79">
        <v>0.55490899999999999</v>
      </c>
      <c r="CW79">
        <v>0.92048300000000005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75.409417999999974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656.03556400000002</v>
      </c>
      <c r="L80">
        <v>600.09496899999999</v>
      </c>
      <c r="M80">
        <v>88.961607999999998</v>
      </c>
      <c r="N80">
        <v>114.08019400000001</v>
      </c>
      <c r="O80">
        <v>119.47385</v>
      </c>
      <c r="P80">
        <v>117.757136</v>
      </c>
      <c r="Q80">
        <v>20.644033</v>
      </c>
      <c r="R80">
        <v>39.953834000000001</v>
      </c>
      <c r="S80">
        <v>24.932994000000001</v>
      </c>
      <c r="T80">
        <v>0</v>
      </c>
      <c r="U80">
        <v>334.10866499999997</v>
      </c>
      <c r="V80">
        <v>17.367332000000001</v>
      </c>
      <c r="W80">
        <v>41.838380000000001</v>
      </c>
      <c r="X80">
        <v>94.150716000000003</v>
      </c>
      <c r="Y80">
        <v>0</v>
      </c>
      <c r="Z80">
        <v>6.2746079999999997</v>
      </c>
      <c r="AA80">
        <v>3.6304609999999999</v>
      </c>
      <c r="AB80">
        <v>26.178763</v>
      </c>
      <c r="AC80">
        <v>0</v>
      </c>
      <c r="AD80">
        <v>18.060967999999999</v>
      </c>
      <c r="AE80">
        <v>49.027523000000002</v>
      </c>
      <c r="AF80">
        <v>26.263397000000001</v>
      </c>
      <c r="AG80">
        <v>43.436855000000001</v>
      </c>
      <c r="AH80">
        <v>46.207762000000002</v>
      </c>
      <c r="AI80">
        <v>0</v>
      </c>
      <c r="AJ80">
        <v>0</v>
      </c>
      <c r="AK80">
        <v>52.247712</v>
      </c>
      <c r="AL80">
        <v>2.4474969999999998</v>
      </c>
      <c r="AM80">
        <v>5.2282080000000004</v>
      </c>
      <c r="AN80">
        <v>0.58141900000000002</v>
      </c>
      <c r="AO80">
        <v>0</v>
      </c>
      <c r="AP80">
        <v>1.1037859999999999</v>
      </c>
      <c r="AQ80">
        <v>62.430138999999997</v>
      </c>
      <c r="AR80">
        <v>6.341818</v>
      </c>
      <c r="AS80">
        <v>7.4697880000000003</v>
      </c>
      <c r="AT80">
        <v>10.768452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74.890053999999992</v>
      </c>
      <c r="BA80">
        <f t="shared" si="4"/>
        <v>2711.9884850000003</v>
      </c>
      <c r="BD80">
        <v>5.1100000000000003</v>
      </c>
      <c r="BE80">
        <v>1.84</v>
      </c>
      <c r="BF80">
        <v>2.15</v>
      </c>
      <c r="BG80">
        <v>1.71</v>
      </c>
      <c r="BH80">
        <v>4.7</v>
      </c>
      <c r="BI80">
        <v>1.27</v>
      </c>
      <c r="BJ80">
        <v>0.84</v>
      </c>
      <c r="BK80">
        <v>1.89</v>
      </c>
      <c r="BL80">
        <v>0</v>
      </c>
      <c r="BM80">
        <v>0.16</v>
      </c>
      <c r="BN80">
        <v>2.2400000000000002</v>
      </c>
      <c r="BO80">
        <v>3.61</v>
      </c>
      <c r="BP80">
        <v>0.25</v>
      </c>
      <c r="BQ80">
        <v>1.92</v>
      </c>
      <c r="BR80">
        <v>2.1</v>
      </c>
      <c r="BS80">
        <v>0.9</v>
      </c>
      <c r="BT80">
        <v>2.8428770000000001</v>
      </c>
      <c r="BU80">
        <v>1.2848599999999999</v>
      </c>
      <c r="BV80">
        <v>1.931775</v>
      </c>
      <c r="BW80">
        <v>1.8598980000000001</v>
      </c>
      <c r="BX80">
        <v>1.875907</v>
      </c>
      <c r="BY80">
        <v>2.5697209999999999</v>
      </c>
      <c r="BZ80">
        <v>1.271156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5.0880489999999998</v>
      </c>
      <c r="CK80">
        <v>1.790638</v>
      </c>
      <c r="CL80">
        <v>1.855261</v>
      </c>
      <c r="CM80">
        <v>3.362412</v>
      </c>
      <c r="CN80">
        <v>1.6960170000000001</v>
      </c>
      <c r="CO80">
        <v>4.1115539999999999</v>
      </c>
      <c r="CP80">
        <v>3.3829929999999999</v>
      </c>
      <c r="CQ80">
        <v>3.2892429999999999</v>
      </c>
      <c r="CR80">
        <v>0.82007099999999999</v>
      </c>
      <c r="CS80">
        <v>2.6747749999999999</v>
      </c>
      <c r="CT80">
        <v>0.47863099999999997</v>
      </c>
      <c r="CU80">
        <v>0.72379400000000005</v>
      </c>
      <c r="CV80">
        <v>0.36993900000000002</v>
      </c>
      <c r="CW80">
        <v>0.92048300000000005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74.890053999999992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656.03556400000002</v>
      </c>
      <c r="L81">
        <v>600.09496899999999</v>
      </c>
      <c r="M81">
        <v>88.961607999999998</v>
      </c>
      <c r="N81">
        <v>114.08019400000001</v>
      </c>
      <c r="O81">
        <v>119.47385</v>
      </c>
      <c r="P81">
        <v>117.757136</v>
      </c>
      <c r="Q81">
        <v>20.644033</v>
      </c>
      <c r="R81">
        <v>39.953834000000001</v>
      </c>
      <c r="S81">
        <v>24.932994000000001</v>
      </c>
      <c r="T81">
        <v>0</v>
      </c>
      <c r="U81">
        <v>334.10866499999997</v>
      </c>
      <c r="V81">
        <v>17.367332000000001</v>
      </c>
      <c r="W81">
        <v>41.838380000000001</v>
      </c>
      <c r="X81">
        <v>94.150716000000003</v>
      </c>
      <c r="Y81">
        <v>0</v>
      </c>
      <c r="Z81">
        <v>6.2746079999999997</v>
      </c>
      <c r="AA81">
        <v>0</v>
      </c>
      <c r="AB81">
        <v>3.9866139999999999</v>
      </c>
      <c r="AC81">
        <v>0</v>
      </c>
      <c r="AD81">
        <v>9.0304839999999995</v>
      </c>
      <c r="AE81">
        <v>30.537230000000001</v>
      </c>
      <c r="AF81">
        <v>26.263397000000001</v>
      </c>
      <c r="AG81">
        <v>43.436855000000001</v>
      </c>
      <c r="AH81">
        <v>19.175286</v>
      </c>
      <c r="AI81">
        <v>0</v>
      </c>
      <c r="AJ81">
        <v>0</v>
      </c>
      <c r="AK81">
        <v>52.247712</v>
      </c>
      <c r="AL81">
        <v>2.4474969999999998</v>
      </c>
      <c r="AM81">
        <v>0.92417800000000006</v>
      </c>
      <c r="AN81">
        <v>0.58141900000000002</v>
      </c>
      <c r="AO81">
        <v>0</v>
      </c>
      <c r="AP81">
        <v>1.1037859999999999</v>
      </c>
      <c r="AQ81">
        <v>62.430138999999997</v>
      </c>
      <c r="AR81">
        <v>6.341818</v>
      </c>
      <c r="AS81">
        <v>7.4697880000000003</v>
      </c>
      <c r="AT81">
        <v>10.768452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74.447091999999984</v>
      </c>
      <c r="BA81">
        <f t="shared" si="4"/>
        <v>2626.8656300000002</v>
      </c>
      <c r="BD81">
        <v>5.1100000000000003</v>
      </c>
      <c r="BE81">
        <v>1.84</v>
      </c>
      <c r="BF81">
        <v>2.15</v>
      </c>
      <c r="BG81">
        <v>1.71</v>
      </c>
      <c r="BH81">
        <v>4.7</v>
      </c>
      <c r="BI81">
        <v>1.27</v>
      </c>
      <c r="BJ81">
        <v>0.84</v>
      </c>
      <c r="BK81">
        <v>1.89</v>
      </c>
      <c r="BL81">
        <v>0</v>
      </c>
      <c r="BM81">
        <v>0.16</v>
      </c>
      <c r="BN81">
        <v>2.2400000000000002</v>
      </c>
      <c r="BO81">
        <v>3.61</v>
      </c>
      <c r="BP81">
        <v>0.25</v>
      </c>
      <c r="BQ81">
        <v>1.92</v>
      </c>
      <c r="BR81">
        <v>2.1</v>
      </c>
      <c r="BS81">
        <v>0.9</v>
      </c>
      <c r="BT81">
        <v>2.8428770000000001</v>
      </c>
      <c r="BU81">
        <v>1.2848599999999999</v>
      </c>
      <c r="BV81">
        <v>1.931775</v>
      </c>
      <c r="BW81">
        <v>1.8598980000000001</v>
      </c>
      <c r="BX81">
        <v>1.875907</v>
      </c>
      <c r="BY81">
        <v>2.5697209999999999</v>
      </c>
      <c r="BZ81">
        <v>1.271156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5.0880489999999998</v>
      </c>
      <c r="CK81">
        <v>1.790638</v>
      </c>
      <c r="CL81">
        <v>1.855261</v>
      </c>
      <c r="CM81">
        <v>3.362412</v>
      </c>
      <c r="CN81">
        <v>1.6960170000000001</v>
      </c>
      <c r="CO81">
        <v>4.1115539999999999</v>
      </c>
      <c r="CP81">
        <v>3.519066</v>
      </c>
      <c r="CQ81">
        <v>3.2892429999999999</v>
      </c>
      <c r="CR81">
        <v>0.82007099999999999</v>
      </c>
      <c r="CS81">
        <v>2.6747749999999999</v>
      </c>
      <c r="CT81">
        <v>0.47863099999999997</v>
      </c>
      <c r="CU81">
        <v>0.36189700000000002</v>
      </c>
      <c r="CV81">
        <v>0.15280099999999999</v>
      </c>
      <c r="CW81">
        <v>0.92048300000000005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74.447091999999984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656.03556400000002</v>
      </c>
      <c r="L82">
        <v>600.09496899999999</v>
      </c>
      <c r="M82">
        <v>88.961607999999998</v>
      </c>
      <c r="N82">
        <v>114.08019400000001</v>
      </c>
      <c r="O82">
        <v>119.47385</v>
      </c>
      <c r="P82">
        <v>117.757136</v>
      </c>
      <c r="Q82">
        <v>20.644033</v>
      </c>
      <c r="R82">
        <v>39.953834000000001</v>
      </c>
      <c r="S82">
        <v>24.932994000000001</v>
      </c>
      <c r="T82">
        <v>0</v>
      </c>
      <c r="U82">
        <v>334.10866499999997</v>
      </c>
      <c r="V82">
        <v>17.367332000000001</v>
      </c>
      <c r="W82">
        <v>41.838380000000001</v>
      </c>
      <c r="X82">
        <v>94.150716000000003</v>
      </c>
      <c r="Y82">
        <v>0</v>
      </c>
      <c r="Z82">
        <v>6.2746079999999997</v>
      </c>
      <c r="AA82">
        <v>0</v>
      </c>
      <c r="AB82">
        <v>0</v>
      </c>
      <c r="AC82">
        <v>0</v>
      </c>
      <c r="AD82">
        <v>9.0304839999999995</v>
      </c>
      <c r="AE82">
        <v>30.537230000000001</v>
      </c>
      <c r="AF82">
        <v>26.263397000000001</v>
      </c>
      <c r="AG82">
        <v>43.436855000000001</v>
      </c>
      <c r="AH82">
        <v>5.612279</v>
      </c>
      <c r="AI82">
        <v>0</v>
      </c>
      <c r="AJ82">
        <v>0</v>
      </c>
      <c r="AK82">
        <v>52.247712</v>
      </c>
      <c r="AL82">
        <v>2.4474969999999998</v>
      </c>
      <c r="AM82">
        <v>0</v>
      </c>
      <c r="AN82">
        <v>0.58141900000000002</v>
      </c>
      <c r="AO82">
        <v>0</v>
      </c>
      <c r="AP82">
        <v>1.1037859999999999</v>
      </c>
      <c r="AQ82">
        <v>46.822603999999998</v>
      </c>
      <c r="AR82">
        <v>6.341818</v>
      </c>
      <c r="AS82">
        <v>7.4697880000000003</v>
      </c>
      <c r="AT82">
        <v>10.768452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74.165281999999991</v>
      </c>
      <c r="BA82">
        <f t="shared" si="4"/>
        <v>2592.5024859999999</v>
      </c>
      <c r="BD82">
        <v>5.1100000000000003</v>
      </c>
      <c r="BE82">
        <v>1.84</v>
      </c>
      <c r="BF82">
        <v>2.15</v>
      </c>
      <c r="BG82">
        <v>1.71</v>
      </c>
      <c r="BH82">
        <v>4.7</v>
      </c>
      <c r="BI82">
        <v>1.27</v>
      </c>
      <c r="BJ82">
        <v>0.84</v>
      </c>
      <c r="BK82">
        <v>1.89</v>
      </c>
      <c r="BL82">
        <v>0</v>
      </c>
      <c r="BM82">
        <v>0.16</v>
      </c>
      <c r="BN82">
        <v>2.2400000000000002</v>
      </c>
      <c r="BO82">
        <v>3.61</v>
      </c>
      <c r="BP82">
        <v>0.25</v>
      </c>
      <c r="BQ82">
        <v>1.92</v>
      </c>
      <c r="BR82">
        <v>2.1</v>
      </c>
      <c r="BS82">
        <v>0.9</v>
      </c>
      <c r="BT82">
        <v>2.8428770000000001</v>
      </c>
      <c r="BU82">
        <v>1.2848599999999999</v>
      </c>
      <c r="BV82">
        <v>1.931775</v>
      </c>
      <c r="BW82">
        <v>1.8598980000000001</v>
      </c>
      <c r="BX82">
        <v>1.875907</v>
      </c>
      <c r="BY82">
        <v>2.5697209999999999</v>
      </c>
      <c r="BZ82">
        <v>1.271156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5.0880489999999998</v>
      </c>
      <c r="CK82">
        <v>1.790638</v>
      </c>
      <c r="CL82">
        <v>1.855261</v>
      </c>
      <c r="CM82">
        <v>3.362412</v>
      </c>
      <c r="CN82">
        <v>1.6960170000000001</v>
      </c>
      <c r="CO82">
        <v>4.1115539999999999</v>
      </c>
      <c r="CP82">
        <v>3.5334759999999998</v>
      </c>
      <c r="CQ82">
        <v>3.2892429999999999</v>
      </c>
      <c r="CR82">
        <v>0.82007099999999999</v>
      </c>
      <c r="CS82">
        <v>2.6747749999999999</v>
      </c>
      <c r="CT82">
        <v>0.47863099999999997</v>
      </c>
      <c r="CU82">
        <v>0.172906</v>
      </c>
      <c r="CV82">
        <v>4.5572000000000001E-2</v>
      </c>
      <c r="CW82">
        <v>0.92048300000000005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74.165281999999991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656.03556400000002</v>
      </c>
      <c r="L83">
        <v>600.09496899999999</v>
      </c>
      <c r="M83">
        <v>88.961607999999998</v>
      </c>
      <c r="N83">
        <v>114.08019400000001</v>
      </c>
      <c r="O83">
        <v>119.47385</v>
      </c>
      <c r="P83">
        <v>117.757136</v>
      </c>
      <c r="Q83">
        <v>20.644033</v>
      </c>
      <c r="R83">
        <v>39.953834000000001</v>
      </c>
      <c r="S83">
        <v>24.932994000000001</v>
      </c>
      <c r="T83">
        <v>0</v>
      </c>
      <c r="U83">
        <v>334.10866499999997</v>
      </c>
      <c r="V83">
        <v>17.367332000000001</v>
      </c>
      <c r="W83">
        <v>41.838380000000001</v>
      </c>
      <c r="X83">
        <v>94.150716000000003</v>
      </c>
      <c r="Y83">
        <v>0</v>
      </c>
      <c r="Z83">
        <v>1.05314</v>
      </c>
      <c r="AA83">
        <v>0</v>
      </c>
      <c r="AB83">
        <v>0</v>
      </c>
      <c r="AC83">
        <v>0</v>
      </c>
      <c r="AD83">
        <v>0</v>
      </c>
      <c r="AE83">
        <v>15.268615</v>
      </c>
      <c r="AF83">
        <v>17.703475000000001</v>
      </c>
      <c r="AG83">
        <v>43.436855000000001</v>
      </c>
      <c r="AH83">
        <v>0</v>
      </c>
      <c r="AI83">
        <v>0</v>
      </c>
      <c r="AJ83">
        <v>0</v>
      </c>
      <c r="AK83">
        <v>52.247712</v>
      </c>
      <c r="AL83">
        <v>2.4474969999999998</v>
      </c>
      <c r="AM83">
        <v>0</v>
      </c>
      <c r="AN83">
        <v>0.58141900000000002</v>
      </c>
      <c r="AO83">
        <v>0</v>
      </c>
      <c r="AP83">
        <v>1.1037859999999999</v>
      </c>
      <c r="AQ83">
        <v>46.822603999999998</v>
      </c>
      <c r="AR83">
        <v>8.4557570000000002</v>
      </c>
      <c r="AS83">
        <v>5.1515779999999998</v>
      </c>
      <c r="AT83">
        <v>10.768452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73.229586999999981</v>
      </c>
      <c r="BA83">
        <f t="shared" si="4"/>
        <v>2547.6697519999998</v>
      </c>
      <c r="BD83">
        <v>5.1100000000000003</v>
      </c>
      <c r="BE83">
        <v>1.84</v>
      </c>
      <c r="BF83">
        <v>2.15</v>
      </c>
      <c r="BG83">
        <v>1.71</v>
      </c>
      <c r="BH83">
        <v>4.7</v>
      </c>
      <c r="BI83">
        <v>1.27</v>
      </c>
      <c r="BJ83">
        <v>0.84</v>
      </c>
      <c r="BK83">
        <v>1.89</v>
      </c>
      <c r="BL83">
        <v>0</v>
      </c>
      <c r="BM83">
        <v>0.16</v>
      </c>
      <c r="BN83">
        <v>2.2400000000000002</v>
      </c>
      <c r="BO83">
        <v>3.61</v>
      </c>
      <c r="BP83">
        <v>0.25</v>
      </c>
      <c r="BQ83">
        <v>1.92</v>
      </c>
      <c r="BR83">
        <v>2.1</v>
      </c>
      <c r="BS83">
        <v>0.9</v>
      </c>
      <c r="BT83">
        <v>2.8428770000000001</v>
      </c>
      <c r="BU83">
        <v>1.2848599999999999</v>
      </c>
      <c r="BV83">
        <v>1.951783</v>
      </c>
      <c r="BW83">
        <v>1.8598980000000001</v>
      </c>
      <c r="BX83">
        <v>1.875907</v>
      </c>
      <c r="BY83">
        <v>2.5697209999999999</v>
      </c>
      <c r="BZ83">
        <v>1.271156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5.0880489999999998</v>
      </c>
      <c r="CK83">
        <v>1.790638</v>
      </c>
      <c r="CL83">
        <v>1.855261</v>
      </c>
      <c r="CM83">
        <v>3.362412</v>
      </c>
      <c r="CN83">
        <v>1.6960170000000001</v>
      </c>
      <c r="CO83">
        <v>4.1115539999999999</v>
      </c>
      <c r="CP83">
        <v>3.2616700000000001</v>
      </c>
      <c r="CQ83">
        <v>3.2892429999999999</v>
      </c>
      <c r="CR83">
        <v>0.82007099999999999</v>
      </c>
      <c r="CS83">
        <v>2.6747749999999999</v>
      </c>
      <c r="CT83">
        <v>1.3212E-2</v>
      </c>
      <c r="CU83">
        <v>0</v>
      </c>
      <c r="CV83">
        <v>0</v>
      </c>
      <c r="CW83">
        <v>0.92048300000000005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73.229586999999981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656.03556400000002</v>
      </c>
      <c r="L84">
        <v>600.09496899999999</v>
      </c>
      <c r="M84">
        <v>88.961607999999998</v>
      </c>
      <c r="N84">
        <v>114.08019400000001</v>
      </c>
      <c r="O84">
        <v>119.47385</v>
      </c>
      <c r="P84">
        <v>117.757136</v>
      </c>
      <c r="Q84">
        <v>20.644033</v>
      </c>
      <c r="R84">
        <v>39.953834000000001</v>
      </c>
      <c r="S84">
        <v>24.932994000000001</v>
      </c>
      <c r="T84">
        <v>0</v>
      </c>
      <c r="U84">
        <v>334.10866499999997</v>
      </c>
      <c r="V84">
        <v>17.367332000000001</v>
      </c>
      <c r="W84">
        <v>41.838380000000001</v>
      </c>
      <c r="X84">
        <v>94.150716000000003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17.508931</v>
      </c>
      <c r="AG84">
        <v>43.436855000000001</v>
      </c>
      <c r="AH84">
        <v>0</v>
      </c>
      <c r="AI84">
        <v>0</v>
      </c>
      <c r="AJ84">
        <v>0</v>
      </c>
      <c r="AK84">
        <v>52.247712</v>
      </c>
      <c r="AL84">
        <v>2.4474969999999998</v>
      </c>
      <c r="AM84">
        <v>0</v>
      </c>
      <c r="AN84">
        <v>0.58141900000000002</v>
      </c>
      <c r="AO84">
        <v>0</v>
      </c>
      <c r="AP84">
        <v>1.1037859999999999</v>
      </c>
      <c r="AQ84">
        <v>31.215070000000001</v>
      </c>
      <c r="AR84">
        <v>26.424240000000001</v>
      </c>
      <c r="AS84">
        <v>5.1515779999999998</v>
      </c>
      <c r="AT84">
        <v>10.768452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73.217026999999987</v>
      </c>
      <c r="BA84">
        <f t="shared" si="4"/>
        <v>2533.5018420000001</v>
      </c>
      <c r="BD84">
        <v>5.1100000000000003</v>
      </c>
      <c r="BE84">
        <v>1.84</v>
      </c>
      <c r="BF84">
        <v>2.15</v>
      </c>
      <c r="BG84">
        <v>1.71</v>
      </c>
      <c r="BH84">
        <v>4.7</v>
      </c>
      <c r="BI84">
        <v>1.27</v>
      </c>
      <c r="BJ84">
        <v>0.84</v>
      </c>
      <c r="BK84">
        <v>1.89</v>
      </c>
      <c r="BL84">
        <v>0</v>
      </c>
      <c r="BM84">
        <v>0.16</v>
      </c>
      <c r="BN84">
        <v>2.2400000000000002</v>
      </c>
      <c r="BO84">
        <v>3.61</v>
      </c>
      <c r="BP84">
        <v>0.25</v>
      </c>
      <c r="BQ84">
        <v>1.92</v>
      </c>
      <c r="BR84">
        <v>2.1</v>
      </c>
      <c r="BS84">
        <v>0.9</v>
      </c>
      <c r="BT84">
        <v>2.8428770000000001</v>
      </c>
      <c r="BU84">
        <v>1.2848599999999999</v>
      </c>
      <c r="BV84">
        <v>1.9524349999999999</v>
      </c>
      <c r="BW84">
        <v>1.8598980000000001</v>
      </c>
      <c r="BX84">
        <v>1.875907</v>
      </c>
      <c r="BY84">
        <v>2.5697209999999999</v>
      </c>
      <c r="BZ84">
        <v>1.271156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5.0880489999999998</v>
      </c>
      <c r="CK84">
        <v>1.790638</v>
      </c>
      <c r="CL84">
        <v>1.855261</v>
      </c>
      <c r="CM84">
        <v>3.362412</v>
      </c>
      <c r="CN84">
        <v>1.6960170000000001</v>
      </c>
      <c r="CO84">
        <v>4.1115539999999999</v>
      </c>
      <c r="CP84">
        <v>3.2616700000000001</v>
      </c>
      <c r="CQ84">
        <v>3.2892429999999999</v>
      </c>
      <c r="CR84">
        <v>0.82007099999999999</v>
      </c>
      <c r="CS84">
        <v>2.6747749999999999</v>
      </c>
      <c r="CT84">
        <v>0</v>
      </c>
      <c r="CU84">
        <v>0</v>
      </c>
      <c r="CV84">
        <v>0</v>
      </c>
      <c r="CW84">
        <v>0.92048300000000005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73.217026999999987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656.03556400000002</v>
      </c>
      <c r="L85">
        <v>600.09496899999999</v>
      </c>
      <c r="M85">
        <v>88.961607999999998</v>
      </c>
      <c r="N85">
        <v>114.08019400000001</v>
      </c>
      <c r="O85">
        <v>119.47385</v>
      </c>
      <c r="P85">
        <v>117.757136</v>
      </c>
      <c r="Q85">
        <v>20.644033</v>
      </c>
      <c r="R85">
        <v>39.953834000000001</v>
      </c>
      <c r="S85">
        <v>24.932994000000001</v>
      </c>
      <c r="T85">
        <v>0</v>
      </c>
      <c r="U85">
        <v>334.10866499999997</v>
      </c>
      <c r="V85">
        <v>17.367332000000001</v>
      </c>
      <c r="W85">
        <v>41.838380000000001</v>
      </c>
      <c r="X85">
        <v>94.150716000000003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17.508931</v>
      </c>
      <c r="AG85">
        <v>43.436855000000001</v>
      </c>
      <c r="AH85">
        <v>0</v>
      </c>
      <c r="AI85">
        <v>0</v>
      </c>
      <c r="AJ85">
        <v>0</v>
      </c>
      <c r="AK85">
        <v>52.247712</v>
      </c>
      <c r="AL85">
        <v>2.4474969999999998</v>
      </c>
      <c r="AM85">
        <v>0</v>
      </c>
      <c r="AN85">
        <v>0.58141900000000002</v>
      </c>
      <c r="AO85">
        <v>0</v>
      </c>
      <c r="AP85">
        <v>1.1037859999999999</v>
      </c>
      <c r="AQ85">
        <v>15.607535</v>
      </c>
      <c r="AR85">
        <v>26.424240000000001</v>
      </c>
      <c r="AS85">
        <v>7.4697880000000003</v>
      </c>
      <c r="AT85">
        <v>10.768452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73.217026999999987</v>
      </c>
      <c r="BA85">
        <f t="shared" si="4"/>
        <v>2520.2125169999999</v>
      </c>
      <c r="BD85">
        <v>5.1100000000000003</v>
      </c>
      <c r="BE85">
        <v>1.84</v>
      </c>
      <c r="BF85">
        <v>2.15</v>
      </c>
      <c r="BG85">
        <v>1.71</v>
      </c>
      <c r="BH85">
        <v>4.7</v>
      </c>
      <c r="BI85">
        <v>1.27</v>
      </c>
      <c r="BJ85">
        <v>0.84</v>
      </c>
      <c r="BK85">
        <v>1.89</v>
      </c>
      <c r="BL85">
        <v>0</v>
      </c>
      <c r="BM85">
        <v>0.16</v>
      </c>
      <c r="BN85">
        <v>2.2400000000000002</v>
      </c>
      <c r="BO85">
        <v>3.61</v>
      </c>
      <c r="BP85">
        <v>0.25</v>
      </c>
      <c r="BQ85">
        <v>1.92</v>
      </c>
      <c r="BR85">
        <v>2.1</v>
      </c>
      <c r="BS85">
        <v>0.9</v>
      </c>
      <c r="BT85">
        <v>2.8428770000000001</v>
      </c>
      <c r="BU85">
        <v>1.2848599999999999</v>
      </c>
      <c r="BV85">
        <v>1.9524349999999999</v>
      </c>
      <c r="BW85">
        <v>1.8598980000000001</v>
      </c>
      <c r="BX85">
        <v>1.875907</v>
      </c>
      <c r="BY85">
        <v>2.5697209999999999</v>
      </c>
      <c r="BZ85">
        <v>1.271156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5.0880489999999998</v>
      </c>
      <c r="CK85">
        <v>1.790638</v>
      </c>
      <c r="CL85">
        <v>1.855261</v>
      </c>
      <c r="CM85">
        <v>3.362412</v>
      </c>
      <c r="CN85">
        <v>1.6960170000000001</v>
      </c>
      <c r="CO85">
        <v>4.1115539999999999</v>
      </c>
      <c r="CP85">
        <v>3.2616700000000001</v>
      </c>
      <c r="CQ85">
        <v>3.2892429999999999</v>
      </c>
      <c r="CR85">
        <v>0.82007099999999999</v>
      </c>
      <c r="CS85">
        <v>2.6747749999999999</v>
      </c>
      <c r="CT85">
        <v>0</v>
      </c>
      <c r="CU85">
        <v>0</v>
      </c>
      <c r="CV85">
        <v>0</v>
      </c>
      <c r="CW85">
        <v>0.92048300000000005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73.217026999999987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656.03556400000002</v>
      </c>
      <c r="L86">
        <v>600.09496899999999</v>
      </c>
      <c r="M86">
        <v>88.961607999999998</v>
      </c>
      <c r="N86">
        <v>114.08019400000001</v>
      </c>
      <c r="O86">
        <v>119.47385</v>
      </c>
      <c r="P86">
        <v>117.757136</v>
      </c>
      <c r="Q86">
        <v>20.644033</v>
      </c>
      <c r="R86">
        <v>39.953834000000001</v>
      </c>
      <c r="S86">
        <v>24.932994000000001</v>
      </c>
      <c r="T86">
        <v>0</v>
      </c>
      <c r="U86">
        <v>334.10866499999997</v>
      </c>
      <c r="V86">
        <v>17.367332000000001</v>
      </c>
      <c r="W86">
        <v>41.838380000000001</v>
      </c>
      <c r="X86">
        <v>94.150716000000003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17.508931</v>
      </c>
      <c r="AG86">
        <v>43.436855000000001</v>
      </c>
      <c r="AH86">
        <v>0</v>
      </c>
      <c r="AI86">
        <v>0</v>
      </c>
      <c r="AJ86">
        <v>0</v>
      </c>
      <c r="AK86">
        <v>52.247712</v>
      </c>
      <c r="AL86">
        <v>2.4474969999999998</v>
      </c>
      <c r="AM86">
        <v>0</v>
      </c>
      <c r="AN86">
        <v>0.58141900000000002</v>
      </c>
      <c r="AO86">
        <v>0</v>
      </c>
      <c r="AP86">
        <v>1.1037859999999999</v>
      </c>
      <c r="AQ86">
        <v>5.6869560000000003</v>
      </c>
      <c r="AR86">
        <v>8.4557570000000002</v>
      </c>
      <c r="AS86">
        <v>7.4697880000000003</v>
      </c>
      <c r="AT86">
        <v>10.768452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73.217026999999987</v>
      </c>
      <c r="BA86">
        <f t="shared" si="4"/>
        <v>2492.3234550000002</v>
      </c>
      <c r="BD86">
        <v>5.1100000000000003</v>
      </c>
      <c r="BE86">
        <v>1.84</v>
      </c>
      <c r="BF86">
        <v>2.15</v>
      </c>
      <c r="BG86">
        <v>1.71</v>
      </c>
      <c r="BH86">
        <v>4.7</v>
      </c>
      <c r="BI86">
        <v>1.27</v>
      </c>
      <c r="BJ86">
        <v>0.84</v>
      </c>
      <c r="BK86">
        <v>1.89</v>
      </c>
      <c r="BL86">
        <v>0</v>
      </c>
      <c r="BM86">
        <v>0.16</v>
      </c>
      <c r="BN86">
        <v>2.2400000000000002</v>
      </c>
      <c r="BO86">
        <v>3.61</v>
      </c>
      <c r="BP86">
        <v>0.25</v>
      </c>
      <c r="BQ86">
        <v>1.92</v>
      </c>
      <c r="BR86">
        <v>2.1</v>
      </c>
      <c r="BS86">
        <v>0.9</v>
      </c>
      <c r="BT86">
        <v>2.8428770000000001</v>
      </c>
      <c r="BU86">
        <v>1.2848599999999999</v>
      </c>
      <c r="BV86">
        <v>1.9524349999999999</v>
      </c>
      <c r="BW86">
        <v>1.8598980000000001</v>
      </c>
      <c r="BX86">
        <v>1.875907</v>
      </c>
      <c r="BY86">
        <v>2.5697209999999999</v>
      </c>
      <c r="BZ86">
        <v>1.271156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5.0880489999999998</v>
      </c>
      <c r="CK86">
        <v>1.790638</v>
      </c>
      <c r="CL86">
        <v>1.855261</v>
      </c>
      <c r="CM86">
        <v>3.362412</v>
      </c>
      <c r="CN86">
        <v>1.6960170000000001</v>
      </c>
      <c r="CO86">
        <v>4.1115539999999999</v>
      </c>
      <c r="CP86">
        <v>3.2616700000000001</v>
      </c>
      <c r="CQ86">
        <v>3.2892429999999999</v>
      </c>
      <c r="CR86">
        <v>0.82007099999999999</v>
      </c>
      <c r="CS86">
        <v>2.6747749999999999</v>
      </c>
      <c r="CT86">
        <v>0</v>
      </c>
      <c r="CU86">
        <v>0</v>
      </c>
      <c r="CV86">
        <v>0</v>
      </c>
      <c r="CW86">
        <v>0.92048300000000005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73.217026999999987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656.03556400000002</v>
      </c>
      <c r="L87">
        <v>600.09496899999999</v>
      </c>
      <c r="M87">
        <v>88.961607999999998</v>
      </c>
      <c r="N87">
        <v>114.08019400000001</v>
      </c>
      <c r="O87">
        <v>119.47385</v>
      </c>
      <c r="P87">
        <v>117.757136</v>
      </c>
      <c r="Q87">
        <v>20.644033</v>
      </c>
      <c r="R87">
        <v>39.953834000000001</v>
      </c>
      <c r="S87">
        <v>24.932994000000001</v>
      </c>
      <c r="T87">
        <v>0</v>
      </c>
      <c r="U87">
        <v>334.10866499999997</v>
      </c>
      <c r="V87">
        <v>17.367332000000001</v>
      </c>
      <c r="W87">
        <v>41.838380000000001</v>
      </c>
      <c r="X87">
        <v>94.150716000000003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17.508931</v>
      </c>
      <c r="AG87">
        <v>43.436855000000001</v>
      </c>
      <c r="AH87">
        <v>0</v>
      </c>
      <c r="AI87">
        <v>0</v>
      </c>
      <c r="AJ87">
        <v>0</v>
      </c>
      <c r="AK87">
        <v>52.247712</v>
      </c>
      <c r="AL87">
        <v>2.4474969999999998</v>
      </c>
      <c r="AM87">
        <v>0</v>
      </c>
      <c r="AN87">
        <v>0.58141900000000002</v>
      </c>
      <c r="AO87">
        <v>0</v>
      </c>
      <c r="AP87">
        <v>1.1037859999999999</v>
      </c>
      <c r="AQ87">
        <v>0</v>
      </c>
      <c r="AR87">
        <v>6.341818</v>
      </c>
      <c r="AS87">
        <v>7.4697880000000003</v>
      </c>
      <c r="AT87">
        <v>10.768452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72.945220999999989</v>
      </c>
      <c r="BA87">
        <f t="shared" si="4"/>
        <v>2484.2507539999997</v>
      </c>
      <c r="BD87">
        <v>5.1100000000000003</v>
      </c>
      <c r="BE87">
        <v>1.84</v>
      </c>
      <c r="BF87">
        <v>2.15</v>
      </c>
      <c r="BG87">
        <v>1.71</v>
      </c>
      <c r="BH87">
        <v>4.7</v>
      </c>
      <c r="BI87">
        <v>1.27</v>
      </c>
      <c r="BJ87">
        <v>0.84</v>
      </c>
      <c r="BK87">
        <v>1.89</v>
      </c>
      <c r="BL87">
        <v>0</v>
      </c>
      <c r="BM87">
        <v>0.16</v>
      </c>
      <c r="BN87">
        <v>2.2400000000000002</v>
      </c>
      <c r="BO87">
        <v>3.61</v>
      </c>
      <c r="BP87">
        <v>0.25</v>
      </c>
      <c r="BQ87">
        <v>1.92</v>
      </c>
      <c r="BR87">
        <v>2.1</v>
      </c>
      <c r="BS87">
        <v>0.9</v>
      </c>
      <c r="BT87">
        <v>2.8428770000000001</v>
      </c>
      <c r="BU87">
        <v>1.2848599999999999</v>
      </c>
      <c r="BV87">
        <v>1.9524349999999999</v>
      </c>
      <c r="BW87">
        <v>1.8598980000000001</v>
      </c>
      <c r="BX87">
        <v>1.875907</v>
      </c>
      <c r="BY87">
        <v>2.5697209999999999</v>
      </c>
      <c r="BZ87">
        <v>1.271156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5.0880489999999998</v>
      </c>
      <c r="CK87">
        <v>1.790638</v>
      </c>
      <c r="CL87">
        <v>1.855261</v>
      </c>
      <c r="CM87">
        <v>3.362412</v>
      </c>
      <c r="CN87">
        <v>1.6960170000000001</v>
      </c>
      <c r="CO87">
        <v>4.1115539999999999</v>
      </c>
      <c r="CP87">
        <v>2.9898639999999999</v>
      </c>
      <c r="CQ87">
        <v>3.2892429999999999</v>
      </c>
      <c r="CR87">
        <v>0.82007099999999999</v>
      </c>
      <c r="CS87">
        <v>2.6747749999999999</v>
      </c>
      <c r="CT87">
        <v>0</v>
      </c>
      <c r="CU87">
        <v>0</v>
      </c>
      <c r="CV87">
        <v>0</v>
      </c>
      <c r="CW87">
        <v>0.92048300000000005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72.945220999999989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656.03556400000002</v>
      </c>
      <c r="L88">
        <v>600.09496899999999</v>
      </c>
      <c r="M88">
        <v>88.961607999999998</v>
      </c>
      <c r="N88">
        <v>114.08019400000001</v>
      </c>
      <c r="O88">
        <v>119.47385</v>
      </c>
      <c r="P88">
        <v>117.757136</v>
      </c>
      <c r="Q88">
        <v>20.644033</v>
      </c>
      <c r="R88">
        <v>39.953834000000001</v>
      </c>
      <c r="S88">
        <v>24.932994000000001</v>
      </c>
      <c r="T88">
        <v>0</v>
      </c>
      <c r="U88">
        <v>334.10866499999997</v>
      </c>
      <c r="V88">
        <v>17.367332000000001</v>
      </c>
      <c r="W88">
        <v>41.838380000000001</v>
      </c>
      <c r="X88">
        <v>94.150716000000003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17.508931</v>
      </c>
      <c r="AG88">
        <v>43.436855000000001</v>
      </c>
      <c r="AH88">
        <v>0</v>
      </c>
      <c r="AI88">
        <v>0</v>
      </c>
      <c r="AJ88">
        <v>0</v>
      </c>
      <c r="AK88">
        <v>52.247712</v>
      </c>
      <c r="AL88">
        <v>2.4474969999999998</v>
      </c>
      <c r="AM88">
        <v>0</v>
      </c>
      <c r="AN88">
        <v>0.58141900000000002</v>
      </c>
      <c r="AO88">
        <v>0</v>
      </c>
      <c r="AP88">
        <v>1.1037859999999999</v>
      </c>
      <c r="AQ88">
        <v>0</v>
      </c>
      <c r="AR88">
        <v>6.341818</v>
      </c>
      <c r="AS88">
        <v>7.4697880000000003</v>
      </c>
      <c r="AT88">
        <v>10.768452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72.673415999999989</v>
      </c>
      <c r="BA88">
        <f t="shared" si="4"/>
        <v>2483.9789489999998</v>
      </c>
      <c r="BD88">
        <v>5.1100000000000003</v>
      </c>
      <c r="BE88">
        <v>1.84</v>
      </c>
      <c r="BF88">
        <v>2.15</v>
      </c>
      <c r="BG88">
        <v>1.71</v>
      </c>
      <c r="BH88">
        <v>4.7</v>
      </c>
      <c r="BI88">
        <v>1.27</v>
      </c>
      <c r="BJ88">
        <v>0.84</v>
      </c>
      <c r="BK88">
        <v>1.89</v>
      </c>
      <c r="BL88">
        <v>0</v>
      </c>
      <c r="BM88">
        <v>0.16</v>
      </c>
      <c r="BN88">
        <v>2.2400000000000002</v>
      </c>
      <c r="BO88">
        <v>3.61</v>
      </c>
      <c r="BP88">
        <v>0.25</v>
      </c>
      <c r="BQ88">
        <v>1.92</v>
      </c>
      <c r="BR88">
        <v>2.1</v>
      </c>
      <c r="BS88">
        <v>0.9</v>
      </c>
      <c r="BT88">
        <v>2.8428770000000001</v>
      </c>
      <c r="BU88">
        <v>1.2848599999999999</v>
      </c>
      <c r="BV88">
        <v>1.9524349999999999</v>
      </c>
      <c r="BW88">
        <v>1.8598980000000001</v>
      </c>
      <c r="BX88">
        <v>1.875907</v>
      </c>
      <c r="BY88">
        <v>2.5697209999999999</v>
      </c>
      <c r="BZ88">
        <v>1.271156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5.0880489999999998</v>
      </c>
      <c r="CK88">
        <v>1.790638</v>
      </c>
      <c r="CL88">
        <v>1.855261</v>
      </c>
      <c r="CM88">
        <v>3.362412</v>
      </c>
      <c r="CN88">
        <v>1.6960170000000001</v>
      </c>
      <c r="CO88">
        <v>4.1115539999999999</v>
      </c>
      <c r="CP88">
        <v>2.7180589999999998</v>
      </c>
      <c r="CQ88">
        <v>3.2892429999999999</v>
      </c>
      <c r="CR88">
        <v>0.82007099999999999</v>
      </c>
      <c r="CS88">
        <v>2.6747749999999999</v>
      </c>
      <c r="CT88">
        <v>0</v>
      </c>
      <c r="CU88">
        <v>0</v>
      </c>
      <c r="CV88">
        <v>0</v>
      </c>
      <c r="CW88">
        <v>0.92048300000000005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72.673415999999989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582.12428399999999</v>
      </c>
      <c r="L89">
        <v>594.35056899999995</v>
      </c>
      <c r="M89">
        <v>88.961607999999998</v>
      </c>
      <c r="N89">
        <v>114.08019400000001</v>
      </c>
      <c r="O89">
        <v>119.47385</v>
      </c>
      <c r="P89">
        <v>117.757136</v>
      </c>
      <c r="Q89">
        <v>15.405619</v>
      </c>
      <c r="R89">
        <v>39.953834000000001</v>
      </c>
      <c r="S89">
        <v>17.813766999999999</v>
      </c>
      <c r="T89">
        <v>0</v>
      </c>
      <c r="U89">
        <v>334.10866499999997</v>
      </c>
      <c r="V89">
        <v>17.367332000000001</v>
      </c>
      <c r="W89">
        <v>41.838380000000001</v>
      </c>
      <c r="X89">
        <v>94.150716000000003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17.508931</v>
      </c>
      <c r="AG89">
        <v>43.436855000000001</v>
      </c>
      <c r="AH89">
        <v>0</v>
      </c>
      <c r="AI89">
        <v>0</v>
      </c>
      <c r="AJ89">
        <v>0</v>
      </c>
      <c r="AK89">
        <v>52.247712</v>
      </c>
      <c r="AL89">
        <v>2.4474969999999998</v>
      </c>
      <c r="AM89">
        <v>0</v>
      </c>
      <c r="AN89">
        <v>0.58141900000000002</v>
      </c>
      <c r="AO89">
        <v>0</v>
      </c>
      <c r="AP89">
        <v>1.1037859999999999</v>
      </c>
      <c r="AQ89">
        <v>0</v>
      </c>
      <c r="AR89">
        <v>8.4557570000000002</v>
      </c>
      <c r="AS89">
        <v>7.4697880000000003</v>
      </c>
      <c r="AT89">
        <v>10.768452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72.673415999999989</v>
      </c>
      <c r="BA89">
        <f t="shared" si="4"/>
        <v>2394.0795669999998</v>
      </c>
      <c r="BD89">
        <v>5.1100000000000003</v>
      </c>
      <c r="BE89">
        <v>1.84</v>
      </c>
      <c r="BF89">
        <v>2.15</v>
      </c>
      <c r="BG89">
        <v>1.71</v>
      </c>
      <c r="BH89">
        <v>4.7</v>
      </c>
      <c r="BI89">
        <v>1.27</v>
      </c>
      <c r="BJ89">
        <v>0.84</v>
      </c>
      <c r="BK89">
        <v>1.89</v>
      </c>
      <c r="BL89">
        <v>0</v>
      </c>
      <c r="BM89">
        <v>0.16</v>
      </c>
      <c r="BN89">
        <v>2.2400000000000002</v>
      </c>
      <c r="BO89">
        <v>3.61</v>
      </c>
      <c r="BP89">
        <v>0.25</v>
      </c>
      <c r="BQ89">
        <v>1.92</v>
      </c>
      <c r="BR89">
        <v>2.1</v>
      </c>
      <c r="BS89">
        <v>0.9</v>
      </c>
      <c r="BT89">
        <v>2.8428770000000001</v>
      </c>
      <c r="BU89">
        <v>1.2848599999999999</v>
      </c>
      <c r="BV89">
        <v>1.9524349999999999</v>
      </c>
      <c r="BW89">
        <v>1.8598980000000001</v>
      </c>
      <c r="BX89">
        <v>1.875907</v>
      </c>
      <c r="BY89">
        <v>2.5697209999999999</v>
      </c>
      <c r="BZ89">
        <v>1.271156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5.0880489999999998</v>
      </c>
      <c r="CK89">
        <v>1.790638</v>
      </c>
      <c r="CL89">
        <v>1.855261</v>
      </c>
      <c r="CM89">
        <v>3.362412</v>
      </c>
      <c r="CN89">
        <v>1.6960170000000001</v>
      </c>
      <c r="CO89">
        <v>4.1115539999999999</v>
      </c>
      <c r="CP89">
        <v>2.7180589999999998</v>
      </c>
      <c r="CQ89">
        <v>3.2892429999999999</v>
      </c>
      <c r="CR89">
        <v>0.82007099999999999</v>
      </c>
      <c r="CS89">
        <v>2.6747749999999999</v>
      </c>
      <c r="CT89">
        <v>0</v>
      </c>
      <c r="CU89">
        <v>0</v>
      </c>
      <c r="CV89">
        <v>0</v>
      </c>
      <c r="CW89">
        <v>0.92048300000000005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72.673415999999989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473.39935500000001</v>
      </c>
      <c r="L90">
        <v>594.35056899999995</v>
      </c>
      <c r="M90">
        <v>88.961607999999998</v>
      </c>
      <c r="N90">
        <v>114.08019400000001</v>
      </c>
      <c r="O90">
        <v>119.47385</v>
      </c>
      <c r="P90">
        <v>117.757136</v>
      </c>
      <c r="Q90">
        <v>15.405619</v>
      </c>
      <c r="R90">
        <v>39.953834000000001</v>
      </c>
      <c r="S90">
        <v>17.813766999999999</v>
      </c>
      <c r="T90">
        <v>0</v>
      </c>
      <c r="U90">
        <v>334.10866499999997</v>
      </c>
      <c r="V90">
        <v>17.367332000000001</v>
      </c>
      <c r="W90">
        <v>41.838380000000001</v>
      </c>
      <c r="X90">
        <v>94.150716000000003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17.508931</v>
      </c>
      <c r="AG90">
        <v>43.436855000000001</v>
      </c>
      <c r="AH90">
        <v>0</v>
      </c>
      <c r="AI90">
        <v>0</v>
      </c>
      <c r="AJ90">
        <v>0</v>
      </c>
      <c r="AK90">
        <v>52.247712</v>
      </c>
      <c r="AL90">
        <v>2.4474969999999998</v>
      </c>
      <c r="AM90">
        <v>0</v>
      </c>
      <c r="AN90">
        <v>0.58141900000000002</v>
      </c>
      <c r="AO90">
        <v>0</v>
      </c>
      <c r="AP90">
        <v>1.1037859999999999</v>
      </c>
      <c r="AQ90">
        <v>0</v>
      </c>
      <c r="AR90">
        <v>8.4557570000000002</v>
      </c>
      <c r="AS90">
        <v>7.4697880000000003</v>
      </c>
      <c r="AT90">
        <v>10.768452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72.673415999999989</v>
      </c>
      <c r="BA90">
        <f t="shared" si="4"/>
        <v>2285.3546379999998</v>
      </c>
      <c r="BD90">
        <v>5.1100000000000003</v>
      </c>
      <c r="BE90">
        <v>1.84</v>
      </c>
      <c r="BF90">
        <v>2.15</v>
      </c>
      <c r="BG90">
        <v>1.71</v>
      </c>
      <c r="BH90">
        <v>4.7</v>
      </c>
      <c r="BI90">
        <v>1.27</v>
      </c>
      <c r="BJ90">
        <v>0.84</v>
      </c>
      <c r="BK90">
        <v>1.89</v>
      </c>
      <c r="BL90">
        <v>0</v>
      </c>
      <c r="BM90">
        <v>0.16</v>
      </c>
      <c r="BN90">
        <v>2.2400000000000002</v>
      </c>
      <c r="BO90">
        <v>3.61</v>
      </c>
      <c r="BP90">
        <v>0.25</v>
      </c>
      <c r="BQ90">
        <v>1.92</v>
      </c>
      <c r="BR90">
        <v>2.1</v>
      </c>
      <c r="BS90">
        <v>0.9</v>
      </c>
      <c r="BT90">
        <v>2.8428770000000001</v>
      </c>
      <c r="BU90">
        <v>1.2848599999999999</v>
      </c>
      <c r="BV90">
        <v>1.9524349999999999</v>
      </c>
      <c r="BW90">
        <v>1.8598980000000001</v>
      </c>
      <c r="BX90">
        <v>1.875907</v>
      </c>
      <c r="BY90">
        <v>2.5697209999999999</v>
      </c>
      <c r="BZ90">
        <v>1.271156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5.0880489999999998</v>
      </c>
      <c r="CK90">
        <v>1.790638</v>
      </c>
      <c r="CL90">
        <v>1.855261</v>
      </c>
      <c r="CM90">
        <v>3.362412</v>
      </c>
      <c r="CN90">
        <v>1.6960170000000001</v>
      </c>
      <c r="CO90">
        <v>4.1115539999999999</v>
      </c>
      <c r="CP90">
        <v>2.7180589999999998</v>
      </c>
      <c r="CQ90">
        <v>3.2892429999999999</v>
      </c>
      <c r="CR90">
        <v>0.82007099999999999</v>
      </c>
      <c r="CS90">
        <v>2.6747749999999999</v>
      </c>
      <c r="CT90">
        <v>0</v>
      </c>
      <c r="CU90">
        <v>0</v>
      </c>
      <c r="CV90">
        <v>0</v>
      </c>
      <c r="CW90">
        <v>0.92048300000000005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72.673415999999989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472.049421</v>
      </c>
      <c r="L91">
        <v>594.35056899999995</v>
      </c>
      <c r="M91">
        <v>88.961607999999998</v>
      </c>
      <c r="N91">
        <v>114.08019400000001</v>
      </c>
      <c r="O91">
        <v>119.47385</v>
      </c>
      <c r="P91">
        <v>117.757136</v>
      </c>
      <c r="Q91">
        <v>15.405619</v>
      </c>
      <c r="R91">
        <v>39.953834000000001</v>
      </c>
      <c r="S91">
        <v>17.813766999999999</v>
      </c>
      <c r="T91">
        <v>0</v>
      </c>
      <c r="U91">
        <v>334.10866499999997</v>
      </c>
      <c r="V91">
        <v>17.367332000000001</v>
      </c>
      <c r="W91">
        <v>41.838380000000001</v>
      </c>
      <c r="X91">
        <v>94.150716000000003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8.7544660000000007</v>
      </c>
      <c r="AG91">
        <v>43.436855000000001</v>
      </c>
      <c r="AH91">
        <v>0</v>
      </c>
      <c r="AI91">
        <v>0</v>
      </c>
      <c r="AJ91">
        <v>0</v>
      </c>
      <c r="AK91">
        <v>52.247712</v>
      </c>
      <c r="AL91">
        <v>2.4474969999999998</v>
      </c>
      <c r="AM91">
        <v>0</v>
      </c>
      <c r="AN91">
        <v>0.58141900000000002</v>
      </c>
      <c r="AO91">
        <v>0</v>
      </c>
      <c r="AP91">
        <v>1.1037859999999999</v>
      </c>
      <c r="AQ91">
        <v>0</v>
      </c>
      <c r="AR91">
        <v>6.341818</v>
      </c>
      <c r="AS91">
        <v>7.4697880000000003</v>
      </c>
      <c r="AT91">
        <v>10.768452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72.713415999999995</v>
      </c>
      <c r="BA91">
        <f t="shared" si="4"/>
        <v>2273.1762999999996</v>
      </c>
      <c r="BD91">
        <v>5.1100000000000003</v>
      </c>
      <c r="BE91">
        <v>1.84</v>
      </c>
      <c r="BF91">
        <v>2.15</v>
      </c>
      <c r="BG91">
        <v>1.71</v>
      </c>
      <c r="BH91">
        <v>4.7</v>
      </c>
      <c r="BI91">
        <v>1.3</v>
      </c>
      <c r="BJ91">
        <v>0.85</v>
      </c>
      <c r="BK91">
        <v>1.89</v>
      </c>
      <c r="BL91">
        <v>0</v>
      </c>
      <c r="BM91">
        <v>0.16</v>
      </c>
      <c r="BN91">
        <v>2.2400000000000002</v>
      </c>
      <c r="BO91">
        <v>3.61</v>
      </c>
      <c r="BP91">
        <v>0.25</v>
      </c>
      <c r="BQ91">
        <v>1.92</v>
      </c>
      <c r="BR91">
        <v>2.1</v>
      </c>
      <c r="BS91">
        <v>0.9</v>
      </c>
      <c r="BT91">
        <v>2.8428770000000001</v>
      </c>
      <c r="BU91">
        <v>1.2848599999999999</v>
      </c>
      <c r="BV91">
        <v>1.9524349999999999</v>
      </c>
      <c r="BW91">
        <v>1.8598980000000001</v>
      </c>
      <c r="BX91">
        <v>1.875907</v>
      </c>
      <c r="BY91">
        <v>2.5697209999999999</v>
      </c>
      <c r="BZ91">
        <v>1.271156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5.0880489999999998</v>
      </c>
      <c r="CK91">
        <v>1.790638</v>
      </c>
      <c r="CL91">
        <v>1.855261</v>
      </c>
      <c r="CM91">
        <v>3.362412</v>
      </c>
      <c r="CN91">
        <v>1.6960170000000001</v>
      </c>
      <c r="CO91">
        <v>4.1115539999999999</v>
      </c>
      <c r="CP91">
        <v>2.7180589999999998</v>
      </c>
      <c r="CQ91">
        <v>3.2892429999999999</v>
      </c>
      <c r="CR91">
        <v>0.82007099999999999</v>
      </c>
      <c r="CS91">
        <v>2.6747749999999999</v>
      </c>
      <c r="CT91">
        <v>0</v>
      </c>
      <c r="CU91">
        <v>0</v>
      </c>
      <c r="CV91">
        <v>0</v>
      </c>
      <c r="CW91">
        <v>0.92048300000000005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72.713415999999995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459.01920699999999</v>
      </c>
      <c r="L92">
        <v>594.35056899999995</v>
      </c>
      <c r="M92">
        <v>88.961607999999998</v>
      </c>
      <c r="N92">
        <v>114.08019400000001</v>
      </c>
      <c r="O92">
        <v>119.47385</v>
      </c>
      <c r="P92">
        <v>117.757136</v>
      </c>
      <c r="Q92">
        <v>15.405619</v>
      </c>
      <c r="R92">
        <v>39.953834000000001</v>
      </c>
      <c r="S92">
        <v>17.813766999999999</v>
      </c>
      <c r="T92">
        <v>0</v>
      </c>
      <c r="U92">
        <v>334.10866499999997</v>
      </c>
      <c r="V92">
        <v>17.367332000000001</v>
      </c>
      <c r="W92">
        <v>41.838380000000001</v>
      </c>
      <c r="X92">
        <v>94.150716000000003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8.7544660000000007</v>
      </c>
      <c r="AG92">
        <v>43.436855000000001</v>
      </c>
      <c r="AH92">
        <v>0</v>
      </c>
      <c r="AI92">
        <v>0</v>
      </c>
      <c r="AJ92">
        <v>0</v>
      </c>
      <c r="AK92">
        <v>52.247712</v>
      </c>
      <c r="AL92">
        <v>2.4474969999999998</v>
      </c>
      <c r="AM92">
        <v>0</v>
      </c>
      <c r="AN92">
        <v>0.58141900000000002</v>
      </c>
      <c r="AO92">
        <v>0</v>
      </c>
      <c r="AP92">
        <v>1.1037859999999999</v>
      </c>
      <c r="AQ92">
        <v>0</v>
      </c>
      <c r="AR92">
        <v>6.341818</v>
      </c>
      <c r="AS92">
        <v>7.4697880000000003</v>
      </c>
      <c r="AT92">
        <v>10.768452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72.723416</v>
      </c>
      <c r="BA92">
        <f t="shared" si="4"/>
        <v>2260.1560859999995</v>
      </c>
      <c r="BD92">
        <v>5.1100000000000003</v>
      </c>
      <c r="BE92">
        <v>1.84</v>
      </c>
      <c r="BF92">
        <v>2.15</v>
      </c>
      <c r="BG92">
        <v>1.71</v>
      </c>
      <c r="BH92">
        <v>4.7</v>
      </c>
      <c r="BI92">
        <v>1.31</v>
      </c>
      <c r="BJ92">
        <v>0.85</v>
      </c>
      <c r="BK92">
        <v>1.89</v>
      </c>
      <c r="BL92">
        <v>0</v>
      </c>
      <c r="BM92">
        <v>0.16</v>
      </c>
      <c r="BN92">
        <v>2.2400000000000002</v>
      </c>
      <c r="BO92">
        <v>3.61</v>
      </c>
      <c r="BP92">
        <v>0.25</v>
      </c>
      <c r="BQ92">
        <v>1.92</v>
      </c>
      <c r="BR92">
        <v>2.1</v>
      </c>
      <c r="BS92">
        <v>0.9</v>
      </c>
      <c r="BT92">
        <v>2.8428770000000001</v>
      </c>
      <c r="BU92">
        <v>1.2848599999999999</v>
      </c>
      <c r="BV92">
        <v>1.9524349999999999</v>
      </c>
      <c r="BW92">
        <v>1.8598980000000001</v>
      </c>
      <c r="BX92">
        <v>1.875907</v>
      </c>
      <c r="BY92">
        <v>2.5697209999999999</v>
      </c>
      <c r="BZ92">
        <v>1.271156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5.0880489999999998</v>
      </c>
      <c r="CK92">
        <v>1.790638</v>
      </c>
      <c r="CL92">
        <v>1.855261</v>
      </c>
      <c r="CM92">
        <v>3.362412</v>
      </c>
      <c r="CN92">
        <v>1.6960170000000001</v>
      </c>
      <c r="CO92">
        <v>4.1115539999999999</v>
      </c>
      <c r="CP92">
        <v>2.7180589999999998</v>
      </c>
      <c r="CQ92">
        <v>3.2892429999999999</v>
      </c>
      <c r="CR92">
        <v>0.82007099999999999</v>
      </c>
      <c r="CS92">
        <v>2.6747749999999999</v>
      </c>
      <c r="CT92">
        <v>0</v>
      </c>
      <c r="CU92">
        <v>0</v>
      </c>
      <c r="CV92">
        <v>0</v>
      </c>
      <c r="CW92">
        <v>0.92048300000000005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72.723416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459.45003700000001</v>
      </c>
      <c r="L93">
        <v>594.35056899999995</v>
      </c>
      <c r="M93">
        <v>88.961607999999998</v>
      </c>
      <c r="N93">
        <v>114.08019400000001</v>
      </c>
      <c r="O93">
        <v>119.47385</v>
      </c>
      <c r="P93">
        <v>117.757136</v>
      </c>
      <c r="Q93">
        <v>15.405619</v>
      </c>
      <c r="R93">
        <v>39.953834000000001</v>
      </c>
      <c r="S93">
        <v>17.813766999999999</v>
      </c>
      <c r="T93">
        <v>0</v>
      </c>
      <c r="U93">
        <v>334.10866499999997</v>
      </c>
      <c r="V93">
        <v>17.367332000000001</v>
      </c>
      <c r="W93">
        <v>41.838380000000001</v>
      </c>
      <c r="X93">
        <v>94.150716000000003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8.7544660000000007</v>
      </c>
      <c r="AG93">
        <v>43.436855000000001</v>
      </c>
      <c r="AH93">
        <v>0</v>
      </c>
      <c r="AI93">
        <v>0</v>
      </c>
      <c r="AJ93">
        <v>0</v>
      </c>
      <c r="AK93">
        <v>52.247712</v>
      </c>
      <c r="AL93">
        <v>2.4474969999999998</v>
      </c>
      <c r="AM93">
        <v>0</v>
      </c>
      <c r="AN93">
        <v>0.58141900000000002</v>
      </c>
      <c r="AO93">
        <v>0</v>
      </c>
      <c r="AP93">
        <v>1.1037859999999999</v>
      </c>
      <c r="AQ93">
        <v>0</v>
      </c>
      <c r="AR93">
        <v>6.341818</v>
      </c>
      <c r="AS93">
        <v>5.1515779999999998</v>
      </c>
      <c r="AT93">
        <v>10.768452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72.723416</v>
      </c>
      <c r="BA93">
        <f t="shared" si="4"/>
        <v>2258.2687059999994</v>
      </c>
      <c r="BD93">
        <v>5.1100000000000003</v>
      </c>
      <c r="BE93">
        <v>1.84</v>
      </c>
      <c r="BF93">
        <v>2.15</v>
      </c>
      <c r="BG93">
        <v>1.71</v>
      </c>
      <c r="BH93">
        <v>4.7</v>
      </c>
      <c r="BI93">
        <v>1.31</v>
      </c>
      <c r="BJ93">
        <v>0.85</v>
      </c>
      <c r="BK93">
        <v>1.89</v>
      </c>
      <c r="BL93">
        <v>0</v>
      </c>
      <c r="BM93">
        <v>0.16</v>
      </c>
      <c r="BN93">
        <v>2.2400000000000002</v>
      </c>
      <c r="BO93">
        <v>3.61</v>
      </c>
      <c r="BP93">
        <v>0.25</v>
      </c>
      <c r="BQ93">
        <v>1.92</v>
      </c>
      <c r="BR93">
        <v>2.1</v>
      </c>
      <c r="BS93">
        <v>0.9</v>
      </c>
      <c r="BT93">
        <v>2.8428770000000001</v>
      </c>
      <c r="BU93">
        <v>1.2848599999999999</v>
      </c>
      <c r="BV93">
        <v>1.9524349999999999</v>
      </c>
      <c r="BW93">
        <v>1.8598980000000001</v>
      </c>
      <c r="BX93">
        <v>1.875907</v>
      </c>
      <c r="BY93">
        <v>2.5697209999999999</v>
      </c>
      <c r="BZ93">
        <v>1.271156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5.0880489999999998</v>
      </c>
      <c r="CK93">
        <v>1.790638</v>
      </c>
      <c r="CL93">
        <v>1.855261</v>
      </c>
      <c r="CM93">
        <v>3.362412</v>
      </c>
      <c r="CN93">
        <v>1.6960170000000001</v>
      </c>
      <c r="CO93">
        <v>4.1115539999999999</v>
      </c>
      <c r="CP93">
        <v>2.7180589999999998</v>
      </c>
      <c r="CQ93">
        <v>3.2892429999999999</v>
      </c>
      <c r="CR93">
        <v>0.82007099999999999</v>
      </c>
      <c r="CS93">
        <v>2.6747749999999999</v>
      </c>
      <c r="CT93">
        <v>0</v>
      </c>
      <c r="CU93">
        <v>0</v>
      </c>
      <c r="CV93">
        <v>0</v>
      </c>
      <c r="CW93">
        <v>0.92048300000000005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72.723416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478.363449</v>
      </c>
      <c r="L94">
        <v>594.35056899999995</v>
      </c>
      <c r="M94">
        <v>88.961607999999998</v>
      </c>
      <c r="N94">
        <v>114.08019400000001</v>
      </c>
      <c r="O94">
        <v>119.47385</v>
      </c>
      <c r="P94">
        <v>117.757136</v>
      </c>
      <c r="Q94">
        <v>15.405619</v>
      </c>
      <c r="R94">
        <v>39.953834000000001</v>
      </c>
      <c r="S94">
        <v>17.813766999999999</v>
      </c>
      <c r="T94">
        <v>0</v>
      </c>
      <c r="U94">
        <v>334.10866499999997</v>
      </c>
      <c r="V94">
        <v>17.367332000000001</v>
      </c>
      <c r="W94">
        <v>41.838380000000001</v>
      </c>
      <c r="X94">
        <v>94.150716000000003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8.7544660000000007</v>
      </c>
      <c r="AG94">
        <v>43.436855000000001</v>
      </c>
      <c r="AH94">
        <v>0</v>
      </c>
      <c r="AI94">
        <v>0</v>
      </c>
      <c r="AJ94">
        <v>0</v>
      </c>
      <c r="AK94">
        <v>52.247712</v>
      </c>
      <c r="AL94">
        <v>12.237487</v>
      </c>
      <c r="AM94">
        <v>0</v>
      </c>
      <c r="AN94">
        <v>0.58141900000000002</v>
      </c>
      <c r="AO94">
        <v>0</v>
      </c>
      <c r="AP94">
        <v>1.1037859999999999</v>
      </c>
      <c r="AQ94">
        <v>0</v>
      </c>
      <c r="AR94">
        <v>6.341818</v>
      </c>
      <c r="AS94">
        <v>5.1515779999999998</v>
      </c>
      <c r="AT94">
        <v>10.768452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72.673415999999989</v>
      </c>
      <c r="BA94">
        <f t="shared" si="4"/>
        <v>2286.9221079999993</v>
      </c>
      <c r="BD94">
        <v>5.1100000000000003</v>
      </c>
      <c r="BE94">
        <v>1.84</v>
      </c>
      <c r="BF94">
        <v>2.15</v>
      </c>
      <c r="BG94">
        <v>1.71</v>
      </c>
      <c r="BH94">
        <v>4.7</v>
      </c>
      <c r="BI94">
        <v>1.27</v>
      </c>
      <c r="BJ94">
        <v>0.84</v>
      </c>
      <c r="BK94">
        <v>1.89</v>
      </c>
      <c r="BL94">
        <v>0</v>
      </c>
      <c r="BM94">
        <v>0.16</v>
      </c>
      <c r="BN94">
        <v>2.2400000000000002</v>
      </c>
      <c r="BO94">
        <v>3.61</v>
      </c>
      <c r="BP94">
        <v>0.25</v>
      </c>
      <c r="BQ94">
        <v>1.92</v>
      </c>
      <c r="BR94">
        <v>2.1</v>
      </c>
      <c r="BS94">
        <v>0.9</v>
      </c>
      <c r="BT94">
        <v>2.8428770000000001</v>
      </c>
      <c r="BU94">
        <v>1.2848599999999999</v>
      </c>
      <c r="BV94">
        <v>1.9524349999999999</v>
      </c>
      <c r="BW94">
        <v>1.8598980000000001</v>
      </c>
      <c r="BX94">
        <v>1.875907</v>
      </c>
      <c r="BY94">
        <v>2.5697209999999999</v>
      </c>
      <c r="BZ94">
        <v>1.271156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5.0880489999999998</v>
      </c>
      <c r="CK94">
        <v>1.790638</v>
      </c>
      <c r="CL94">
        <v>1.855261</v>
      </c>
      <c r="CM94">
        <v>3.362412</v>
      </c>
      <c r="CN94">
        <v>1.6960170000000001</v>
      </c>
      <c r="CO94">
        <v>4.1115539999999999</v>
      </c>
      <c r="CP94">
        <v>2.7180589999999998</v>
      </c>
      <c r="CQ94">
        <v>3.2892429999999999</v>
      </c>
      <c r="CR94">
        <v>0.82007099999999999</v>
      </c>
      <c r="CS94">
        <v>2.6747749999999999</v>
      </c>
      <c r="CT94">
        <v>0</v>
      </c>
      <c r="CU94">
        <v>0</v>
      </c>
      <c r="CV94">
        <v>0</v>
      </c>
      <c r="CW94">
        <v>0.92048300000000005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72.673415999999989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457.26716499999998</v>
      </c>
      <c r="L95">
        <v>543.25729100000001</v>
      </c>
      <c r="M95">
        <v>88.961607999999998</v>
      </c>
      <c r="N95">
        <v>114.08019400000001</v>
      </c>
      <c r="O95">
        <v>119.47385</v>
      </c>
      <c r="P95">
        <v>117.757136</v>
      </c>
      <c r="Q95">
        <v>15.405619</v>
      </c>
      <c r="R95">
        <v>39.953834000000001</v>
      </c>
      <c r="S95">
        <v>17.813766999999999</v>
      </c>
      <c r="T95">
        <v>0</v>
      </c>
      <c r="U95">
        <v>334.10866499999997</v>
      </c>
      <c r="V95">
        <v>17.367332000000001</v>
      </c>
      <c r="W95">
        <v>41.838380000000001</v>
      </c>
      <c r="X95">
        <v>94.150716000000003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8.7544660000000007</v>
      </c>
      <c r="AG95">
        <v>43.436855000000001</v>
      </c>
      <c r="AH95">
        <v>0</v>
      </c>
      <c r="AI95">
        <v>0</v>
      </c>
      <c r="AJ95">
        <v>0</v>
      </c>
      <c r="AK95">
        <v>52.247712</v>
      </c>
      <c r="AL95">
        <v>38.381208999999998</v>
      </c>
      <c r="AM95">
        <v>0</v>
      </c>
      <c r="AN95">
        <v>0.58141900000000002</v>
      </c>
      <c r="AO95">
        <v>0</v>
      </c>
      <c r="AP95">
        <v>1.1037859999999999</v>
      </c>
      <c r="AQ95">
        <v>0</v>
      </c>
      <c r="AR95">
        <v>8.4557570000000002</v>
      </c>
      <c r="AS95">
        <v>5.1515779999999998</v>
      </c>
      <c r="AT95">
        <v>10.768452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72.673415999999989</v>
      </c>
      <c r="BA95">
        <f t="shared" si="4"/>
        <v>2242.9902070000003</v>
      </c>
      <c r="BD95">
        <v>5.1100000000000003</v>
      </c>
      <c r="BE95">
        <v>1.84</v>
      </c>
      <c r="BF95">
        <v>2.15</v>
      </c>
      <c r="BG95">
        <v>1.71</v>
      </c>
      <c r="BH95">
        <v>4.7</v>
      </c>
      <c r="BI95">
        <v>1.27</v>
      </c>
      <c r="BJ95">
        <v>0.84</v>
      </c>
      <c r="BK95">
        <v>1.89</v>
      </c>
      <c r="BL95">
        <v>0</v>
      </c>
      <c r="BM95">
        <v>0.16</v>
      </c>
      <c r="BN95">
        <v>2.2400000000000002</v>
      </c>
      <c r="BO95">
        <v>3.61</v>
      </c>
      <c r="BP95">
        <v>0.25</v>
      </c>
      <c r="BQ95">
        <v>1.92</v>
      </c>
      <c r="BR95">
        <v>2.1</v>
      </c>
      <c r="BS95">
        <v>0.9</v>
      </c>
      <c r="BT95">
        <v>2.8428770000000001</v>
      </c>
      <c r="BU95">
        <v>1.2848599999999999</v>
      </c>
      <c r="BV95">
        <v>1.9524349999999999</v>
      </c>
      <c r="BW95">
        <v>1.8598980000000001</v>
      </c>
      <c r="BX95">
        <v>1.875907</v>
      </c>
      <c r="BY95">
        <v>2.5697209999999999</v>
      </c>
      <c r="BZ95">
        <v>1.271156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5.0880489999999998</v>
      </c>
      <c r="CK95">
        <v>1.790638</v>
      </c>
      <c r="CL95">
        <v>1.855261</v>
      </c>
      <c r="CM95">
        <v>3.362412</v>
      </c>
      <c r="CN95">
        <v>1.6960170000000001</v>
      </c>
      <c r="CO95">
        <v>4.1115539999999999</v>
      </c>
      <c r="CP95">
        <v>2.7180589999999998</v>
      </c>
      <c r="CQ95">
        <v>3.2892429999999999</v>
      </c>
      <c r="CR95">
        <v>0.82007099999999999</v>
      </c>
      <c r="CS95">
        <v>2.6747749999999999</v>
      </c>
      <c r="CT95">
        <v>0</v>
      </c>
      <c r="CU95">
        <v>0</v>
      </c>
      <c r="CV95">
        <v>0</v>
      </c>
      <c r="CW95">
        <v>0.92048300000000005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72.673415999999989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452.09720499999997</v>
      </c>
      <c r="L96">
        <v>447.517291</v>
      </c>
      <c r="M96">
        <v>88.961607999999998</v>
      </c>
      <c r="N96">
        <v>114.08019400000001</v>
      </c>
      <c r="O96">
        <v>119.47385</v>
      </c>
      <c r="P96">
        <v>117.757136</v>
      </c>
      <c r="Q96">
        <v>15.405619</v>
      </c>
      <c r="R96">
        <v>39.953834000000001</v>
      </c>
      <c r="S96">
        <v>17.813766999999999</v>
      </c>
      <c r="T96">
        <v>0</v>
      </c>
      <c r="U96">
        <v>334.10866499999997</v>
      </c>
      <c r="V96">
        <v>17.367332000000001</v>
      </c>
      <c r="W96">
        <v>41.838380000000001</v>
      </c>
      <c r="X96">
        <v>94.150716000000003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8.7544660000000007</v>
      </c>
      <c r="AG96">
        <v>43.436855000000001</v>
      </c>
      <c r="AH96">
        <v>0</v>
      </c>
      <c r="AI96">
        <v>0</v>
      </c>
      <c r="AJ96">
        <v>0</v>
      </c>
      <c r="AK96">
        <v>52.247712</v>
      </c>
      <c r="AL96">
        <v>38.381208999999998</v>
      </c>
      <c r="AM96">
        <v>0</v>
      </c>
      <c r="AN96">
        <v>0.58141900000000002</v>
      </c>
      <c r="AO96">
        <v>0</v>
      </c>
      <c r="AP96">
        <v>1.1037859999999999</v>
      </c>
      <c r="AQ96">
        <v>0</v>
      </c>
      <c r="AR96">
        <v>8.4557570000000002</v>
      </c>
      <c r="AS96">
        <v>5.1515779999999998</v>
      </c>
      <c r="AT96">
        <v>10.768452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72.673415999999989</v>
      </c>
      <c r="BA96">
        <f t="shared" si="4"/>
        <v>2142.0802469999999</v>
      </c>
      <c r="BD96">
        <v>5.1100000000000003</v>
      </c>
      <c r="BE96">
        <v>1.84</v>
      </c>
      <c r="BF96">
        <v>2.15</v>
      </c>
      <c r="BG96">
        <v>1.71</v>
      </c>
      <c r="BH96">
        <v>4.7</v>
      </c>
      <c r="BI96">
        <v>1.27</v>
      </c>
      <c r="BJ96">
        <v>0.84</v>
      </c>
      <c r="BK96">
        <v>1.89</v>
      </c>
      <c r="BL96">
        <v>0</v>
      </c>
      <c r="BM96">
        <v>0.16</v>
      </c>
      <c r="BN96">
        <v>2.2400000000000002</v>
      </c>
      <c r="BO96">
        <v>3.61</v>
      </c>
      <c r="BP96">
        <v>0.25</v>
      </c>
      <c r="BQ96">
        <v>1.92</v>
      </c>
      <c r="BR96">
        <v>2.1</v>
      </c>
      <c r="BS96">
        <v>0.9</v>
      </c>
      <c r="BT96">
        <v>2.8428770000000001</v>
      </c>
      <c r="BU96">
        <v>1.2848599999999999</v>
      </c>
      <c r="BV96">
        <v>1.9524349999999999</v>
      </c>
      <c r="BW96">
        <v>1.8598980000000001</v>
      </c>
      <c r="BX96">
        <v>1.875907</v>
      </c>
      <c r="BY96">
        <v>2.5697209999999999</v>
      </c>
      <c r="BZ96">
        <v>1.271156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5.0880489999999998</v>
      </c>
      <c r="CK96">
        <v>1.790638</v>
      </c>
      <c r="CL96">
        <v>1.855261</v>
      </c>
      <c r="CM96">
        <v>3.362412</v>
      </c>
      <c r="CN96">
        <v>1.6960170000000001</v>
      </c>
      <c r="CO96">
        <v>4.1115539999999999</v>
      </c>
      <c r="CP96">
        <v>2.7180589999999998</v>
      </c>
      <c r="CQ96">
        <v>3.2892429999999999</v>
      </c>
      <c r="CR96">
        <v>0.82007099999999999</v>
      </c>
      <c r="CS96">
        <v>2.6747749999999999</v>
      </c>
      <c r="CT96">
        <v>0</v>
      </c>
      <c r="CU96">
        <v>0</v>
      </c>
      <c r="CV96">
        <v>0</v>
      </c>
      <c r="CW96">
        <v>0.92048300000000005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72.673415999999989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379.21905800000002</v>
      </c>
      <c r="L97">
        <v>328.41778399999998</v>
      </c>
      <c r="M97">
        <v>88.961607999999998</v>
      </c>
      <c r="N97">
        <v>114.08019400000001</v>
      </c>
      <c r="O97">
        <v>119.47385</v>
      </c>
      <c r="P97">
        <v>117.757136</v>
      </c>
      <c r="Q97">
        <v>15.405619</v>
      </c>
      <c r="R97">
        <v>39.953834000000001</v>
      </c>
      <c r="S97">
        <v>17.813766999999999</v>
      </c>
      <c r="T97">
        <v>0</v>
      </c>
      <c r="U97">
        <v>334.10866499999997</v>
      </c>
      <c r="V97">
        <v>17.367332000000001</v>
      </c>
      <c r="W97">
        <v>41.838380000000001</v>
      </c>
      <c r="X97">
        <v>94.150716000000003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8.7544660000000007</v>
      </c>
      <c r="AG97">
        <v>43.436855000000001</v>
      </c>
      <c r="AH97">
        <v>0</v>
      </c>
      <c r="AI97">
        <v>0</v>
      </c>
      <c r="AJ97">
        <v>0</v>
      </c>
      <c r="AK97">
        <v>52.247712</v>
      </c>
      <c r="AL97">
        <v>38.381208999999998</v>
      </c>
      <c r="AM97">
        <v>0</v>
      </c>
      <c r="AN97">
        <v>0.58141900000000002</v>
      </c>
      <c r="AO97">
        <v>0</v>
      </c>
      <c r="AP97">
        <v>1.1037859999999999</v>
      </c>
      <c r="AQ97">
        <v>0</v>
      </c>
      <c r="AR97">
        <v>4.2278779999999996</v>
      </c>
      <c r="AS97">
        <v>5.1515779999999998</v>
      </c>
      <c r="AT97">
        <v>10.768452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72.673415999999989</v>
      </c>
      <c r="BA97">
        <f t="shared" si="4"/>
        <v>1945.8747139999998</v>
      </c>
      <c r="BD97">
        <v>5.1100000000000003</v>
      </c>
      <c r="BE97">
        <v>1.84</v>
      </c>
      <c r="BF97">
        <v>2.15</v>
      </c>
      <c r="BG97">
        <v>1.71</v>
      </c>
      <c r="BH97">
        <v>4.7</v>
      </c>
      <c r="BI97">
        <v>1.27</v>
      </c>
      <c r="BJ97">
        <v>0.84</v>
      </c>
      <c r="BK97">
        <v>1.89</v>
      </c>
      <c r="BL97">
        <v>0</v>
      </c>
      <c r="BM97">
        <v>0.16</v>
      </c>
      <c r="BN97">
        <v>2.2400000000000002</v>
      </c>
      <c r="BO97">
        <v>3.61</v>
      </c>
      <c r="BP97">
        <v>0.25</v>
      </c>
      <c r="BQ97">
        <v>1.92</v>
      </c>
      <c r="BR97">
        <v>2.1</v>
      </c>
      <c r="BS97">
        <v>0.9</v>
      </c>
      <c r="BT97">
        <v>2.8428770000000001</v>
      </c>
      <c r="BU97">
        <v>1.2848599999999999</v>
      </c>
      <c r="BV97">
        <v>1.9524349999999999</v>
      </c>
      <c r="BW97">
        <v>1.8598980000000001</v>
      </c>
      <c r="BX97">
        <v>1.875907</v>
      </c>
      <c r="BY97">
        <v>2.5697209999999999</v>
      </c>
      <c r="BZ97">
        <v>1.271156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5.0880489999999998</v>
      </c>
      <c r="CK97">
        <v>1.790638</v>
      </c>
      <c r="CL97">
        <v>1.855261</v>
      </c>
      <c r="CM97">
        <v>3.362412</v>
      </c>
      <c r="CN97">
        <v>1.6960170000000001</v>
      </c>
      <c r="CO97">
        <v>4.1115539999999999</v>
      </c>
      <c r="CP97">
        <v>2.7180589999999998</v>
      </c>
      <c r="CQ97">
        <v>3.2892429999999999</v>
      </c>
      <c r="CR97">
        <v>0.82007099999999999</v>
      </c>
      <c r="CS97">
        <v>2.6747749999999999</v>
      </c>
      <c r="CT97">
        <v>0</v>
      </c>
      <c r="CU97">
        <v>0</v>
      </c>
      <c r="CV97">
        <v>0</v>
      </c>
      <c r="CW97">
        <v>0.92048300000000005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72.673415999999989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355.99168200000003</v>
      </c>
      <c r="L98">
        <v>328.41778399999998</v>
      </c>
      <c r="M98">
        <v>88.961607999999998</v>
      </c>
      <c r="N98">
        <v>114.08019400000001</v>
      </c>
      <c r="O98">
        <v>119.47385</v>
      </c>
      <c r="P98">
        <v>117.757136</v>
      </c>
      <c r="Q98">
        <v>15.405619</v>
      </c>
      <c r="R98">
        <v>39.953834000000001</v>
      </c>
      <c r="S98">
        <v>17.813766999999999</v>
      </c>
      <c r="T98">
        <v>0</v>
      </c>
      <c r="U98">
        <v>334.10866499999997</v>
      </c>
      <c r="V98">
        <v>17.367332000000001</v>
      </c>
      <c r="W98">
        <v>41.838380000000001</v>
      </c>
      <c r="X98">
        <v>94.150716000000003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8.7544660000000007</v>
      </c>
      <c r="AG98">
        <v>43.436855000000001</v>
      </c>
      <c r="AH98">
        <v>0</v>
      </c>
      <c r="AI98">
        <v>0</v>
      </c>
      <c r="AJ98">
        <v>0</v>
      </c>
      <c r="AK98">
        <v>52.247712</v>
      </c>
      <c r="AL98">
        <v>38.381208999999998</v>
      </c>
      <c r="AM98">
        <v>0</v>
      </c>
      <c r="AN98">
        <v>0.58141900000000002</v>
      </c>
      <c r="AO98">
        <v>0</v>
      </c>
      <c r="AP98">
        <v>1.1037859999999999</v>
      </c>
      <c r="AQ98">
        <v>0</v>
      </c>
      <c r="AR98">
        <v>6.341818</v>
      </c>
      <c r="AS98">
        <v>10.045577</v>
      </c>
      <c r="AT98">
        <v>10.768452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72.673415999999989</v>
      </c>
      <c r="BA98">
        <f t="shared" si="4"/>
        <v>1929.6552770000003</v>
      </c>
      <c r="BD98">
        <v>5.1100000000000003</v>
      </c>
      <c r="BE98">
        <v>1.84</v>
      </c>
      <c r="BF98">
        <v>2.15</v>
      </c>
      <c r="BG98">
        <v>1.71</v>
      </c>
      <c r="BH98">
        <v>4.7</v>
      </c>
      <c r="BI98">
        <v>1.27</v>
      </c>
      <c r="BJ98">
        <v>0.84</v>
      </c>
      <c r="BK98">
        <v>1.89</v>
      </c>
      <c r="BL98">
        <v>0</v>
      </c>
      <c r="BM98">
        <v>0.16</v>
      </c>
      <c r="BN98">
        <v>2.2400000000000002</v>
      </c>
      <c r="BO98">
        <v>3.61</v>
      </c>
      <c r="BP98">
        <v>0.25</v>
      </c>
      <c r="BQ98">
        <v>1.92</v>
      </c>
      <c r="BR98">
        <v>2.1</v>
      </c>
      <c r="BS98">
        <v>0.9</v>
      </c>
      <c r="BT98">
        <v>2.8428770000000001</v>
      </c>
      <c r="BU98">
        <v>1.2848599999999999</v>
      </c>
      <c r="BV98">
        <v>1.9524349999999999</v>
      </c>
      <c r="BW98">
        <v>1.8598980000000001</v>
      </c>
      <c r="BX98">
        <v>1.875907</v>
      </c>
      <c r="BY98">
        <v>2.5697209999999999</v>
      </c>
      <c r="BZ98">
        <v>1.271156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5.0880489999999998</v>
      </c>
      <c r="CK98">
        <v>1.790638</v>
      </c>
      <c r="CL98">
        <v>1.855261</v>
      </c>
      <c r="CM98">
        <v>3.362412</v>
      </c>
      <c r="CN98">
        <v>1.6960170000000001</v>
      </c>
      <c r="CO98">
        <v>4.1115539999999999</v>
      </c>
      <c r="CP98">
        <v>2.7180589999999998</v>
      </c>
      <c r="CQ98">
        <v>3.2892429999999999</v>
      </c>
      <c r="CR98">
        <v>0.82007099999999999</v>
      </c>
      <c r="CS98">
        <v>2.6747749999999999</v>
      </c>
      <c r="CT98">
        <v>0</v>
      </c>
      <c r="CU98">
        <v>0</v>
      </c>
      <c r="CV98">
        <v>0</v>
      </c>
      <c r="CW98">
        <v>0.92048300000000005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72.673415999999989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1.0870950749999999E-2</v>
      </c>
      <c r="G99">
        <f t="shared" si="6"/>
        <v>8.5027550000000012E-4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13.486918024249995</v>
      </c>
      <c r="L99">
        <f t="shared" si="6"/>
        <v>12.781021745749999</v>
      </c>
      <c r="M99">
        <f t="shared" si="6"/>
        <v>2.1350785919999957</v>
      </c>
      <c r="N99">
        <f t="shared" si="6"/>
        <v>2.7379246560000023</v>
      </c>
      <c r="O99">
        <f t="shared" si="6"/>
        <v>2.8673724000000043</v>
      </c>
      <c r="P99">
        <f t="shared" si="6"/>
        <v>2.8261712640000032</v>
      </c>
      <c r="Q99">
        <f t="shared" si="6"/>
        <v>0.42063555500000005</v>
      </c>
      <c r="R99">
        <f t="shared" si="6"/>
        <v>0.81587428549999885</v>
      </c>
      <c r="S99">
        <f t="shared" si="6"/>
        <v>0.49199169825000028</v>
      </c>
      <c r="T99">
        <f t="shared" si="6"/>
        <v>4.7893935000000009E-3</v>
      </c>
      <c r="U99">
        <f t="shared" si="6"/>
        <v>7.4109299454999951</v>
      </c>
      <c r="V99">
        <f t="shared" si="6"/>
        <v>0.33201957800000031</v>
      </c>
      <c r="W99">
        <f t="shared" si="6"/>
        <v>0.88721412450000026</v>
      </c>
      <c r="X99">
        <f t="shared" si="6"/>
        <v>1.995630703250002</v>
      </c>
      <c r="Y99">
        <f t="shared" si="6"/>
        <v>0</v>
      </c>
      <c r="Z99">
        <f t="shared" si="6"/>
        <v>5.62176655E-2</v>
      </c>
      <c r="AA99">
        <f t="shared" si="6"/>
        <v>8.3947600250000004E-2</v>
      </c>
      <c r="AB99">
        <f t="shared" si="6"/>
        <v>0.14186364624999998</v>
      </c>
      <c r="AC99">
        <f t="shared" si="6"/>
        <v>0.10803620775</v>
      </c>
      <c r="AD99">
        <f t="shared" si="6"/>
        <v>0.13045123075000001</v>
      </c>
      <c r="AE99">
        <f t="shared" si="6"/>
        <v>0.2671167874999999</v>
      </c>
      <c r="AF99">
        <f t="shared" si="6"/>
        <v>0.35766856125000007</v>
      </c>
      <c r="AG99">
        <f t="shared" si="6"/>
        <v>1.0424845199999988</v>
      </c>
      <c r="AH99">
        <f t="shared" si="6"/>
        <v>0.57993547550000002</v>
      </c>
      <c r="AI99">
        <f t="shared" si="6"/>
        <v>5.3669451E-2</v>
      </c>
      <c r="AJ99">
        <f t="shared" si="6"/>
        <v>0</v>
      </c>
      <c r="AK99">
        <f t="shared" si="6"/>
        <v>1.2539450880000005</v>
      </c>
      <c r="AL99">
        <f t="shared" si="6"/>
        <v>0.19157228749999999</v>
      </c>
      <c r="AM99">
        <f t="shared" si="6"/>
        <v>4.7529165749999998E-2</v>
      </c>
      <c r="AN99">
        <f t="shared" si="6"/>
        <v>1.3954055999999972E-2</v>
      </c>
      <c r="AO99">
        <f t="shared" si="6"/>
        <v>0</v>
      </c>
      <c r="AP99">
        <f t="shared" si="6"/>
        <v>3.9828284250000089E-2</v>
      </c>
      <c r="AQ99">
        <f t="shared" si="6"/>
        <v>0.62872457825000039</v>
      </c>
      <c r="AR99">
        <f t="shared" si="6"/>
        <v>0.19276483424999996</v>
      </c>
      <c r="AS99">
        <f t="shared" si="6"/>
        <v>0.20767298799999986</v>
      </c>
      <c r="AT99">
        <f t="shared" si="6"/>
        <v>0.25844284800000045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1.7798266807499985</v>
      </c>
      <c r="BA99">
        <f t="shared" si="4"/>
        <v>56.64094514824999</v>
      </c>
      <c r="BD99">
        <f t="shared" ref="BD99:DJ99" si="7">SUM(BD3:BD98)/4000</f>
        <v>0.12255000000000021</v>
      </c>
      <c r="BE99">
        <f t="shared" si="7"/>
        <v>4.4160000000000067E-2</v>
      </c>
      <c r="BF99">
        <f t="shared" si="7"/>
        <v>5.1390000000000088E-2</v>
      </c>
      <c r="BG99">
        <f t="shared" si="7"/>
        <v>4.1039999999999993E-2</v>
      </c>
      <c r="BH99">
        <f t="shared" si="7"/>
        <v>0.10317499999999996</v>
      </c>
      <c r="BI99">
        <f t="shared" si="7"/>
        <v>3.1019999999999961E-2</v>
      </c>
      <c r="BJ99">
        <f t="shared" si="7"/>
        <v>1.997750000000002E-2</v>
      </c>
      <c r="BK99">
        <f t="shared" si="7"/>
        <v>4.3749999999999914E-2</v>
      </c>
      <c r="BL99">
        <f t="shared" si="7"/>
        <v>0</v>
      </c>
      <c r="BM99">
        <f t="shared" si="7"/>
        <v>3.3125000000000016E-3</v>
      </c>
      <c r="BN99">
        <f t="shared" si="7"/>
        <v>5.3760000000000065E-2</v>
      </c>
      <c r="BO99">
        <f t="shared" si="7"/>
        <v>8.6640000000000203E-2</v>
      </c>
      <c r="BP99">
        <f t="shared" si="7"/>
        <v>6.0000000000000001E-3</v>
      </c>
      <c r="BQ99">
        <f t="shared" si="7"/>
        <v>4.6079999999999934E-2</v>
      </c>
      <c r="BR99">
        <f t="shared" si="7"/>
        <v>5.039999999999991E-2</v>
      </c>
      <c r="BS99">
        <f t="shared" si="7"/>
        <v>2.9567500000000056E-2</v>
      </c>
      <c r="BT99">
        <f t="shared" si="7"/>
        <v>6.8229047999999848E-2</v>
      </c>
      <c r="BU99">
        <f t="shared" si="7"/>
        <v>3.0836639999999946E-2</v>
      </c>
      <c r="BV99">
        <f t="shared" si="7"/>
        <v>4.675666674999996E-2</v>
      </c>
      <c r="BW99">
        <f t="shared" si="7"/>
        <v>4.4637551999999928E-2</v>
      </c>
      <c r="BX99">
        <f t="shared" si="7"/>
        <v>4.5021768000000066E-2</v>
      </c>
      <c r="BY99">
        <f t="shared" si="7"/>
        <v>6.1673303999999859E-2</v>
      </c>
      <c r="BZ99">
        <f t="shared" si="7"/>
        <v>3.0507744000000045E-2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0.12211317600000021</v>
      </c>
      <c r="CK99">
        <f t="shared" si="7"/>
        <v>4.2975312000000022E-2</v>
      </c>
      <c r="CL99">
        <f t="shared" si="7"/>
        <v>4.4526264000000065E-2</v>
      </c>
      <c r="CM99">
        <f t="shared" si="7"/>
        <v>8.0697888000000106E-2</v>
      </c>
      <c r="CN99">
        <f t="shared" si="7"/>
        <v>4.0704408000000032E-2</v>
      </c>
      <c r="CO99">
        <f t="shared" si="7"/>
        <v>9.8677296000000178E-2</v>
      </c>
      <c r="CP99">
        <f t="shared" si="7"/>
        <v>8.8224042499999877E-2</v>
      </c>
      <c r="CQ99">
        <f t="shared" si="7"/>
        <v>7.894183199999999E-2</v>
      </c>
      <c r="CR99">
        <f t="shared" si="7"/>
        <v>1.9681703999999977E-2</v>
      </c>
      <c r="CS99">
        <f t="shared" si="7"/>
        <v>6.4194600000000102E-2</v>
      </c>
      <c r="CT99">
        <f t="shared" si="7"/>
        <v>6.2475262499999996E-3</v>
      </c>
      <c r="CU99">
        <f t="shared" si="7"/>
        <v>5.629512500000002E-3</v>
      </c>
      <c r="CV99">
        <f t="shared" si="7"/>
        <v>4.6363047499999987E-3</v>
      </c>
      <c r="CW99">
        <f t="shared" si="7"/>
        <v>2.2091592000000011E-2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1.7798266807499985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0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0"/>
      <c r="AS2" s="19"/>
      <c r="AT2" s="169"/>
      <c r="AU2" s="169"/>
      <c r="AV2" s="169"/>
      <c r="AW2" s="169"/>
      <c r="AX2" s="169"/>
      <c r="AY2" s="169"/>
      <c r="AZ2" s="198"/>
      <c r="BA2" s="220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0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0"/>
      <c r="AS2" s="19"/>
      <c r="AT2" s="169"/>
      <c r="AU2" s="169"/>
      <c r="AV2" s="169"/>
      <c r="AW2" s="169"/>
      <c r="AX2" s="169"/>
      <c r="AY2" s="169"/>
      <c r="AZ2" s="198"/>
      <c r="BA2" s="220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44937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249.88</v>
      </c>
      <c r="C3" s="75">
        <v>86.36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32.880000000000003</v>
      </c>
      <c r="J3">
        <v>211.59</v>
      </c>
      <c r="K3">
        <v>100.29</v>
      </c>
      <c r="L3">
        <v>1.01</v>
      </c>
      <c r="M3">
        <v>27.61</v>
      </c>
      <c r="N3" s="135">
        <v>0</v>
      </c>
      <c r="O3" s="135">
        <v>0</v>
      </c>
      <c r="P3" s="135">
        <v>0</v>
      </c>
      <c r="Q3">
        <v>1.29</v>
      </c>
      <c r="R3">
        <v>0</v>
      </c>
      <c r="S3">
        <v>1.47</v>
      </c>
      <c r="T3">
        <v>14.96</v>
      </c>
      <c r="U3">
        <v>4.99</v>
      </c>
      <c r="V3">
        <v>4.99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3.1</v>
      </c>
      <c r="AD3">
        <v>9.44</v>
      </c>
      <c r="AE3">
        <v>9.44</v>
      </c>
      <c r="AF3">
        <v>1.95</v>
      </c>
    </row>
    <row r="4" spans="1:32">
      <c r="A4" t="s">
        <v>46</v>
      </c>
      <c r="B4" s="75">
        <v>249.88</v>
      </c>
      <c r="C4" s="75">
        <v>86.36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32.880000000000003</v>
      </c>
      <c r="J4">
        <v>211.59</v>
      </c>
      <c r="K4">
        <v>100.29</v>
      </c>
      <c r="L4">
        <v>1.01</v>
      </c>
      <c r="M4">
        <v>27.05</v>
      </c>
      <c r="N4" s="135">
        <v>0</v>
      </c>
      <c r="O4" s="135">
        <v>0</v>
      </c>
      <c r="P4" s="135">
        <v>0</v>
      </c>
      <c r="Q4">
        <v>1.29</v>
      </c>
      <c r="R4">
        <v>0</v>
      </c>
      <c r="S4">
        <v>1.47</v>
      </c>
      <c r="T4">
        <v>14.88</v>
      </c>
      <c r="U4">
        <v>4.96</v>
      </c>
      <c r="V4">
        <v>4.96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3.18</v>
      </c>
      <c r="AD4">
        <v>9.48</v>
      </c>
      <c r="AE4">
        <v>9.48</v>
      </c>
      <c r="AF4">
        <v>1.95</v>
      </c>
    </row>
    <row r="5" spans="1:32">
      <c r="A5" t="s">
        <v>47</v>
      </c>
      <c r="B5" s="75">
        <v>204.95</v>
      </c>
      <c r="C5" s="75">
        <v>67.53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32.880000000000003</v>
      </c>
      <c r="J5">
        <v>191.48</v>
      </c>
      <c r="K5">
        <v>100.29</v>
      </c>
      <c r="L5">
        <v>1.01</v>
      </c>
      <c r="M5">
        <v>21.36</v>
      </c>
      <c r="N5" s="135">
        <v>0</v>
      </c>
      <c r="O5" s="135">
        <v>0</v>
      </c>
      <c r="P5" s="135">
        <v>0</v>
      </c>
      <c r="Q5">
        <v>1.29</v>
      </c>
      <c r="R5">
        <v>0</v>
      </c>
      <c r="S5">
        <v>1.47</v>
      </c>
      <c r="T5">
        <v>14.99</v>
      </c>
      <c r="U5">
        <v>5</v>
      </c>
      <c r="V5">
        <v>4.99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3.2</v>
      </c>
      <c r="AD5">
        <v>13.52</v>
      </c>
      <c r="AE5">
        <v>13.52</v>
      </c>
      <c r="AF5">
        <v>1.95</v>
      </c>
    </row>
    <row r="6" spans="1:32">
      <c r="A6" t="s">
        <v>48</v>
      </c>
      <c r="B6" s="75">
        <v>204.95</v>
      </c>
      <c r="C6" s="75">
        <v>59.97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32.880000000000003</v>
      </c>
      <c r="J6">
        <v>148.09</v>
      </c>
      <c r="K6">
        <v>100.29</v>
      </c>
      <c r="L6">
        <v>1.01</v>
      </c>
      <c r="M6">
        <v>20.59</v>
      </c>
      <c r="N6" s="135">
        <v>0</v>
      </c>
      <c r="O6" s="135">
        <v>0</v>
      </c>
      <c r="P6" s="135">
        <v>0</v>
      </c>
      <c r="Q6">
        <v>1.29</v>
      </c>
      <c r="R6">
        <v>0</v>
      </c>
      <c r="S6">
        <v>1.47</v>
      </c>
      <c r="T6">
        <v>14.85</v>
      </c>
      <c r="U6">
        <v>4.95</v>
      </c>
      <c r="V6">
        <v>4.9400000000000004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3.23</v>
      </c>
      <c r="AD6">
        <v>13.72</v>
      </c>
      <c r="AE6">
        <v>13.72</v>
      </c>
      <c r="AF6">
        <v>1.95</v>
      </c>
    </row>
    <row r="7" spans="1:32">
      <c r="A7" t="s">
        <v>49</v>
      </c>
      <c r="B7" s="75">
        <v>170.93</v>
      </c>
      <c r="C7" s="75">
        <v>35.42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32.880000000000003</v>
      </c>
      <c r="J7">
        <v>148.09</v>
      </c>
      <c r="K7">
        <v>100.29</v>
      </c>
      <c r="L7">
        <v>1.01</v>
      </c>
      <c r="M7">
        <v>19.86</v>
      </c>
      <c r="N7" s="135">
        <v>0</v>
      </c>
      <c r="O7" s="135">
        <v>0</v>
      </c>
      <c r="P7" s="135">
        <v>0</v>
      </c>
      <c r="Q7">
        <v>1.29</v>
      </c>
      <c r="R7">
        <v>0</v>
      </c>
      <c r="S7">
        <v>1.47</v>
      </c>
      <c r="T7">
        <v>14.96</v>
      </c>
      <c r="U7">
        <v>4.99</v>
      </c>
      <c r="V7">
        <v>4.9800000000000004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3.25</v>
      </c>
      <c r="AD7">
        <v>13.89</v>
      </c>
      <c r="AE7">
        <v>13.89</v>
      </c>
      <c r="AF7">
        <v>1.95</v>
      </c>
    </row>
    <row r="8" spans="1:32">
      <c r="A8" t="s">
        <v>50</v>
      </c>
      <c r="B8" s="75">
        <v>146.04</v>
      </c>
      <c r="C8" s="75">
        <v>35.42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32.880000000000003</v>
      </c>
      <c r="J8">
        <v>148.09</v>
      </c>
      <c r="K8">
        <v>100.29</v>
      </c>
      <c r="L8">
        <v>1.01</v>
      </c>
      <c r="M8">
        <v>19.16</v>
      </c>
      <c r="N8" s="135">
        <v>0</v>
      </c>
      <c r="O8" s="135">
        <v>0</v>
      </c>
      <c r="P8" s="135">
        <v>0</v>
      </c>
      <c r="Q8">
        <v>1.29</v>
      </c>
      <c r="R8">
        <v>0</v>
      </c>
      <c r="S8">
        <v>1.47</v>
      </c>
      <c r="T8">
        <v>14.5</v>
      </c>
      <c r="U8">
        <v>4.83</v>
      </c>
      <c r="V8">
        <v>4.84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3.35</v>
      </c>
      <c r="AD8">
        <v>14.09</v>
      </c>
      <c r="AE8">
        <v>14.09</v>
      </c>
      <c r="AF8">
        <v>1.95</v>
      </c>
    </row>
    <row r="9" spans="1:32">
      <c r="A9" t="s">
        <v>51</v>
      </c>
      <c r="B9" s="75">
        <v>144.72999999999999</v>
      </c>
      <c r="C9" s="75">
        <v>35.42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32.880000000000003</v>
      </c>
      <c r="J9">
        <v>148.09</v>
      </c>
      <c r="K9">
        <v>100.29</v>
      </c>
      <c r="L9">
        <v>1.01</v>
      </c>
      <c r="M9">
        <v>18.46</v>
      </c>
      <c r="N9" s="135">
        <v>0</v>
      </c>
      <c r="O9" s="135">
        <v>0</v>
      </c>
      <c r="P9" s="135">
        <v>0</v>
      </c>
      <c r="Q9">
        <v>1.29</v>
      </c>
      <c r="R9">
        <v>0</v>
      </c>
      <c r="S9">
        <v>1.47</v>
      </c>
      <c r="T9">
        <v>32.29</v>
      </c>
      <c r="U9">
        <v>10.76</v>
      </c>
      <c r="V9">
        <v>10.78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3.44</v>
      </c>
      <c r="AD9">
        <v>25.81</v>
      </c>
      <c r="AE9">
        <v>25.81</v>
      </c>
      <c r="AF9">
        <v>1.95</v>
      </c>
    </row>
    <row r="10" spans="1:32">
      <c r="A10" t="s">
        <v>52</v>
      </c>
      <c r="B10" s="75">
        <v>127.33</v>
      </c>
      <c r="C10" s="75">
        <v>35.42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32.880000000000003</v>
      </c>
      <c r="J10">
        <v>148.09</v>
      </c>
      <c r="K10">
        <v>100.29</v>
      </c>
      <c r="L10">
        <v>1.01</v>
      </c>
      <c r="M10">
        <v>17.670000000000002</v>
      </c>
      <c r="N10" s="135">
        <v>0</v>
      </c>
      <c r="O10" s="135">
        <v>0</v>
      </c>
      <c r="P10" s="135">
        <v>0</v>
      </c>
      <c r="Q10">
        <v>1.29</v>
      </c>
      <c r="R10">
        <v>0</v>
      </c>
      <c r="S10">
        <v>1.47</v>
      </c>
      <c r="T10">
        <v>33.380000000000003</v>
      </c>
      <c r="U10">
        <v>11.13</v>
      </c>
      <c r="V10">
        <v>11.13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3.53</v>
      </c>
      <c r="AD10">
        <v>26.11</v>
      </c>
      <c r="AE10">
        <v>26.11</v>
      </c>
      <c r="AF10">
        <v>1.95</v>
      </c>
    </row>
    <row r="11" spans="1:32">
      <c r="A11" t="s">
        <v>53</v>
      </c>
      <c r="B11" s="75">
        <v>110.1</v>
      </c>
      <c r="C11" s="75">
        <v>35.42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32.880000000000003</v>
      </c>
      <c r="J11">
        <v>148.09</v>
      </c>
      <c r="K11">
        <v>71.8</v>
      </c>
      <c r="L11">
        <v>1.01</v>
      </c>
      <c r="M11">
        <v>16.97</v>
      </c>
      <c r="N11" s="135">
        <v>0</v>
      </c>
      <c r="O11" s="135">
        <v>0</v>
      </c>
      <c r="P11" s="135">
        <v>0</v>
      </c>
      <c r="Q11">
        <v>1.29</v>
      </c>
      <c r="R11">
        <v>0</v>
      </c>
      <c r="S11">
        <v>1.47</v>
      </c>
      <c r="T11">
        <v>33.42</v>
      </c>
      <c r="U11">
        <v>11.14</v>
      </c>
      <c r="V11">
        <v>11.13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3.69</v>
      </c>
      <c r="AD11">
        <v>26.04</v>
      </c>
      <c r="AE11">
        <v>26.04</v>
      </c>
      <c r="AF11">
        <v>1.95</v>
      </c>
    </row>
    <row r="12" spans="1:32">
      <c r="A12" t="s">
        <v>54</v>
      </c>
      <c r="B12" s="75">
        <v>110.1</v>
      </c>
      <c r="C12" s="75">
        <v>35.42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32.880000000000003</v>
      </c>
      <c r="J12">
        <v>148.09</v>
      </c>
      <c r="K12">
        <v>71.8</v>
      </c>
      <c r="L12">
        <v>1.01</v>
      </c>
      <c r="M12">
        <v>16.3</v>
      </c>
      <c r="N12" s="135">
        <v>0</v>
      </c>
      <c r="O12" s="135">
        <v>0</v>
      </c>
      <c r="P12" s="135">
        <v>0</v>
      </c>
      <c r="Q12">
        <v>1.29</v>
      </c>
      <c r="R12">
        <v>0</v>
      </c>
      <c r="S12">
        <v>1.47</v>
      </c>
      <c r="T12">
        <v>33.68</v>
      </c>
      <c r="U12">
        <v>11.23</v>
      </c>
      <c r="V12">
        <v>11.22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3.61</v>
      </c>
      <c r="AD12">
        <v>26.22</v>
      </c>
      <c r="AE12">
        <v>26.22</v>
      </c>
      <c r="AF12">
        <v>1.95</v>
      </c>
    </row>
    <row r="13" spans="1:32">
      <c r="A13" t="s">
        <v>55</v>
      </c>
      <c r="B13" s="75">
        <v>110.1</v>
      </c>
      <c r="C13" s="75">
        <v>35.42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32.880000000000003</v>
      </c>
      <c r="J13">
        <v>148.4</v>
      </c>
      <c r="K13">
        <v>71.8</v>
      </c>
      <c r="L13">
        <v>1.04</v>
      </c>
      <c r="M13">
        <v>15.61</v>
      </c>
      <c r="N13" s="135">
        <v>0</v>
      </c>
      <c r="O13" s="135">
        <v>0</v>
      </c>
      <c r="P13" s="135">
        <v>0</v>
      </c>
      <c r="Q13">
        <v>1.29</v>
      </c>
      <c r="R13">
        <v>0</v>
      </c>
      <c r="S13">
        <v>1.47</v>
      </c>
      <c r="T13">
        <v>34.04</v>
      </c>
      <c r="U13">
        <v>11.35</v>
      </c>
      <c r="V13">
        <v>11.34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3.61</v>
      </c>
      <c r="AD13">
        <v>39.299999999999997</v>
      </c>
      <c r="AE13">
        <v>39.299999999999997</v>
      </c>
      <c r="AF13">
        <v>1.95</v>
      </c>
    </row>
    <row r="14" spans="1:32">
      <c r="A14" t="s">
        <v>56</v>
      </c>
      <c r="B14" s="75">
        <v>110.1</v>
      </c>
      <c r="C14" s="75">
        <v>35.42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32.880000000000003</v>
      </c>
      <c r="J14">
        <v>148.4</v>
      </c>
      <c r="K14">
        <v>71.8</v>
      </c>
      <c r="L14">
        <v>1.04</v>
      </c>
      <c r="M14">
        <v>14.96</v>
      </c>
      <c r="N14" s="135">
        <v>0</v>
      </c>
      <c r="O14" s="135">
        <v>0</v>
      </c>
      <c r="P14" s="135">
        <v>0</v>
      </c>
      <c r="Q14">
        <v>1.29</v>
      </c>
      <c r="R14">
        <v>0</v>
      </c>
      <c r="S14">
        <v>1.47</v>
      </c>
      <c r="T14">
        <v>34.43</v>
      </c>
      <c r="U14">
        <v>11.48</v>
      </c>
      <c r="V14">
        <v>11.47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3.61</v>
      </c>
      <c r="AD14">
        <v>38.770000000000003</v>
      </c>
      <c r="AE14">
        <v>38.770000000000003</v>
      </c>
      <c r="AF14">
        <v>1.95</v>
      </c>
    </row>
    <row r="15" spans="1:32">
      <c r="A15" t="s">
        <v>57</v>
      </c>
      <c r="B15" s="75">
        <v>110.1</v>
      </c>
      <c r="C15" s="75">
        <v>35.42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32.880000000000003</v>
      </c>
      <c r="J15">
        <v>148.4</v>
      </c>
      <c r="K15">
        <v>71.8</v>
      </c>
      <c r="L15">
        <v>1.04</v>
      </c>
      <c r="M15">
        <v>14.25</v>
      </c>
      <c r="N15" s="135">
        <v>0</v>
      </c>
      <c r="O15" s="135">
        <v>0</v>
      </c>
      <c r="P15" s="135">
        <v>0</v>
      </c>
      <c r="Q15">
        <v>1.29</v>
      </c>
      <c r="R15">
        <v>0</v>
      </c>
      <c r="S15">
        <v>1.47</v>
      </c>
      <c r="T15">
        <v>35.19</v>
      </c>
      <c r="U15">
        <v>11.73</v>
      </c>
      <c r="V15">
        <v>11.74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6.19</v>
      </c>
      <c r="AD15">
        <v>38.22</v>
      </c>
      <c r="AE15">
        <v>38.22</v>
      </c>
      <c r="AF15">
        <v>1.95</v>
      </c>
    </row>
    <row r="16" spans="1:32">
      <c r="A16" t="s">
        <v>58</v>
      </c>
      <c r="B16" s="75">
        <v>110.1</v>
      </c>
      <c r="C16" s="75">
        <v>35.42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32.880000000000003</v>
      </c>
      <c r="J16">
        <v>148.4</v>
      </c>
      <c r="K16">
        <v>71.8</v>
      </c>
      <c r="L16">
        <v>1.04</v>
      </c>
      <c r="M16">
        <v>13.62</v>
      </c>
      <c r="N16" s="135">
        <v>0</v>
      </c>
      <c r="O16" s="135">
        <v>0</v>
      </c>
      <c r="P16" s="135">
        <v>0</v>
      </c>
      <c r="Q16">
        <v>1.29</v>
      </c>
      <c r="R16">
        <v>0</v>
      </c>
      <c r="S16">
        <v>1.47</v>
      </c>
      <c r="T16">
        <v>58.26</v>
      </c>
      <c r="U16">
        <v>19.420000000000002</v>
      </c>
      <c r="V16">
        <v>19.43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6.24</v>
      </c>
      <c r="AD16">
        <v>37.68</v>
      </c>
      <c r="AE16">
        <v>37.68</v>
      </c>
      <c r="AF16">
        <v>1.95</v>
      </c>
    </row>
    <row r="17" spans="1:32">
      <c r="A17" t="s">
        <v>59</v>
      </c>
      <c r="B17" s="75">
        <v>110.1</v>
      </c>
      <c r="C17" s="75">
        <v>35.42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32.880000000000003</v>
      </c>
      <c r="J17">
        <v>148.4</v>
      </c>
      <c r="K17">
        <v>71.8</v>
      </c>
      <c r="L17">
        <v>1.04</v>
      </c>
      <c r="M17">
        <v>15.83</v>
      </c>
      <c r="N17" s="135">
        <v>0</v>
      </c>
      <c r="O17" s="135">
        <v>0</v>
      </c>
      <c r="P17" s="135">
        <v>0</v>
      </c>
      <c r="Q17">
        <v>1.29</v>
      </c>
      <c r="R17">
        <v>0</v>
      </c>
      <c r="S17">
        <v>1.47</v>
      </c>
      <c r="T17">
        <v>60.76</v>
      </c>
      <c r="U17">
        <v>20.25</v>
      </c>
      <c r="V17">
        <v>20.260000000000002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6.31</v>
      </c>
      <c r="AD17">
        <v>37.15</v>
      </c>
      <c r="AE17">
        <v>37.15</v>
      </c>
      <c r="AF17">
        <v>1.95</v>
      </c>
    </row>
    <row r="18" spans="1:32">
      <c r="A18" t="s">
        <v>60</v>
      </c>
      <c r="B18" s="75">
        <v>110.1</v>
      </c>
      <c r="C18" s="75">
        <v>35.42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32.880000000000003</v>
      </c>
      <c r="J18">
        <v>148.4</v>
      </c>
      <c r="K18">
        <v>71.8</v>
      </c>
      <c r="L18">
        <v>1.04</v>
      </c>
      <c r="M18">
        <v>15.58</v>
      </c>
      <c r="N18" s="135">
        <v>0</v>
      </c>
      <c r="O18" s="135">
        <v>0</v>
      </c>
      <c r="P18" s="135">
        <v>0</v>
      </c>
      <c r="Q18">
        <v>1.29</v>
      </c>
      <c r="R18">
        <v>0</v>
      </c>
      <c r="S18">
        <v>1.47</v>
      </c>
      <c r="T18">
        <v>63.26</v>
      </c>
      <c r="U18">
        <v>21.09</v>
      </c>
      <c r="V18">
        <v>21.08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6.42</v>
      </c>
      <c r="AD18">
        <v>36.619999999999997</v>
      </c>
      <c r="AE18">
        <v>36.619999999999997</v>
      </c>
      <c r="AF18">
        <v>1.95</v>
      </c>
    </row>
    <row r="19" spans="1:32">
      <c r="A19" t="s">
        <v>61</v>
      </c>
      <c r="B19" s="75">
        <v>110.1</v>
      </c>
      <c r="C19" s="75">
        <v>35.42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32.880000000000003</v>
      </c>
      <c r="J19">
        <v>148.4</v>
      </c>
      <c r="K19">
        <v>71.8</v>
      </c>
      <c r="L19">
        <v>1.04</v>
      </c>
      <c r="M19">
        <v>15.27</v>
      </c>
      <c r="N19" s="135">
        <v>0</v>
      </c>
      <c r="O19" s="135">
        <v>0</v>
      </c>
      <c r="P19" s="135">
        <v>0</v>
      </c>
      <c r="Q19">
        <v>1.22</v>
      </c>
      <c r="R19">
        <v>0</v>
      </c>
      <c r="S19">
        <v>1.47</v>
      </c>
      <c r="T19">
        <v>63.26</v>
      </c>
      <c r="U19">
        <v>21.09</v>
      </c>
      <c r="V19">
        <v>21.08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6.56</v>
      </c>
      <c r="AD19">
        <v>36.869999999999997</v>
      </c>
      <c r="AE19">
        <v>36.869999999999997</v>
      </c>
      <c r="AF19">
        <v>2.02</v>
      </c>
    </row>
    <row r="20" spans="1:32">
      <c r="A20" t="s">
        <v>62</v>
      </c>
      <c r="B20" s="75">
        <v>110.1</v>
      </c>
      <c r="C20" s="75">
        <v>35.42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32.880000000000003</v>
      </c>
      <c r="J20">
        <v>177.12</v>
      </c>
      <c r="K20">
        <v>71.8</v>
      </c>
      <c r="L20">
        <v>1.04</v>
      </c>
      <c r="M20">
        <v>14.94</v>
      </c>
      <c r="N20" s="135">
        <v>0</v>
      </c>
      <c r="O20" s="135">
        <v>0</v>
      </c>
      <c r="P20" s="135">
        <v>0</v>
      </c>
      <c r="Q20">
        <v>1.22</v>
      </c>
      <c r="R20">
        <v>0</v>
      </c>
      <c r="S20">
        <v>1.47</v>
      </c>
      <c r="T20">
        <v>40.36</v>
      </c>
      <c r="U20">
        <v>13.45</v>
      </c>
      <c r="V20">
        <v>13.46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6.69</v>
      </c>
      <c r="AD20">
        <v>36.71</v>
      </c>
      <c r="AE20">
        <v>36.71</v>
      </c>
      <c r="AF20">
        <v>2.02</v>
      </c>
    </row>
    <row r="21" spans="1:32">
      <c r="A21" t="s">
        <v>63</v>
      </c>
      <c r="B21" s="75">
        <v>127.33</v>
      </c>
      <c r="C21" s="75">
        <v>35.42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32.880000000000003</v>
      </c>
      <c r="J21">
        <v>205.84</v>
      </c>
      <c r="K21">
        <v>100.29</v>
      </c>
      <c r="L21">
        <v>1.04</v>
      </c>
      <c r="M21">
        <v>14.76</v>
      </c>
      <c r="N21" s="135">
        <v>0</v>
      </c>
      <c r="O21" s="135">
        <v>0</v>
      </c>
      <c r="P21" s="135">
        <v>0</v>
      </c>
      <c r="Q21">
        <v>1.22</v>
      </c>
      <c r="R21">
        <v>0</v>
      </c>
      <c r="S21">
        <v>1.47</v>
      </c>
      <c r="T21">
        <v>39.99</v>
      </c>
      <c r="U21">
        <v>13.33</v>
      </c>
      <c r="V21">
        <v>13.33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4.42</v>
      </c>
      <c r="AD21">
        <v>36.39</v>
      </c>
      <c r="AE21">
        <v>36.39</v>
      </c>
      <c r="AF21">
        <v>2.02</v>
      </c>
    </row>
    <row r="22" spans="1:32">
      <c r="A22" t="s">
        <v>64</v>
      </c>
      <c r="B22" s="75">
        <v>144.72999999999999</v>
      </c>
      <c r="C22" s="75">
        <v>35.42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32.880000000000003</v>
      </c>
      <c r="J22">
        <v>243.18</v>
      </c>
      <c r="K22">
        <v>100.29</v>
      </c>
      <c r="L22">
        <v>1.04</v>
      </c>
      <c r="M22">
        <v>14.56</v>
      </c>
      <c r="N22" s="135">
        <v>0</v>
      </c>
      <c r="O22" s="135">
        <v>0</v>
      </c>
      <c r="P22" s="135">
        <v>0</v>
      </c>
      <c r="Q22">
        <v>1.22</v>
      </c>
      <c r="R22">
        <v>0</v>
      </c>
      <c r="S22">
        <v>1.47</v>
      </c>
      <c r="T22">
        <v>39.47</v>
      </c>
      <c r="U22">
        <v>13.15</v>
      </c>
      <c r="V22">
        <v>13.16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4.17</v>
      </c>
      <c r="AD22">
        <v>36.01</v>
      </c>
      <c r="AE22">
        <v>36.01</v>
      </c>
      <c r="AF22">
        <v>2.02</v>
      </c>
    </row>
    <row r="23" spans="1:32">
      <c r="A23" t="s">
        <v>65</v>
      </c>
      <c r="B23" s="75">
        <v>191.14</v>
      </c>
      <c r="C23" s="75">
        <v>66.62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32.880000000000003</v>
      </c>
      <c r="J23">
        <v>243.18</v>
      </c>
      <c r="K23">
        <v>100.29</v>
      </c>
      <c r="L23">
        <v>1.01</v>
      </c>
      <c r="M23">
        <v>14.53</v>
      </c>
      <c r="N23" s="135">
        <v>0</v>
      </c>
      <c r="O23" s="135">
        <v>0</v>
      </c>
      <c r="P23" s="135">
        <v>0</v>
      </c>
      <c r="Q23">
        <v>1.22</v>
      </c>
      <c r="R23">
        <v>0</v>
      </c>
      <c r="S23">
        <v>1.47</v>
      </c>
      <c r="T23">
        <v>38.76</v>
      </c>
      <c r="U23">
        <v>12.92</v>
      </c>
      <c r="V23">
        <v>12.92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3.95</v>
      </c>
      <c r="AD23">
        <v>26.34</v>
      </c>
      <c r="AE23">
        <v>26.34</v>
      </c>
      <c r="AF23">
        <v>2.02</v>
      </c>
    </row>
    <row r="24" spans="1:32">
      <c r="A24" t="s">
        <v>66</v>
      </c>
      <c r="B24" s="75">
        <v>240.98</v>
      </c>
      <c r="C24" s="75">
        <v>66.62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32.880000000000003</v>
      </c>
      <c r="J24">
        <v>243.18</v>
      </c>
      <c r="K24">
        <v>100.29</v>
      </c>
      <c r="L24">
        <v>1.01</v>
      </c>
      <c r="M24">
        <v>14.47</v>
      </c>
      <c r="N24" s="135">
        <v>0</v>
      </c>
      <c r="O24" s="135">
        <v>0</v>
      </c>
      <c r="P24" s="135">
        <v>0</v>
      </c>
      <c r="Q24">
        <v>1.22</v>
      </c>
      <c r="R24">
        <v>0</v>
      </c>
      <c r="S24">
        <v>1.47</v>
      </c>
      <c r="T24">
        <v>37.97</v>
      </c>
      <c r="U24">
        <v>12.66</v>
      </c>
      <c r="V24">
        <v>12.66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3.74</v>
      </c>
      <c r="AD24">
        <v>24.69</v>
      </c>
      <c r="AE24">
        <v>24.69</v>
      </c>
      <c r="AF24">
        <v>2.02</v>
      </c>
    </row>
    <row r="25" spans="1:32">
      <c r="A25" t="s">
        <v>67</v>
      </c>
      <c r="B25" s="75">
        <v>249.88</v>
      </c>
      <c r="C25" s="75">
        <v>86.36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57.48</v>
      </c>
      <c r="J25">
        <v>243.18</v>
      </c>
      <c r="K25">
        <v>100.29</v>
      </c>
      <c r="L25">
        <v>1.01</v>
      </c>
      <c r="M25">
        <v>14.45</v>
      </c>
      <c r="N25" s="135">
        <v>0</v>
      </c>
      <c r="O25" s="135">
        <v>0</v>
      </c>
      <c r="P25" s="135">
        <v>0</v>
      </c>
      <c r="Q25">
        <v>1.22</v>
      </c>
      <c r="R25">
        <v>0</v>
      </c>
      <c r="S25">
        <v>1.47</v>
      </c>
      <c r="T25">
        <v>37.1</v>
      </c>
      <c r="U25">
        <v>12.37</v>
      </c>
      <c r="V25">
        <v>12.35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3.71</v>
      </c>
      <c r="AD25">
        <v>22.94</v>
      </c>
      <c r="AE25">
        <v>22.94</v>
      </c>
      <c r="AF25">
        <v>2.02</v>
      </c>
    </row>
    <row r="26" spans="1:32">
      <c r="A26" t="s">
        <v>68</v>
      </c>
      <c r="B26" s="75">
        <v>249.88</v>
      </c>
      <c r="C26" s="75">
        <v>86.36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57.48</v>
      </c>
      <c r="J26">
        <v>243.18</v>
      </c>
      <c r="K26">
        <v>100.29</v>
      </c>
      <c r="L26">
        <v>1.01</v>
      </c>
      <c r="M26">
        <v>14.41</v>
      </c>
      <c r="N26" s="135">
        <v>0</v>
      </c>
      <c r="O26" s="135">
        <v>0</v>
      </c>
      <c r="P26" s="135">
        <v>0</v>
      </c>
      <c r="Q26">
        <v>1.22</v>
      </c>
      <c r="R26">
        <v>0</v>
      </c>
      <c r="S26">
        <v>1.47</v>
      </c>
      <c r="T26">
        <v>34.96</v>
      </c>
      <c r="U26">
        <v>11.65</v>
      </c>
      <c r="V26">
        <v>11.65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3.44</v>
      </c>
      <c r="AD26">
        <v>21.35</v>
      </c>
      <c r="AE26">
        <v>21.35</v>
      </c>
      <c r="AF26">
        <v>2.02</v>
      </c>
    </row>
    <row r="27" spans="1:32">
      <c r="A27" t="s">
        <v>69</v>
      </c>
      <c r="B27" s="75">
        <v>249.88</v>
      </c>
      <c r="C27" s="75">
        <v>86.36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57.48</v>
      </c>
      <c r="J27">
        <v>243.18</v>
      </c>
      <c r="K27">
        <v>100.29</v>
      </c>
      <c r="L27">
        <v>1.01</v>
      </c>
      <c r="M27">
        <v>14.23</v>
      </c>
      <c r="N27" s="135">
        <v>0</v>
      </c>
      <c r="O27" s="135">
        <v>0</v>
      </c>
      <c r="P27" s="135">
        <v>0</v>
      </c>
      <c r="Q27">
        <v>1.22</v>
      </c>
      <c r="R27">
        <v>0</v>
      </c>
      <c r="S27">
        <v>1.47</v>
      </c>
      <c r="T27">
        <v>21.39</v>
      </c>
      <c r="U27">
        <v>7.13</v>
      </c>
      <c r="V27">
        <v>7.12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3.29</v>
      </c>
      <c r="AD27">
        <v>20.03</v>
      </c>
      <c r="AE27">
        <v>20.03</v>
      </c>
      <c r="AF27">
        <v>2.02</v>
      </c>
    </row>
    <row r="28" spans="1:32">
      <c r="A28" t="s">
        <v>70</v>
      </c>
      <c r="B28" s="75">
        <v>249.88</v>
      </c>
      <c r="C28" s="75">
        <v>86.36</v>
      </c>
      <c r="D28" s="135">
        <f t="shared" si="0"/>
        <v>0.2</v>
      </c>
      <c r="E28" s="75"/>
      <c r="F28" s="78">
        <v>0</v>
      </c>
      <c r="G28" s="78">
        <v>0</v>
      </c>
      <c r="H28" s="78">
        <v>0</v>
      </c>
      <c r="I28">
        <v>57.48</v>
      </c>
      <c r="J28">
        <v>243.18</v>
      </c>
      <c r="K28">
        <v>100.29</v>
      </c>
      <c r="L28">
        <v>1.01</v>
      </c>
      <c r="M28">
        <v>22.47</v>
      </c>
      <c r="N28" s="135">
        <v>0</v>
      </c>
      <c r="O28" s="135">
        <v>0.2</v>
      </c>
      <c r="P28" s="135">
        <v>0</v>
      </c>
      <c r="Q28">
        <v>1.22</v>
      </c>
      <c r="R28">
        <v>0</v>
      </c>
      <c r="S28">
        <v>1.47</v>
      </c>
      <c r="T28">
        <v>20.62</v>
      </c>
      <c r="U28">
        <v>6.87</v>
      </c>
      <c r="V28">
        <v>6.88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3.14</v>
      </c>
      <c r="AD28">
        <v>18.690000000000001</v>
      </c>
      <c r="AE28">
        <v>18.690000000000001</v>
      </c>
      <c r="AF28">
        <v>2.02</v>
      </c>
    </row>
    <row r="29" spans="1:32">
      <c r="A29" t="s">
        <v>71</v>
      </c>
      <c r="B29" s="75">
        <v>249.88</v>
      </c>
      <c r="C29" s="75">
        <v>86.36</v>
      </c>
      <c r="D29" s="135">
        <f t="shared" si="0"/>
        <v>1.04</v>
      </c>
      <c r="E29" s="75"/>
      <c r="F29" s="78">
        <v>0</v>
      </c>
      <c r="G29" s="78">
        <v>0</v>
      </c>
      <c r="H29" s="78">
        <v>0</v>
      </c>
      <c r="I29">
        <v>57.48</v>
      </c>
      <c r="J29">
        <v>256.58</v>
      </c>
      <c r="K29">
        <v>100.29</v>
      </c>
      <c r="L29">
        <v>1.01</v>
      </c>
      <c r="M29">
        <v>23.06</v>
      </c>
      <c r="N29" s="135">
        <v>0</v>
      </c>
      <c r="O29" s="135">
        <v>1.04</v>
      </c>
      <c r="P29" s="135">
        <v>0</v>
      </c>
      <c r="Q29">
        <v>1.22</v>
      </c>
      <c r="R29">
        <v>0</v>
      </c>
      <c r="S29">
        <v>1.47</v>
      </c>
      <c r="T29">
        <v>18.920000000000002</v>
      </c>
      <c r="U29">
        <v>6.31</v>
      </c>
      <c r="V29">
        <v>6.29</v>
      </c>
      <c r="W29">
        <v>0</v>
      </c>
      <c r="X29">
        <v>0</v>
      </c>
      <c r="Y29">
        <v>0.25</v>
      </c>
      <c r="Z29">
        <v>0</v>
      </c>
      <c r="AA29">
        <v>0</v>
      </c>
      <c r="AB29">
        <v>0</v>
      </c>
      <c r="AC29">
        <v>3</v>
      </c>
      <c r="AD29">
        <v>14.05</v>
      </c>
      <c r="AE29">
        <v>14.05</v>
      </c>
      <c r="AF29">
        <v>2.02</v>
      </c>
    </row>
    <row r="30" spans="1:32">
      <c r="A30" t="s">
        <v>72</v>
      </c>
      <c r="B30" s="75">
        <v>249.88</v>
      </c>
      <c r="C30" s="75">
        <v>86.36</v>
      </c>
      <c r="D30" s="135">
        <f t="shared" si="0"/>
        <v>6.8500000000000005</v>
      </c>
      <c r="E30" s="75"/>
      <c r="F30" s="78">
        <v>0</v>
      </c>
      <c r="G30" s="78">
        <v>0</v>
      </c>
      <c r="H30" s="78">
        <v>0</v>
      </c>
      <c r="I30">
        <v>57.48</v>
      </c>
      <c r="J30">
        <v>269.27</v>
      </c>
      <c r="K30">
        <v>100.29</v>
      </c>
      <c r="L30">
        <v>1.01</v>
      </c>
      <c r="M30">
        <v>23.72</v>
      </c>
      <c r="N30" s="135">
        <v>2.2799999999999998</v>
      </c>
      <c r="O30" s="135">
        <v>3.12</v>
      </c>
      <c r="P30" s="135">
        <v>1.45</v>
      </c>
      <c r="Q30">
        <v>1.22</v>
      </c>
      <c r="R30">
        <v>0</v>
      </c>
      <c r="S30">
        <v>1.47</v>
      </c>
      <c r="T30">
        <v>17.37</v>
      </c>
      <c r="U30">
        <v>5.79</v>
      </c>
      <c r="V30">
        <v>5.79</v>
      </c>
      <c r="W30">
        <v>0</v>
      </c>
      <c r="X30">
        <v>0</v>
      </c>
      <c r="Y30">
        <v>0.6</v>
      </c>
      <c r="Z30">
        <v>0</v>
      </c>
      <c r="AA30">
        <v>0</v>
      </c>
      <c r="AB30">
        <v>0</v>
      </c>
      <c r="AC30">
        <v>2.77</v>
      </c>
      <c r="AD30">
        <v>13.14</v>
      </c>
      <c r="AE30">
        <v>13.14</v>
      </c>
      <c r="AF30">
        <v>2.02</v>
      </c>
    </row>
    <row r="31" spans="1:32">
      <c r="A31" t="s">
        <v>73</v>
      </c>
      <c r="B31" s="75">
        <v>249.88</v>
      </c>
      <c r="C31" s="75">
        <v>86.36</v>
      </c>
      <c r="D31" s="135">
        <f t="shared" si="0"/>
        <v>21</v>
      </c>
      <c r="E31" s="75"/>
      <c r="F31" s="78">
        <v>0</v>
      </c>
      <c r="G31" s="78">
        <v>0</v>
      </c>
      <c r="H31" s="78">
        <v>0</v>
      </c>
      <c r="I31">
        <v>57.48</v>
      </c>
      <c r="J31">
        <v>269.27</v>
      </c>
      <c r="K31">
        <v>100.29</v>
      </c>
      <c r="L31">
        <v>1.01</v>
      </c>
      <c r="M31">
        <v>24.08</v>
      </c>
      <c r="N31" s="135">
        <v>6.78</v>
      </c>
      <c r="O31" s="135">
        <v>7.28</v>
      </c>
      <c r="P31" s="135">
        <v>6.94</v>
      </c>
      <c r="Q31">
        <v>1.22</v>
      </c>
      <c r="R31">
        <v>0.35</v>
      </c>
      <c r="S31">
        <v>1.47</v>
      </c>
      <c r="T31">
        <v>16.45</v>
      </c>
      <c r="U31">
        <v>5.49</v>
      </c>
      <c r="V31">
        <v>5.48</v>
      </c>
      <c r="W31">
        <v>0</v>
      </c>
      <c r="X31">
        <v>0</v>
      </c>
      <c r="Y31">
        <v>0.99</v>
      </c>
      <c r="Z31">
        <v>0</v>
      </c>
      <c r="AA31">
        <v>0.67</v>
      </c>
      <c r="AB31">
        <v>0.33</v>
      </c>
      <c r="AC31">
        <v>2.94</v>
      </c>
      <c r="AD31">
        <v>12.7</v>
      </c>
      <c r="AE31">
        <v>12.7</v>
      </c>
      <c r="AF31">
        <v>2.02</v>
      </c>
    </row>
    <row r="32" spans="1:32">
      <c r="A32" t="s">
        <v>74</v>
      </c>
      <c r="B32" s="75">
        <v>249.88</v>
      </c>
      <c r="C32" s="75">
        <v>86.36</v>
      </c>
      <c r="D32" s="135">
        <f t="shared" si="0"/>
        <v>39.300000000000004</v>
      </c>
      <c r="E32" s="75"/>
      <c r="F32" s="78">
        <v>0</v>
      </c>
      <c r="G32" s="78">
        <v>0</v>
      </c>
      <c r="H32" s="78">
        <v>0</v>
      </c>
      <c r="I32">
        <v>57.48</v>
      </c>
      <c r="J32">
        <v>269.27</v>
      </c>
      <c r="K32">
        <v>100.29</v>
      </c>
      <c r="L32">
        <v>1.01</v>
      </c>
      <c r="M32">
        <v>24.46</v>
      </c>
      <c r="N32" s="135">
        <v>12.37</v>
      </c>
      <c r="O32" s="135">
        <v>14.05</v>
      </c>
      <c r="P32" s="135">
        <v>12.88</v>
      </c>
      <c r="Q32">
        <v>1.22</v>
      </c>
      <c r="R32">
        <v>4.45</v>
      </c>
      <c r="S32">
        <v>1.47</v>
      </c>
      <c r="T32">
        <v>15.47</v>
      </c>
      <c r="U32">
        <v>5.16</v>
      </c>
      <c r="V32">
        <v>5.15</v>
      </c>
      <c r="W32">
        <v>0.43</v>
      </c>
      <c r="X32">
        <v>0.08</v>
      </c>
      <c r="Y32">
        <v>1.33</v>
      </c>
      <c r="Z32">
        <v>0</v>
      </c>
      <c r="AA32">
        <v>0.67</v>
      </c>
      <c r="AB32">
        <v>0.33</v>
      </c>
      <c r="AC32">
        <v>2.85</v>
      </c>
      <c r="AD32">
        <v>12.21</v>
      </c>
      <c r="AE32">
        <v>12.21</v>
      </c>
      <c r="AF32">
        <v>2.02</v>
      </c>
    </row>
    <row r="33" spans="1:32">
      <c r="A33" t="s">
        <v>75</v>
      </c>
      <c r="B33" s="75">
        <v>249.88</v>
      </c>
      <c r="C33" s="75">
        <v>86.36</v>
      </c>
      <c r="D33" s="135">
        <f t="shared" si="0"/>
        <v>75.06</v>
      </c>
      <c r="E33" s="75"/>
      <c r="F33" s="78">
        <v>0.12</v>
      </c>
      <c r="G33" s="78">
        <v>0.12</v>
      </c>
      <c r="H33" s="78">
        <v>0.12</v>
      </c>
      <c r="I33">
        <v>57.48</v>
      </c>
      <c r="J33">
        <v>269.27</v>
      </c>
      <c r="K33">
        <v>100.29</v>
      </c>
      <c r="L33">
        <v>1.01</v>
      </c>
      <c r="M33">
        <v>24.63</v>
      </c>
      <c r="N33" s="135">
        <v>33</v>
      </c>
      <c r="O33" s="135">
        <v>21.91</v>
      </c>
      <c r="P33" s="135">
        <v>20.149999999999999</v>
      </c>
      <c r="Q33">
        <v>1.22</v>
      </c>
      <c r="R33">
        <v>12.43</v>
      </c>
      <c r="S33">
        <v>1.47</v>
      </c>
      <c r="T33">
        <v>14.44</v>
      </c>
      <c r="U33">
        <v>4.8099999999999996</v>
      </c>
      <c r="V33">
        <v>4.8099999999999996</v>
      </c>
      <c r="W33">
        <v>1.43</v>
      </c>
      <c r="X33">
        <v>0.28999999999999998</v>
      </c>
      <c r="Y33">
        <v>2.77</v>
      </c>
      <c r="Z33">
        <v>0.63</v>
      </c>
      <c r="AA33">
        <v>1.33</v>
      </c>
      <c r="AB33">
        <v>0.67</v>
      </c>
      <c r="AC33">
        <v>2.77</v>
      </c>
      <c r="AD33">
        <v>8.6199999999999992</v>
      </c>
      <c r="AE33">
        <v>8.6199999999999992</v>
      </c>
      <c r="AF33">
        <v>2.02</v>
      </c>
    </row>
    <row r="34" spans="1:32">
      <c r="A34" t="s">
        <v>76</v>
      </c>
      <c r="B34" s="75">
        <v>249.88</v>
      </c>
      <c r="C34" s="75">
        <v>86.36</v>
      </c>
      <c r="D34" s="135">
        <f t="shared" si="0"/>
        <v>78.550000000000011</v>
      </c>
      <c r="E34" s="75"/>
      <c r="F34" s="78">
        <v>0.51</v>
      </c>
      <c r="G34" s="78">
        <v>0.51</v>
      </c>
      <c r="H34" s="78">
        <v>0.52</v>
      </c>
      <c r="I34">
        <v>57.48</v>
      </c>
      <c r="J34">
        <v>269.27</v>
      </c>
      <c r="K34">
        <v>100.29</v>
      </c>
      <c r="L34">
        <v>1.01</v>
      </c>
      <c r="M34">
        <v>24.6</v>
      </c>
      <c r="N34" s="135">
        <v>26.18</v>
      </c>
      <c r="O34" s="135">
        <v>26.19</v>
      </c>
      <c r="P34" s="135">
        <v>26.18</v>
      </c>
      <c r="Q34">
        <v>1.22</v>
      </c>
      <c r="R34">
        <v>21.75</v>
      </c>
      <c r="S34">
        <v>1.47</v>
      </c>
      <c r="T34">
        <v>14.38</v>
      </c>
      <c r="U34">
        <v>4.79</v>
      </c>
      <c r="V34">
        <v>4.79</v>
      </c>
      <c r="W34">
        <v>8.1199999999999992</v>
      </c>
      <c r="X34">
        <v>1.62</v>
      </c>
      <c r="Y34">
        <v>8.9700000000000006</v>
      </c>
      <c r="Z34">
        <v>3.66</v>
      </c>
      <c r="AA34">
        <v>8.67</v>
      </c>
      <c r="AB34">
        <v>4.33</v>
      </c>
      <c r="AC34">
        <v>2.85</v>
      </c>
      <c r="AD34">
        <v>8.61</v>
      </c>
      <c r="AE34">
        <v>8.61</v>
      </c>
      <c r="AF34">
        <v>2.02</v>
      </c>
    </row>
    <row r="35" spans="1:32">
      <c r="A35" t="s">
        <v>77</v>
      </c>
      <c r="B35" s="75">
        <v>249.88</v>
      </c>
      <c r="C35" s="75">
        <v>86.36</v>
      </c>
      <c r="D35" s="135">
        <f t="shared" si="0"/>
        <v>83.050000000000011</v>
      </c>
      <c r="E35" s="75"/>
      <c r="F35" s="78">
        <v>1.3</v>
      </c>
      <c r="G35" s="78">
        <v>1.3</v>
      </c>
      <c r="H35" s="78">
        <v>1.34</v>
      </c>
      <c r="I35">
        <v>57.48</v>
      </c>
      <c r="J35">
        <v>269.27</v>
      </c>
      <c r="K35">
        <v>100.29</v>
      </c>
      <c r="L35">
        <v>1.01</v>
      </c>
      <c r="M35">
        <v>25.16</v>
      </c>
      <c r="N35" s="135">
        <v>27.68</v>
      </c>
      <c r="O35" s="135">
        <v>27.69</v>
      </c>
      <c r="P35" s="135">
        <v>27.68</v>
      </c>
      <c r="Q35">
        <v>1.22</v>
      </c>
      <c r="R35">
        <v>31.77</v>
      </c>
      <c r="S35">
        <v>1.43</v>
      </c>
      <c r="T35">
        <v>14.32</v>
      </c>
      <c r="U35">
        <v>4.78</v>
      </c>
      <c r="V35">
        <v>4.7699999999999996</v>
      </c>
      <c r="W35">
        <v>22.49</v>
      </c>
      <c r="X35">
        <v>4.5</v>
      </c>
      <c r="Y35">
        <v>13.75</v>
      </c>
      <c r="Z35">
        <v>8.3000000000000007</v>
      </c>
      <c r="AA35">
        <v>10</v>
      </c>
      <c r="AB35">
        <v>5</v>
      </c>
      <c r="AC35">
        <v>2.77</v>
      </c>
      <c r="AD35">
        <v>8.59</v>
      </c>
      <c r="AE35">
        <v>8.59</v>
      </c>
      <c r="AF35">
        <v>2.02</v>
      </c>
    </row>
    <row r="36" spans="1:32">
      <c r="A36" t="s">
        <v>78</v>
      </c>
      <c r="B36" s="75">
        <v>249.88</v>
      </c>
      <c r="C36" s="75">
        <v>86.36</v>
      </c>
      <c r="D36" s="135">
        <f t="shared" si="0"/>
        <v>83.050000000000011</v>
      </c>
      <c r="E36" s="75"/>
      <c r="F36" s="78">
        <v>2.09</v>
      </c>
      <c r="G36" s="78">
        <v>2.09</v>
      </c>
      <c r="H36" s="78">
        <v>2.14</v>
      </c>
      <c r="I36">
        <v>57.48</v>
      </c>
      <c r="J36">
        <v>269.27</v>
      </c>
      <c r="K36">
        <v>100.29</v>
      </c>
      <c r="L36">
        <v>1.01</v>
      </c>
      <c r="M36">
        <v>25.45</v>
      </c>
      <c r="N36" s="135">
        <v>27.68</v>
      </c>
      <c r="O36" s="135">
        <v>27.69</v>
      </c>
      <c r="P36" s="135">
        <v>27.68</v>
      </c>
      <c r="Q36">
        <v>1.22</v>
      </c>
      <c r="R36">
        <v>42.65</v>
      </c>
      <c r="S36">
        <v>1.43</v>
      </c>
      <c r="T36">
        <v>14.27</v>
      </c>
      <c r="U36">
        <v>4.76</v>
      </c>
      <c r="V36">
        <v>4.76</v>
      </c>
      <c r="W36">
        <v>43.01</v>
      </c>
      <c r="X36">
        <v>8.6</v>
      </c>
      <c r="Y36">
        <v>26.09</v>
      </c>
      <c r="Z36">
        <v>13.12</v>
      </c>
      <c r="AA36">
        <v>24</v>
      </c>
      <c r="AB36">
        <v>12</v>
      </c>
      <c r="AC36">
        <v>2.69</v>
      </c>
      <c r="AD36">
        <v>8.56</v>
      </c>
      <c r="AE36">
        <v>8.56</v>
      </c>
      <c r="AF36">
        <v>2.02</v>
      </c>
    </row>
    <row r="37" spans="1:32">
      <c r="A37" t="s">
        <v>79</v>
      </c>
      <c r="B37" s="75">
        <v>249.88</v>
      </c>
      <c r="C37" s="75">
        <v>86.36</v>
      </c>
      <c r="D37" s="135">
        <f t="shared" si="0"/>
        <v>83.050000000000011</v>
      </c>
      <c r="E37" s="75"/>
      <c r="F37" s="78">
        <v>3.2</v>
      </c>
      <c r="G37" s="78">
        <v>3.2</v>
      </c>
      <c r="H37" s="78">
        <v>3.28</v>
      </c>
      <c r="I37">
        <v>57.48</v>
      </c>
      <c r="J37">
        <v>269.27</v>
      </c>
      <c r="K37">
        <v>100.29</v>
      </c>
      <c r="L37">
        <v>1.01</v>
      </c>
      <c r="M37">
        <v>25.06</v>
      </c>
      <c r="N37" s="135">
        <v>27.68</v>
      </c>
      <c r="O37" s="135">
        <v>27.69</v>
      </c>
      <c r="P37" s="135">
        <v>27.68</v>
      </c>
      <c r="Q37">
        <v>1.22</v>
      </c>
      <c r="R37">
        <v>54.33</v>
      </c>
      <c r="S37">
        <v>1.43</v>
      </c>
      <c r="T37">
        <v>14.27</v>
      </c>
      <c r="U37">
        <v>4.76</v>
      </c>
      <c r="V37">
        <v>4.76</v>
      </c>
      <c r="W37">
        <v>70.290000000000006</v>
      </c>
      <c r="X37">
        <v>14.06</v>
      </c>
      <c r="Y37">
        <v>33.049999999999997</v>
      </c>
      <c r="Z37">
        <v>17.309999999999999</v>
      </c>
      <c r="AA37">
        <v>36</v>
      </c>
      <c r="AB37">
        <v>18</v>
      </c>
      <c r="AC37">
        <v>2.5499999999999998</v>
      </c>
      <c r="AD37">
        <v>8.5299999999999994</v>
      </c>
      <c r="AE37">
        <v>8.5299999999999994</v>
      </c>
      <c r="AF37">
        <v>2.02</v>
      </c>
    </row>
    <row r="38" spans="1:32">
      <c r="A38" t="s">
        <v>80</v>
      </c>
      <c r="B38" s="75">
        <v>249.88</v>
      </c>
      <c r="C38" s="75">
        <v>86.36</v>
      </c>
      <c r="D38" s="135">
        <f t="shared" si="0"/>
        <v>83.050000000000011</v>
      </c>
      <c r="E38" s="75"/>
      <c r="F38" s="78">
        <v>4.91</v>
      </c>
      <c r="G38" s="78">
        <v>4.91</v>
      </c>
      <c r="H38" s="78">
        <v>5.0199999999999996</v>
      </c>
      <c r="I38">
        <v>57.48</v>
      </c>
      <c r="J38">
        <v>269.27</v>
      </c>
      <c r="K38">
        <v>100.29</v>
      </c>
      <c r="L38">
        <v>1.01</v>
      </c>
      <c r="M38">
        <v>24.31</v>
      </c>
      <c r="N38" s="135">
        <v>27.68</v>
      </c>
      <c r="O38" s="135">
        <v>27.69</v>
      </c>
      <c r="P38" s="135">
        <v>27.68</v>
      </c>
      <c r="Q38">
        <v>1.22</v>
      </c>
      <c r="R38">
        <v>66.16</v>
      </c>
      <c r="S38">
        <v>1.43</v>
      </c>
      <c r="T38">
        <v>14.27</v>
      </c>
      <c r="U38">
        <v>4.76</v>
      </c>
      <c r="V38">
        <v>4.76</v>
      </c>
      <c r="W38">
        <v>93.34</v>
      </c>
      <c r="X38">
        <v>18.670000000000002</v>
      </c>
      <c r="Y38">
        <v>41.42</v>
      </c>
      <c r="Z38">
        <v>21.49</v>
      </c>
      <c r="AA38">
        <v>38.67</v>
      </c>
      <c r="AB38">
        <v>19.329999999999998</v>
      </c>
      <c r="AC38">
        <v>2.5499999999999998</v>
      </c>
      <c r="AD38">
        <v>8.52</v>
      </c>
      <c r="AE38">
        <v>8.52</v>
      </c>
      <c r="AF38">
        <v>2.02</v>
      </c>
    </row>
    <row r="39" spans="1:32">
      <c r="A39" t="s">
        <v>81</v>
      </c>
      <c r="B39" s="75">
        <v>249.88</v>
      </c>
      <c r="C39" s="75">
        <v>86.36</v>
      </c>
      <c r="D39" s="135">
        <f t="shared" si="0"/>
        <v>83.050000000000011</v>
      </c>
      <c r="E39" s="75"/>
      <c r="F39" s="78">
        <v>6.36</v>
      </c>
      <c r="G39" s="78">
        <v>6.36</v>
      </c>
      <c r="H39" s="78">
        <v>6.51</v>
      </c>
      <c r="I39">
        <v>57.48</v>
      </c>
      <c r="J39">
        <v>269.27</v>
      </c>
      <c r="K39">
        <v>100.29</v>
      </c>
      <c r="L39">
        <v>1.01</v>
      </c>
      <c r="M39">
        <v>18.14</v>
      </c>
      <c r="N39" s="135">
        <v>27.68</v>
      </c>
      <c r="O39" s="135">
        <v>27.69</v>
      </c>
      <c r="P39" s="135">
        <v>27.68</v>
      </c>
      <c r="Q39">
        <v>1.22</v>
      </c>
      <c r="R39">
        <v>77.13</v>
      </c>
      <c r="S39">
        <v>1.43</v>
      </c>
      <c r="T39">
        <v>14.27</v>
      </c>
      <c r="U39">
        <v>4.76</v>
      </c>
      <c r="V39">
        <v>4.76</v>
      </c>
      <c r="W39">
        <v>114.89</v>
      </c>
      <c r="X39">
        <v>22.98</v>
      </c>
      <c r="Y39">
        <v>48.22</v>
      </c>
      <c r="Z39">
        <v>25.4</v>
      </c>
      <c r="AA39">
        <v>49.34</v>
      </c>
      <c r="AB39">
        <v>24.66</v>
      </c>
      <c r="AC39">
        <v>2.5499999999999998</v>
      </c>
      <c r="AD39">
        <v>23.55</v>
      </c>
      <c r="AE39">
        <v>23.55</v>
      </c>
      <c r="AF39">
        <v>2.02</v>
      </c>
    </row>
    <row r="40" spans="1:32">
      <c r="A40" t="s">
        <v>82</v>
      </c>
      <c r="B40" s="75">
        <v>249.88</v>
      </c>
      <c r="C40" s="75">
        <v>86.36</v>
      </c>
      <c r="D40" s="135">
        <f t="shared" si="0"/>
        <v>83.050000000000011</v>
      </c>
      <c r="E40" s="75"/>
      <c r="F40" s="78">
        <v>7.74</v>
      </c>
      <c r="G40" s="78">
        <v>7.74</v>
      </c>
      <c r="H40" s="78">
        <v>7.94</v>
      </c>
      <c r="I40">
        <v>57.48</v>
      </c>
      <c r="J40">
        <v>269.27</v>
      </c>
      <c r="K40">
        <v>100.29</v>
      </c>
      <c r="L40">
        <v>1.01</v>
      </c>
      <c r="M40">
        <v>17.7</v>
      </c>
      <c r="N40" s="135">
        <v>27.68</v>
      </c>
      <c r="O40" s="135">
        <v>27.69</v>
      </c>
      <c r="P40" s="135">
        <v>27.68</v>
      </c>
      <c r="Q40">
        <v>1.22</v>
      </c>
      <c r="R40">
        <v>86.99</v>
      </c>
      <c r="S40">
        <v>1.43</v>
      </c>
      <c r="T40">
        <v>27.83</v>
      </c>
      <c r="U40">
        <v>9.2799999999999994</v>
      </c>
      <c r="V40">
        <v>9.26</v>
      </c>
      <c r="W40">
        <v>135.58000000000001</v>
      </c>
      <c r="X40">
        <v>27.11</v>
      </c>
      <c r="Y40">
        <v>54.58</v>
      </c>
      <c r="Z40">
        <v>29.27</v>
      </c>
      <c r="AA40">
        <v>64</v>
      </c>
      <c r="AB40">
        <v>32</v>
      </c>
      <c r="AC40">
        <v>4.55</v>
      </c>
      <c r="AD40">
        <v>22.79</v>
      </c>
      <c r="AE40">
        <v>22.79</v>
      </c>
      <c r="AF40">
        <v>2.02</v>
      </c>
    </row>
    <row r="41" spans="1:32">
      <c r="A41" t="s">
        <v>83</v>
      </c>
      <c r="B41" s="75">
        <v>249.88</v>
      </c>
      <c r="C41" s="75">
        <v>86.36</v>
      </c>
      <c r="D41" s="135">
        <f t="shared" si="0"/>
        <v>83.050000000000011</v>
      </c>
      <c r="E41" s="75"/>
      <c r="F41" s="78">
        <v>9.66</v>
      </c>
      <c r="G41" s="78">
        <v>9.66</v>
      </c>
      <c r="H41" s="78">
        <v>9.9</v>
      </c>
      <c r="I41">
        <v>57.48</v>
      </c>
      <c r="J41">
        <v>269.27</v>
      </c>
      <c r="K41">
        <v>100.29</v>
      </c>
      <c r="L41">
        <v>0.77</v>
      </c>
      <c r="M41">
        <v>17.48</v>
      </c>
      <c r="N41" s="135">
        <v>27.68</v>
      </c>
      <c r="O41" s="135">
        <v>27.69</v>
      </c>
      <c r="P41" s="135">
        <v>27.68</v>
      </c>
      <c r="Q41">
        <v>1.22</v>
      </c>
      <c r="R41">
        <v>96.35</v>
      </c>
      <c r="S41">
        <v>1.43</v>
      </c>
      <c r="T41">
        <v>29.18</v>
      </c>
      <c r="U41">
        <v>9.73</v>
      </c>
      <c r="V41">
        <v>9.7200000000000006</v>
      </c>
      <c r="W41">
        <v>154.78</v>
      </c>
      <c r="X41">
        <v>30.95</v>
      </c>
      <c r="Y41">
        <v>61.06</v>
      </c>
      <c r="Z41">
        <v>32.56</v>
      </c>
      <c r="AA41">
        <v>70.67</v>
      </c>
      <c r="AB41">
        <v>35.33</v>
      </c>
      <c r="AC41">
        <v>4.55</v>
      </c>
      <c r="AD41">
        <v>22.12</v>
      </c>
      <c r="AE41">
        <v>22.12</v>
      </c>
      <c r="AF41">
        <v>2.02</v>
      </c>
    </row>
    <row r="42" spans="1:32">
      <c r="A42" t="s">
        <v>84</v>
      </c>
      <c r="B42" s="75">
        <v>249.88</v>
      </c>
      <c r="C42" s="75">
        <v>86.36</v>
      </c>
      <c r="D42" s="135">
        <f t="shared" si="0"/>
        <v>83.050000000000011</v>
      </c>
      <c r="E42" s="75"/>
      <c r="F42" s="78">
        <v>11.46</v>
      </c>
      <c r="G42" s="78">
        <v>11.46</v>
      </c>
      <c r="H42" s="78">
        <v>11.75</v>
      </c>
      <c r="I42">
        <v>57.48</v>
      </c>
      <c r="J42">
        <v>269.27</v>
      </c>
      <c r="K42">
        <v>100.29</v>
      </c>
      <c r="L42">
        <v>0.77</v>
      </c>
      <c r="M42">
        <v>17.32</v>
      </c>
      <c r="N42" s="135">
        <v>27.68</v>
      </c>
      <c r="O42" s="135">
        <v>27.69</v>
      </c>
      <c r="P42" s="135">
        <v>27.68</v>
      </c>
      <c r="Q42">
        <v>1.22</v>
      </c>
      <c r="R42">
        <v>104.54</v>
      </c>
      <c r="S42">
        <v>1.43</v>
      </c>
      <c r="T42">
        <v>30.33</v>
      </c>
      <c r="U42">
        <v>10.11</v>
      </c>
      <c r="V42">
        <v>10.1</v>
      </c>
      <c r="W42">
        <v>172.94</v>
      </c>
      <c r="X42">
        <v>34.590000000000003</v>
      </c>
      <c r="Y42">
        <v>67.42</v>
      </c>
      <c r="Z42">
        <v>35.57</v>
      </c>
      <c r="AA42">
        <v>74</v>
      </c>
      <c r="AB42">
        <v>37</v>
      </c>
      <c r="AC42">
        <v>4.55</v>
      </c>
      <c r="AD42">
        <v>21.55</v>
      </c>
      <c r="AE42">
        <v>21.55</v>
      </c>
      <c r="AF42">
        <v>2.02</v>
      </c>
    </row>
    <row r="43" spans="1:32">
      <c r="A43" t="s">
        <v>85</v>
      </c>
      <c r="B43" s="75">
        <v>249.88</v>
      </c>
      <c r="C43" s="75">
        <v>86.36</v>
      </c>
      <c r="D43" s="135">
        <f t="shared" si="0"/>
        <v>83.050000000000011</v>
      </c>
      <c r="E43" s="75"/>
      <c r="F43" s="78">
        <v>12.67</v>
      </c>
      <c r="G43" s="78">
        <v>12.67</v>
      </c>
      <c r="H43" s="78">
        <v>12.99</v>
      </c>
      <c r="I43">
        <v>57.48</v>
      </c>
      <c r="J43">
        <v>269.27</v>
      </c>
      <c r="K43">
        <v>100.29</v>
      </c>
      <c r="L43">
        <v>0.77</v>
      </c>
      <c r="M43">
        <v>17.079999999999998</v>
      </c>
      <c r="N43" s="135">
        <v>27.68</v>
      </c>
      <c r="O43" s="135">
        <v>27.69</v>
      </c>
      <c r="P43" s="135">
        <v>27.68</v>
      </c>
      <c r="Q43">
        <v>1.22</v>
      </c>
      <c r="R43">
        <v>111.98</v>
      </c>
      <c r="S43">
        <v>1.47</v>
      </c>
      <c r="T43">
        <v>31.83</v>
      </c>
      <c r="U43">
        <v>10.61</v>
      </c>
      <c r="V43">
        <v>10.6</v>
      </c>
      <c r="W43">
        <v>189.05</v>
      </c>
      <c r="X43">
        <v>37.81</v>
      </c>
      <c r="Y43">
        <v>73.319999999999993</v>
      </c>
      <c r="Z43">
        <v>38.15</v>
      </c>
      <c r="AA43">
        <v>79.34</v>
      </c>
      <c r="AB43">
        <v>39.659999999999997</v>
      </c>
      <c r="AC43">
        <v>4.55</v>
      </c>
      <c r="AD43">
        <v>20.88</v>
      </c>
      <c r="AE43">
        <v>20.88</v>
      </c>
      <c r="AF43">
        <v>2.02</v>
      </c>
    </row>
    <row r="44" spans="1:32">
      <c r="A44" t="s">
        <v>86</v>
      </c>
      <c r="B44" s="75">
        <v>249.88</v>
      </c>
      <c r="C44" s="75">
        <v>86.36</v>
      </c>
      <c r="D44" s="135">
        <f t="shared" si="0"/>
        <v>83.050000000000011</v>
      </c>
      <c r="E44" s="75"/>
      <c r="F44" s="78">
        <v>13.92</v>
      </c>
      <c r="G44" s="78">
        <v>13.92</v>
      </c>
      <c r="H44" s="78">
        <v>14.27</v>
      </c>
      <c r="I44">
        <v>57.48</v>
      </c>
      <c r="J44">
        <v>269.27</v>
      </c>
      <c r="K44">
        <v>100.29</v>
      </c>
      <c r="L44">
        <v>0.77</v>
      </c>
      <c r="M44">
        <v>16.91</v>
      </c>
      <c r="N44" s="135">
        <v>27.68</v>
      </c>
      <c r="O44" s="135">
        <v>27.69</v>
      </c>
      <c r="P44" s="135">
        <v>27.68</v>
      </c>
      <c r="Q44">
        <v>1.22</v>
      </c>
      <c r="R44">
        <v>118.59</v>
      </c>
      <c r="S44">
        <v>1.47</v>
      </c>
      <c r="T44">
        <v>32.68</v>
      </c>
      <c r="U44">
        <v>10.89</v>
      </c>
      <c r="V44">
        <v>10.9</v>
      </c>
      <c r="W44">
        <v>203.5</v>
      </c>
      <c r="X44">
        <v>40.700000000000003</v>
      </c>
      <c r="Y44">
        <v>77.87</v>
      </c>
      <c r="Z44">
        <v>40.18</v>
      </c>
      <c r="AA44">
        <v>87.34</v>
      </c>
      <c r="AB44">
        <v>43.66</v>
      </c>
      <c r="AC44">
        <v>4.68</v>
      </c>
      <c r="AD44">
        <v>14.08</v>
      </c>
      <c r="AE44">
        <v>14.08</v>
      </c>
      <c r="AF44">
        <v>2.02</v>
      </c>
    </row>
    <row r="45" spans="1:32">
      <c r="A45" t="s">
        <v>87</v>
      </c>
      <c r="B45" s="75">
        <v>249.88</v>
      </c>
      <c r="C45" s="75">
        <v>86.36</v>
      </c>
      <c r="D45" s="135">
        <f t="shared" si="0"/>
        <v>83.050000000000011</v>
      </c>
      <c r="E45" s="75"/>
      <c r="F45" s="78">
        <v>14.78</v>
      </c>
      <c r="G45" s="78">
        <v>14.78</v>
      </c>
      <c r="H45" s="78">
        <v>15.14</v>
      </c>
      <c r="I45">
        <v>57.48</v>
      </c>
      <c r="J45">
        <v>269.27</v>
      </c>
      <c r="K45">
        <v>100.29</v>
      </c>
      <c r="L45">
        <v>0.93</v>
      </c>
      <c r="M45">
        <v>16.52</v>
      </c>
      <c r="N45" s="135">
        <v>27.68</v>
      </c>
      <c r="O45" s="135">
        <v>27.69</v>
      </c>
      <c r="P45" s="135">
        <v>27.68</v>
      </c>
      <c r="Q45">
        <v>1.22</v>
      </c>
      <c r="R45">
        <v>123.93</v>
      </c>
      <c r="S45">
        <v>1.47</v>
      </c>
      <c r="T45">
        <v>33.68</v>
      </c>
      <c r="U45">
        <v>11.23</v>
      </c>
      <c r="V45">
        <v>11.22</v>
      </c>
      <c r="W45">
        <v>217.56</v>
      </c>
      <c r="X45">
        <v>43.51</v>
      </c>
      <c r="Y45">
        <v>81.75</v>
      </c>
      <c r="Z45">
        <v>41.22</v>
      </c>
      <c r="AA45">
        <v>92.67</v>
      </c>
      <c r="AB45">
        <v>46.33</v>
      </c>
      <c r="AC45">
        <v>4.6900000000000004</v>
      </c>
      <c r="AD45">
        <v>13.47</v>
      </c>
      <c r="AE45">
        <v>13.47</v>
      </c>
      <c r="AF45">
        <v>2.02</v>
      </c>
    </row>
    <row r="46" spans="1:32">
      <c r="A46" t="s">
        <v>88</v>
      </c>
      <c r="B46" s="75">
        <v>249.88</v>
      </c>
      <c r="C46" s="75">
        <v>86.36</v>
      </c>
      <c r="D46" s="135">
        <f t="shared" si="0"/>
        <v>83.050000000000011</v>
      </c>
      <c r="E46" s="75"/>
      <c r="F46" s="78">
        <v>16.11</v>
      </c>
      <c r="G46" s="78">
        <v>16.11</v>
      </c>
      <c r="H46" s="78">
        <v>16.52</v>
      </c>
      <c r="I46">
        <v>57.48</v>
      </c>
      <c r="J46">
        <v>269.27</v>
      </c>
      <c r="K46">
        <v>100.29</v>
      </c>
      <c r="L46">
        <v>0.93</v>
      </c>
      <c r="M46">
        <v>15.99</v>
      </c>
      <c r="N46" s="135">
        <v>27.68</v>
      </c>
      <c r="O46" s="135">
        <v>27.69</v>
      </c>
      <c r="P46" s="135">
        <v>27.68</v>
      </c>
      <c r="Q46">
        <v>1.22</v>
      </c>
      <c r="R46">
        <v>128.44999999999999</v>
      </c>
      <c r="S46">
        <v>1.47</v>
      </c>
      <c r="T46">
        <v>11.31</v>
      </c>
      <c r="U46">
        <v>3.77</v>
      </c>
      <c r="V46">
        <v>3.77</v>
      </c>
      <c r="W46">
        <v>230.4</v>
      </c>
      <c r="X46">
        <v>46.08</v>
      </c>
      <c r="Y46">
        <v>84.95</v>
      </c>
      <c r="Z46">
        <v>42.61</v>
      </c>
      <c r="AA46">
        <v>96.67</v>
      </c>
      <c r="AB46">
        <v>48.33</v>
      </c>
      <c r="AC46">
        <v>2.76</v>
      </c>
      <c r="AD46">
        <v>13.46</v>
      </c>
      <c r="AE46">
        <v>13.46</v>
      </c>
      <c r="AF46">
        <v>2.02</v>
      </c>
    </row>
    <row r="47" spans="1:32">
      <c r="A47" t="s">
        <v>89</v>
      </c>
      <c r="B47" s="75">
        <v>249.88</v>
      </c>
      <c r="C47" s="75">
        <v>86.36</v>
      </c>
      <c r="D47" s="135">
        <f t="shared" si="0"/>
        <v>83.050000000000011</v>
      </c>
      <c r="E47" s="75"/>
      <c r="F47" s="78">
        <v>16.510000000000002</v>
      </c>
      <c r="G47" s="78">
        <v>16.510000000000002</v>
      </c>
      <c r="H47" s="78">
        <v>16.920000000000002</v>
      </c>
      <c r="I47">
        <v>57.48</v>
      </c>
      <c r="J47">
        <v>269.27</v>
      </c>
      <c r="K47">
        <v>100.29</v>
      </c>
      <c r="L47">
        <v>0.93</v>
      </c>
      <c r="M47">
        <v>15.5</v>
      </c>
      <c r="N47" s="135">
        <v>27.68</v>
      </c>
      <c r="O47" s="135">
        <v>27.69</v>
      </c>
      <c r="P47" s="135">
        <v>27.68</v>
      </c>
      <c r="Q47">
        <v>1.29</v>
      </c>
      <c r="R47">
        <v>132.28</v>
      </c>
      <c r="S47">
        <v>1.52</v>
      </c>
      <c r="T47">
        <v>11.07</v>
      </c>
      <c r="U47">
        <v>3.69</v>
      </c>
      <c r="V47">
        <v>3.7</v>
      </c>
      <c r="W47">
        <v>240.68</v>
      </c>
      <c r="X47">
        <v>48.13</v>
      </c>
      <c r="Y47">
        <v>91.36</v>
      </c>
      <c r="Z47">
        <v>43.86</v>
      </c>
      <c r="AA47">
        <v>96</v>
      </c>
      <c r="AB47">
        <v>48</v>
      </c>
      <c r="AC47">
        <v>2.77</v>
      </c>
      <c r="AD47">
        <v>13.62</v>
      </c>
      <c r="AE47">
        <v>13.62</v>
      </c>
      <c r="AF47">
        <v>2.02</v>
      </c>
    </row>
    <row r="48" spans="1:32">
      <c r="A48" t="s">
        <v>90</v>
      </c>
      <c r="B48" s="75">
        <v>249.88</v>
      </c>
      <c r="C48" s="75">
        <v>86.36</v>
      </c>
      <c r="D48" s="135">
        <f t="shared" si="0"/>
        <v>83.050000000000011</v>
      </c>
      <c r="E48" s="75"/>
      <c r="F48" s="78">
        <v>16.899999999999999</v>
      </c>
      <c r="G48" s="78">
        <v>16.899999999999999</v>
      </c>
      <c r="H48" s="78">
        <v>17.329999999999998</v>
      </c>
      <c r="I48">
        <v>57.48</v>
      </c>
      <c r="J48">
        <v>269.27</v>
      </c>
      <c r="K48">
        <v>100.29</v>
      </c>
      <c r="L48">
        <v>0.93</v>
      </c>
      <c r="M48">
        <v>15.08</v>
      </c>
      <c r="N48" s="135">
        <v>27.68</v>
      </c>
      <c r="O48" s="135">
        <v>27.69</v>
      </c>
      <c r="P48" s="135">
        <v>27.68</v>
      </c>
      <c r="Q48">
        <v>1.29</v>
      </c>
      <c r="R48">
        <v>134.85</v>
      </c>
      <c r="S48">
        <v>1.52</v>
      </c>
      <c r="T48">
        <v>11.76</v>
      </c>
      <c r="U48">
        <v>3.92</v>
      </c>
      <c r="V48">
        <v>3.92</v>
      </c>
      <c r="W48">
        <v>249.73</v>
      </c>
      <c r="X48">
        <v>49.95</v>
      </c>
      <c r="Y48">
        <v>92.63</v>
      </c>
      <c r="Z48">
        <v>45</v>
      </c>
      <c r="AA48">
        <v>98</v>
      </c>
      <c r="AB48">
        <v>49</v>
      </c>
      <c r="AC48">
        <v>2.82</v>
      </c>
      <c r="AD48">
        <v>13.91</v>
      </c>
      <c r="AE48">
        <v>13.91</v>
      </c>
      <c r="AF48">
        <v>2.02</v>
      </c>
    </row>
    <row r="49" spans="1:32">
      <c r="A49" t="s">
        <v>91</v>
      </c>
      <c r="B49" s="75">
        <v>249.88</v>
      </c>
      <c r="C49" s="75">
        <v>86.36</v>
      </c>
      <c r="D49" s="135">
        <f t="shared" si="0"/>
        <v>83.050000000000011</v>
      </c>
      <c r="E49" s="75"/>
      <c r="F49" s="78">
        <v>17.3</v>
      </c>
      <c r="G49" s="78">
        <v>17.3</v>
      </c>
      <c r="H49" s="78">
        <v>17.73</v>
      </c>
      <c r="I49">
        <v>57.48</v>
      </c>
      <c r="J49">
        <v>269.27</v>
      </c>
      <c r="K49">
        <v>100.29</v>
      </c>
      <c r="L49">
        <v>0.93</v>
      </c>
      <c r="M49">
        <v>14.68</v>
      </c>
      <c r="N49" s="135">
        <v>27.68</v>
      </c>
      <c r="O49" s="135">
        <v>27.69</v>
      </c>
      <c r="P49" s="135">
        <v>27.68</v>
      </c>
      <c r="Q49">
        <v>1.29</v>
      </c>
      <c r="R49">
        <v>136.97999999999999</v>
      </c>
      <c r="S49">
        <v>1.52</v>
      </c>
      <c r="T49">
        <v>12.34</v>
      </c>
      <c r="U49">
        <v>4.1100000000000003</v>
      </c>
      <c r="V49">
        <v>4.1100000000000003</v>
      </c>
      <c r="W49">
        <v>250</v>
      </c>
      <c r="X49">
        <v>50</v>
      </c>
      <c r="Y49">
        <v>94.12</v>
      </c>
      <c r="Z49">
        <v>45.89</v>
      </c>
      <c r="AA49">
        <v>98</v>
      </c>
      <c r="AB49">
        <v>49</v>
      </c>
      <c r="AC49">
        <v>2.86</v>
      </c>
      <c r="AD49">
        <v>14.38</v>
      </c>
      <c r="AE49">
        <v>14.38</v>
      </c>
      <c r="AF49">
        <v>2.08</v>
      </c>
    </row>
    <row r="50" spans="1:32">
      <c r="A50" t="s">
        <v>92</v>
      </c>
      <c r="B50" s="75">
        <v>249.88</v>
      </c>
      <c r="C50" s="75">
        <v>86.36</v>
      </c>
      <c r="D50" s="135">
        <f t="shared" si="0"/>
        <v>83.050000000000011</v>
      </c>
      <c r="E50" s="75"/>
      <c r="F50" s="78">
        <v>17.55</v>
      </c>
      <c r="G50" s="78">
        <v>17.55</v>
      </c>
      <c r="H50" s="78">
        <v>17.989999999999998</v>
      </c>
      <c r="I50">
        <v>57.48</v>
      </c>
      <c r="J50">
        <v>269.27</v>
      </c>
      <c r="K50">
        <v>100.29</v>
      </c>
      <c r="L50">
        <v>0.93</v>
      </c>
      <c r="M50">
        <v>14.35</v>
      </c>
      <c r="N50" s="135">
        <v>27.68</v>
      </c>
      <c r="O50" s="135">
        <v>27.69</v>
      </c>
      <c r="P50" s="135">
        <v>27.68</v>
      </c>
      <c r="Q50">
        <v>1.29</v>
      </c>
      <c r="R50">
        <v>137.97</v>
      </c>
      <c r="S50">
        <v>1.52</v>
      </c>
      <c r="T50">
        <v>12.11</v>
      </c>
      <c r="U50">
        <v>4.04</v>
      </c>
      <c r="V50">
        <v>4.03</v>
      </c>
      <c r="W50">
        <v>250</v>
      </c>
      <c r="X50">
        <v>50</v>
      </c>
      <c r="Y50">
        <v>95.66</v>
      </c>
      <c r="Z50">
        <v>46.82</v>
      </c>
      <c r="AA50">
        <v>96.67</v>
      </c>
      <c r="AB50">
        <v>48.33</v>
      </c>
      <c r="AC50">
        <v>2.77</v>
      </c>
      <c r="AD50">
        <v>14.92</v>
      </c>
      <c r="AE50">
        <v>14.92</v>
      </c>
      <c r="AF50">
        <v>2.14</v>
      </c>
    </row>
    <row r="51" spans="1:32">
      <c r="A51" t="s">
        <v>93</v>
      </c>
      <c r="B51" s="75">
        <v>249.88</v>
      </c>
      <c r="C51" s="75">
        <v>86.36</v>
      </c>
      <c r="D51" s="135">
        <f t="shared" si="0"/>
        <v>83.050000000000011</v>
      </c>
      <c r="E51" s="75"/>
      <c r="F51" s="78">
        <v>17.79</v>
      </c>
      <c r="G51" s="78">
        <v>17.79</v>
      </c>
      <c r="H51" s="78">
        <v>18.239999999999998</v>
      </c>
      <c r="I51">
        <v>57.48</v>
      </c>
      <c r="J51">
        <v>269.27</v>
      </c>
      <c r="K51">
        <v>100.29</v>
      </c>
      <c r="L51">
        <v>0.93</v>
      </c>
      <c r="M51">
        <v>14.04</v>
      </c>
      <c r="N51" s="135">
        <v>27.68</v>
      </c>
      <c r="O51" s="135">
        <v>27.69</v>
      </c>
      <c r="P51" s="135">
        <v>27.68</v>
      </c>
      <c r="Q51">
        <v>1.29</v>
      </c>
      <c r="R51">
        <v>138.27000000000001</v>
      </c>
      <c r="S51">
        <v>1.52</v>
      </c>
      <c r="T51">
        <v>30.18</v>
      </c>
      <c r="U51">
        <v>10.06</v>
      </c>
      <c r="V51">
        <v>10.06</v>
      </c>
      <c r="W51">
        <v>250</v>
      </c>
      <c r="X51">
        <v>50</v>
      </c>
      <c r="Y51">
        <v>97.35</v>
      </c>
      <c r="Z51">
        <v>47.68</v>
      </c>
      <c r="AA51">
        <v>96.67</v>
      </c>
      <c r="AB51">
        <v>48.33</v>
      </c>
      <c r="AC51">
        <v>2.82</v>
      </c>
      <c r="AD51">
        <v>31.88</v>
      </c>
      <c r="AE51">
        <v>31.88</v>
      </c>
      <c r="AF51">
        <v>2.14</v>
      </c>
    </row>
    <row r="52" spans="1:32">
      <c r="A52" t="s">
        <v>94</v>
      </c>
      <c r="B52" s="75">
        <v>249.88</v>
      </c>
      <c r="C52" s="75">
        <v>86.36</v>
      </c>
      <c r="D52" s="135">
        <f t="shared" si="0"/>
        <v>83.050000000000011</v>
      </c>
      <c r="E52" s="75"/>
      <c r="F52" s="78">
        <v>17.899999999999999</v>
      </c>
      <c r="G52" s="78">
        <v>17.899999999999999</v>
      </c>
      <c r="H52" s="78">
        <v>18.350000000000001</v>
      </c>
      <c r="I52">
        <v>57.48</v>
      </c>
      <c r="J52">
        <v>269.27</v>
      </c>
      <c r="K52">
        <v>100.29</v>
      </c>
      <c r="L52">
        <v>0.93</v>
      </c>
      <c r="M52">
        <v>13.81</v>
      </c>
      <c r="N52" s="135">
        <v>27.68</v>
      </c>
      <c r="O52" s="135">
        <v>27.69</v>
      </c>
      <c r="P52" s="135">
        <v>27.68</v>
      </c>
      <c r="Q52">
        <v>1.29</v>
      </c>
      <c r="R52">
        <v>138.22</v>
      </c>
      <c r="S52">
        <v>1.52</v>
      </c>
      <c r="T52">
        <v>31.18</v>
      </c>
      <c r="U52">
        <v>10.39</v>
      </c>
      <c r="V52">
        <v>10.4</v>
      </c>
      <c r="W52">
        <v>250</v>
      </c>
      <c r="X52">
        <v>50</v>
      </c>
      <c r="Y52">
        <v>98.62</v>
      </c>
      <c r="Z52">
        <v>47.97</v>
      </c>
      <c r="AA52">
        <v>96</v>
      </c>
      <c r="AB52">
        <v>48</v>
      </c>
      <c r="AC52">
        <v>8.5</v>
      </c>
      <c r="AD52">
        <v>32.549999999999997</v>
      </c>
      <c r="AE52">
        <v>32.549999999999997</v>
      </c>
      <c r="AF52">
        <v>2.14</v>
      </c>
    </row>
    <row r="53" spans="1:32">
      <c r="A53" t="s">
        <v>95</v>
      </c>
      <c r="B53" s="75">
        <v>249.88</v>
      </c>
      <c r="C53" s="75">
        <v>86.36</v>
      </c>
      <c r="D53" s="135">
        <f t="shared" si="0"/>
        <v>83.050000000000011</v>
      </c>
      <c r="E53" s="75"/>
      <c r="F53" s="78">
        <v>16.440000000000001</v>
      </c>
      <c r="G53" s="78">
        <v>16.440000000000001</v>
      </c>
      <c r="H53" s="78">
        <v>16.850000000000001</v>
      </c>
      <c r="I53">
        <v>57.48</v>
      </c>
      <c r="J53">
        <v>269.27</v>
      </c>
      <c r="K53">
        <v>100.29</v>
      </c>
      <c r="L53">
        <v>0.93</v>
      </c>
      <c r="M53">
        <v>13.52</v>
      </c>
      <c r="N53" s="135">
        <v>27.68</v>
      </c>
      <c r="O53" s="135">
        <v>27.69</v>
      </c>
      <c r="P53" s="135">
        <v>27.68</v>
      </c>
      <c r="Q53">
        <v>1.29</v>
      </c>
      <c r="R53">
        <v>137.66</v>
      </c>
      <c r="S53">
        <v>1.52</v>
      </c>
      <c r="T53">
        <v>32.83</v>
      </c>
      <c r="U53">
        <v>10.94</v>
      </c>
      <c r="V53">
        <v>10.94</v>
      </c>
      <c r="W53">
        <v>250</v>
      </c>
      <c r="X53">
        <v>50</v>
      </c>
      <c r="Y53">
        <v>98.85</v>
      </c>
      <c r="Z53">
        <v>48.04</v>
      </c>
      <c r="AA53">
        <v>95.34</v>
      </c>
      <c r="AB53">
        <v>47.66</v>
      </c>
      <c r="AC53">
        <v>8.6</v>
      </c>
      <c r="AD53">
        <v>33.450000000000003</v>
      </c>
      <c r="AE53">
        <v>33.450000000000003</v>
      </c>
      <c r="AF53">
        <v>2.14</v>
      </c>
    </row>
    <row r="54" spans="1:32">
      <c r="A54" t="s">
        <v>96</v>
      </c>
      <c r="B54" s="75">
        <v>249.88</v>
      </c>
      <c r="C54" s="75">
        <v>86.36</v>
      </c>
      <c r="D54" s="135">
        <f t="shared" si="0"/>
        <v>83.050000000000011</v>
      </c>
      <c r="E54" s="75"/>
      <c r="F54" s="78">
        <v>16.45</v>
      </c>
      <c r="G54" s="78">
        <v>16.45</v>
      </c>
      <c r="H54" s="78">
        <v>16.86</v>
      </c>
      <c r="I54">
        <v>57.48</v>
      </c>
      <c r="J54">
        <v>269.27</v>
      </c>
      <c r="K54">
        <v>100.29</v>
      </c>
      <c r="L54">
        <v>0.93</v>
      </c>
      <c r="M54">
        <v>13.26</v>
      </c>
      <c r="N54" s="135">
        <v>27.68</v>
      </c>
      <c r="O54" s="135">
        <v>27.69</v>
      </c>
      <c r="P54" s="135">
        <v>27.68</v>
      </c>
      <c r="Q54">
        <v>1.29</v>
      </c>
      <c r="R54">
        <v>136.33000000000001</v>
      </c>
      <c r="S54">
        <v>1.52</v>
      </c>
      <c r="T54">
        <v>33.83</v>
      </c>
      <c r="U54">
        <v>11.28</v>
      </c>
      <c r="V54">
        <v>11.26</v>
      </c>
      <c r="W54">
        <v>250</v>
      </c>
      <c r="X54">
        <v>50</v>
      </c>
      <c r="Y54">
        <v>98.88</v>
      </c>
      <c r="Z54">
        <v>48.1</v>
      </c>
      <c r="AA54">
        <v>94.67</v>
      </c>
      <c r="AB54">
        <v>47.33</v>
      </c>
      <c r="AC54">
        <v>8.7899999999999991</v>
      </c>
      <c r="AD54">
        <v>34.119999999999997</v>
      </c>
      <c r="AE54">
        <v>34.119999999999997</v>
      </c>
      <c r="AF54">
        <v>2.14</v>
      </c>
    </row>
    <row r="55" spans="1:32">
      <c r="A55" t="s">
        <v>97</v>
      </c>
      <c r="B55" s="75">
        <v>249.88</v>
      </c>
      <c r="C55" s="75">
        <v>86.36</v>
      </c>
      <c r="D55" s="135">
        <f t="shared" si="0"/>
        <v>83.050000000000011</v>
      </c>
      <c r="E55" s="75"/>
      <c r="F55" s="78">
        <v>16.440000000000001</v>
      </c>
      <c r="G55" s="78">
        <v>16.440000000000001</v>
      </c>
      <c r="H55" s="78">
        <v>16.850000000000001</v>
      </c>
      <c r="I55">
        <v>56.8</v>
      </c>
      <c r="J55">
        <v>269.27</v>
      </c>
      <c r="K55">
        <v>100.29</v>
      </c>
      <c r="L55">
        <v>1.01</v>
      </c>
      <c r="M55">
        <v>13.05</v>
      </c>
      <c r="N55" s="135">
        <v>27.68</v>
      </c>
      <c r="O55" s="135">
        <v>27.69</v>
      </c>
      <c r="P55" s="135">
        <v>27.68</v>
      </c>
      <c r="Q55">
        <v>1.29</v>
      </c>
      <c r="R55">
        <v>134.43</v>
      </c>
      <c r="S55">
        <v>1.56</v>
      </c>
      <c r="T55">
        <v>36.18</v>
      </c>
      <c r="U55">
        <v>12.06</v>
      </c>
      <c r="V55">
        <v>12.06</v>
      </c>
      <c r="W55">
        <v>250</v>
      </c>
      <c r="X55">
        <v>50</v>
      </c>
      <c r="Y55">
        <v>97</v>
      </c>
      <c r="Z55">
        <v>47.9</v>
      </c>
      <c r="AA55">
        <v>94.67</v>
      </c>
      <c r="AB55">
        <v>47.33</v>
      </c>
      <c r="AC55">
        <v>8.9499999999999993</v>
      </c>
      <c r="AD55">
        <v>35.22</v>
      </c>
      <c r="AE55">
        <v>35.22</v>
      </c>
      <c r="AF55">
        <v>2.14</v>
      </c>
    </row>
    <row r="56" spans="1:32">
      <c r="A56" t="s">
        <v>98</v>
      </c>
      <c r="B56" s="75">
        <v>249.88</v>
      </c>
      <c r="C56" s="75">
        <v>86.36</v>
      </c>
      <c r="D56" s="135">
        <f t="shared" si="0"/>
        <v>83.050000000000011</v>
      </c>
      <c r="E56" s="75"/>
      <c r="F56" s="78">
        <v>16.12</v>
      </c>
      <c r="G56" s="78">
        <v>16.12</v>
      </c>
      <c r="H56" s="78">
        <v>16.53</v>
      </c>
      <c r="I56">
        <v>57.48</v>
      </c>
      <c r="J56">
        <v>269.27</v>
      </c>
      <c r="K56">
        <v>100.29</v>
      </c>
      <c r="L56">
        <v>1.01</v>
      </c>
      <c r="M56">
        <v>12.8</v>
      </c>
      <c r="N56" s="135">
        <v>27.68</v>
      </c>
      <c r="O56" s="135">
        <v>27.69</v>
      </c>
      <c r="P56" s="135">
        <v>27.68</v>
      </c>
      <c r="Q56">
        <v>1.29</v>
      </c>
      <c r="R56">
        <v>131.76</v>
      </c>
      <c r="S56">
        <v>1.56</v>
      </c>
      <c r="T56">
        <v>37.82</v>
      </c>
      <c r="U56">
        <v>12.61</v>
      </c>
      <c r="V56">
        <v>12.61</v>
      </c>
      <c r="W56">
        <v>250</v>
      </c>
      <c r="X56">
        <v>50</v>
      </c>
      <c r="Y56">
        <v>96.27</v>
      </c>
      <c r="Z56">
        <v>47.5</v>
      </c>
      <c r="AA56">
        <v>96</v>
      </c>
      <c r="AB56">
        <v>48</v>
      </c>
      <c r="AC56">
        <v>9.17</v>
      </c>
      <c r="AD56">
        <v>53.42</v>
      </c>
      <c r="AE56">
        <v>53.42</v>
      </c>
      <c r="AF56">
        <v>2.14</v>
      </c>
    </row>
    <row r="57" spans="1:32">
      <c r="A57" t="s">
        <v>99</v>
      </c>
      <c r="B57" s="75">
        <v>249.88</v>
      </c>
      <c r="C57" s="75">
        <v>86.36</v>
      </c>
      <c r="D57" s="135">
        <f t="shared" si="0"/>
        <v>83.050000000000011</v>
      </c>
      <c r="E57" s="75"/>
      <c r="F57" s="78">
        <v>15.77</v>
      </c>
      <c r="G57" s="78">
        <v>15.77</v>
      </c>
      <c r="H57" s="78">
        <v>16.16</v>
      </c>
      <c r="I57">
        <v>57.48</v>
      </c>
      <c r="J57">
        <v>269.27</v>
      </c>
      <c r="K57">
        <v>100.29</v>
      </c>
      <c r="L57">
        <v>1.01</v>
      </c>
      <c r="M57">
        <v>12.55</v>
      </c>
      <c r="N57" s="135">
        <v>27.68</v>
      </c>
      <c r="O57" s="135">
        <v>27.69</v>
      </c>
      <c r="P57" s="135">
        <v>27.68</v>
      </c>
      <c r="Q57">
        <v>1.29</v>
      </c>
      <c r="R57">
        <v>128.41</v>
      </c>
      <c r="S57">
        <v>1.56</v>
      </c>
      <c r="T57">
        <v>39.33</v>
      </c>
      <c r="U57">
        <v>13.11</v>
      </c>
      <c r="V57">
        <v>13.1</v>
      </c>
      <c r="W57">
        <v>250</v>
      </c>
      <c r="X57">
        <v>50</v>
      </c>
      <c r="Y57">
        <v>95.47</v>
      </c>
      <c r="Z57">
        <v>47.13</v>
      </c>
      <c r="AA57">
        <v>95.34</v>
      </c>
      <c r="AB57">
        <v>47.66</v>
      </c>
      <c r="AC57">
        <v>9.3000000000000007</v>
      </c>
      <c r="AD57">
        <v>54.08</v>
      </c>
      <c r="AE57">
        <v>54.08</v>
      </c>
      <c r="AF57">
        <v>2.14</v>
      </c>
    </row>
    <row r="58" spans="1:32">
      <c r="A58" t="s">
        <v>100</v>
      </c>
      <c r="B58" s="75">
        <v>249.88</v>
      </c>
      <c r="C58" s="75">
        <v>86.36</v>
      </c>
      <c r="D58" s="135">
        <f t="shared" si="0"/>
        <v>83.050000000000011</v>
      </c>
      <c r="E58" s="75"/>
      <c r="F58" s="78">
        <v>15.47</v>
      </c>
      <c r="G58" s="78">
        <v>15.47</v>
      </c>
      <c r="H58" s="78">
        <v>15.85</v>
      </c>
      <c r="I58">
        <v>57.48</v>
      </c>
      <c r="J58">
        <v>269.27</v>
      </c>
      <c r="K58">
        <v>100.29</v>
      </c>
      <c r="L58">
        <v>1.01</v>
      </c>
      <c r="M58">
        <v>12.43</v>
      </c>
      <c r="N58" s="135">
        <v>27.68</v>
      </c>
      <c r="O58" s="135">
        <v>27.69</v>
      </c>
      <c r="P58" s="135">
        <v>27.68</v>
      </c>
      <c r="Q58">
        <v>1.29</v>
      </c>
      <c r="R58">
        <v>124.02</v>
      </c>
      <c r="S58">
        <v>1.56</v>
      </c>
      <c r="T58">
        <v>55.28</v>
      </c>
      <c r="U58">
        <v>18.43</v>
      </c>
      <c r="V58">
        <v>18.420000000000002</v>
      </c>
      <c r="W58">
        <v>250</v>
      </c>
      <c r="X58">
        <v>50</v>
      </c>
      <c r="Y58">
        <v>94.55</v>
      </c>
      <c r="Z58">
        <v>46.26</v>
      </c>
      <c r="AA58">
        <v>95.34</v>
      </c>
      <c r="AB58">
        <v>47.66</v>
      </c>
      <c r="AC58">
        <v>9.5500000000000007</v>
      </c>
      <c r="AD58">
        <v>54.83</v>
      </c>
      <c r="AE58">
        <v>54.83</v>
      </c>
      <c r="AF58">
        <v>2.14</v>
      </c>
    </row>
    <row r="59" spans="1:32">
      <c r="A59" t="s">
        <v>101</v>
      </c>
      <c r="B59" s="75">
        <v>249.88</v>
      </c>
      <c r="C59" s="75">
        <v>86.36</v>
      </c>
      <c r="D59" s="135">
        <f t="shared" si="0"/>
        <v>83.050000000000011</v>
      </c>
      <c r="E59" s="75"/>
      <c r="F59" s="78">
        <v>15.21</v>
      </c>
      <c r="G59" s="78">
        <v>15.21</v>
      </c>
      <c r="H59" s="78">
        <v>15.58</v>
      </c>
      <c r="I59">
        <v>57.48</v>
      </c>
      <c r="J59">
        <v>269.27</v>
      </c>
      <c r="K59">
        <v>100.29</v>
      </c>
      <c r="L59">
        <v>1.01</v>
      </c>
      <c r="M59">
        <v>12.42</v>
      </c>
      <c r="N59" s="135">
        <v>27.68</v>
      </c>
      <c r="O59" s="135">
        <v>27.69</v>
      </c>
      <c r="P59" s="135">
        <v>27.68</v>
      </c>
      <c r="Q59">
        <v>1.29</v>
      </c>
      <c r="R59">
        <v>119.21</v>
      </c>
      <c r="S59">
        <v>1.56</v>
      </c>
      <c r="T59">
        <v>56.88</v>
      </c>
      <c r="U59">
        <v>18.96</v>
      </c>
      <c r="V59">
        <v>18.96</v>
      </c>
      <c r="W59">
        <v>250</v>
      </c>
      <c r="X59">
        <v>50</v>
      </c>
      <c r="Y59">
        <v>93.02</v>
      </c>
      <c r="Z59">
        <v>45.23</v>
      </c>
      <c r="AA59">
        <v>92.67</v>
      </c>
      <c r="AB59">
        <v>46.33</v>
      </c>
      <c r="AC59">
        <v>11.86</v>
      </c>
      <c r="AD59">
        <v>55.52</v>
      </c>
      <c r="AE59">
        <v>55.52</v>
      </c>
      <c r="AF59">
        <v>2.14</v>
      </c>
    </row>
    <row r="60" spans="1:32">
      <c r="A60" t="s">
        <v>102</v>
      </c>
      <c r="B60" s="75">
        <v>249.88</v>
      </c>
      <c r="C60" s="75">
        <v>86.36</v>
      </c>
      <c r="D60" s="135">
        <f t="shared" si="0"/>
        <v>83.050000000000011</v>
      </c>
      <c r="E60" s="75"/>
      <c r="F60" s="78">
        <v>14.57</v>
      </c>
      <c r="G60" s="78">
        <v>14.57</v>
      </c>
      <c r="H60" s="78">
        <v>14.94</v>
      </c>
      <c r="I60">
        <v>57.48</v>
      </c>
      <c r="J60">
        <v>269.27</v>
      </c>
      <c r="K60">
        <v>100.29</v>
      </c>
      <c r="L60">
        <v>1.01</v>
      </c>
      <c r="M60">
        <v>12.34</v>
      </c>
      <c r="N60" s="135">
        <v>27.68</v>
      </c>
      <c r="O60" s="135">
        <v>27.69</v>
      </c>
      <c r="P60" s="135">
        <v>27.68</v>
      </c>
      <c r="Q60">
        <v>1.29</v>
      </c>
      <c r="R60">
        <v>113.55</v>
      </c>
      <c r="S60">
        <v>1.56</v>
      </c>
      <c r="T60">
        <v>57.51</v>
      </c>
      <c r="U60">
        <v>19.170000000000002</v>
      </c>
      <c r="V60">
        <v>19.18</v>
      </c>
      <c r="W60">
        <v>244.03</v>
      </c>
      <c r="X60">
        <v>48.81</v>
      </c>
      <c r="Y60">
        <v>90.79</v>
      </c>
      <c r="Z60">
        <v>44.02</v>
      </c>
      <c r="AA60">
        <v>90</v>
      </c>
      <c r="AB60">
        <v>45</v>
      </c>
      <c r="AC60">
        <v>12.4</v>
      </c>
      <c r="AD60">
        <v>56.24</v>
      </c>
      <c r="AE60">
        <v>56.24</v>
      </c>
      <c r="AF60">
        <v>2.14</v>
      </c>
    </row>
    <row r="61" spans="1:32">
      <c r="A61" t="s">
        <v>103</v>
      </c>
      <c r="B61" s="75">
        <v>249.88</v>
      </c>
      <c r="C61" s="75">
        <v>86.36</v>
      </c>
      <c r="D61" s="135">
        <f t="shared" si="0"/>
        <v>83.050000000000011</v>
      </c>
      <c r="E61" s="75"/>
      <c r="F61" s="78">
        <v>14.02</v>
      </c>
      <c r="G61" s="78">
        <v>14.02</v>
      </c>
      <c r="H61" s="78">
        <v>14.36</v>
      </c>
      <c r="I61">
        <v>57.48</v>
      </c>
      <c r="J61">
        <v>269.27</v>
      </c>
      <c r="K61">
        <v>100.29</v>
      </c>
      <c r="L61">
        <v>1.01</v>
      </c>
      <c r="M61">
        <v>12.49</v>
      </c>
      <c r="N61" s="135">
        <v>27.68</v>
      </c>
      <c r="O61" s="135">
        <v>27.69</v>
      </c>
      <c r="P61" s="135">
        <v>27.68</v>
      </c>
      <c r="Q61">
        <v>1.29</v>
      </c>
      <c r="R61">
        <v>107.23</v>
      </c>
      <c r="S61">
        <v>1.56</v>
      </c>
      <c r="T61">
        <v>58.9</v>
      </c>
      <c r="U61">
        <v>19.63</v>
      </c>
      <c r="V61">
        <v>19.64</v>
      </c>
      <c r="W61">
        <v>234.72</v>
      </c>
      <c r="X61">
        <v>46.94</v>
      </c>
      <c r="Y61">
        <v>85.98</v>
      </c>
      <c r="Z61">
        <v>42.57</v>
      </c>
      <c r="AA61">
        <v>83.34</v>
      </c>
      <c r="AB61">
        <v>41.66</v>
      </c>
      <c r="AC61">
        <v>13.34</v>
      </c>
      <c r="AD61">
        <v>56.81</v>
      </c>
      <c r="AE61">
        <v>56.81</v>
      </c>
      <c r="AF61">
        <v>2.14</v>
      </c>
    </row>
    <row r="62" spans="1:32">
      <c r="A62" t="s">
        <v>104</v>
      </c>
      <c r="B62" s="75">
        <v>249.88</v>
      </c>
      <c r="C62" s="75">
        <v>86.36</v>
      </c>
      <c r="D62" s="135">
        <f t="shared" si="0"/>
        <v>83.050000000000011</v>
      </c>
      <c r="E62" s="75"/>
      <c r="F62" s="78">
        <v>13.09</v>
      </c>
      <c r="G62" s="78">
        <v>13.09</v>
      </c>
      <c r="H62" s="78">
        <v>13.42</v>
      </c>
      <c r="I62">
        <v>57.48</v>
      </c>
      <c r="J62">
        <v>269.27</v>
      </c>
      <c r="K62">
        <v>100.29</v>
      </c>
      <c r="L62">
        <v>1.01</v>
      </c>
      <c r="M62">
        <v>12.63</v>
      </c>
      <c r="N62" s="135">
        <v>27.68</v>
      </c>
      <c r="O62" s="135">
        <v>27.69</v>
      </c>
      <c r="P62" s="135">
        <v>27.68</v>
      </c>
      <c r="Q62">
        <v>1.29</v>
      </c>
      <c r="R62">
        <v>99.57</v>
      </c>
      <c r="S62">
        <v>1.56</v>
      </c>
      <c r="T62">
        <v>59.73</v>
      </c>
      <c r="U62">
        <v>19.91</v>
      </c>
      <c r="V62">
        <v>19.91</v>
      </c>
      <c r="W62">
        <v>223.98</v>
      </c>
      <c r="X62">
        <v>44.8</v>
      </c>
      <c r="Y62">
        <v>81.099999999999994</v>
      </c>
      <c r="Z62">
        <v>40.99</v>
      </c>
      <c r="AA62">
        <v>78</v>
      </c>
      <c r="AB62">
        <v>39</v>
      </c>
      <c r="AC62">
        <v>13.91</v>
      </c>
      <c r="AD62">
        <v>57.21</v>
      </c>
      <c r="AE62">
        <v>57.21</v>
      </c>
      <c r="AF62">
        <v>2.14</v>
      </c>
    </row>
    <row r="63" spans="1:32">
      <c r="A63" t="s">
        <v>105</v>
      </c>
      <c r="B63" s="75">
        <v>249.88</v>
      </c>
      <c r="C63" s="75">
        <v>86.36</v>
      </c>
      <c r="D63" s="135">
        <f t="shared" si="0"/>
        <v>83.050000000000011</v>
      </c>
      <c r="E63" s="75"/>
      <c r="F63" s="78">
        <v>12.02</v>
      </c>
      <c r="G63" s="78">
        <v>12.02</v>
      </c>
      <c r="H63" s="78">
        <v>12.32</v>
      </c>
      <c r="I63">
        <v>57.48</v>
      </c>
      <c r="J63">
        <v>269.27</v>
      </c>
      <c r="K63">
        <v>100.29</v>
      </c>
      <c r="L63">
        <v>1.01</v>
      </c>
      <c r="M63">
        <v>8.8800000000000008</v>
      </c>
      <c r="N63" s="135">
        <v>27.68</v>
      </c>
      <c r="O63" s="135">
        <v>27.69</v>
      </c>
      <c r="P63" s="135">
        <v>27.68</v>
      </c>
      <c r="Q63">
        <v>1.29</v>
      </c>
      <c r="R63">
        <v>91.57</v>
      </c>
      <c r="S63">
        <v>1.56</v>
      </c>
      <c r="T63">
        <v>61.28</v>
      </c>
      <c r="U63">
        <v>20.43</v>
      </c>
      <c r="V63">
        <v>20.420000000000002</v>
      </c>
      <c r="W63">
        <v>211.18</v>
      </c>
      <c r="X63">
        <v>42.24</v>
      </c>
      <c r="Y63">
        <v>76.22</v>
      </c>
      <c r="Z63">
        <v>39.229999999999997</v>
      </c>
      <c r="AA63">
        <v>73.34</v>
      </c>
      <c r="AB63">
        <v>36.659999999999997</v>
      </c>
      <c r="AC63">
        <v>14.74</v>
      </c>
      <c r="AD63">
        <v>74.73</v>
      </c>
      <c r="AE63">
        <v>74.73</v>
      </c>
      <c r="AF63">
        <v>2.14</v>
      </c>
    </row>
    <row r="64" spans="1:32">
      <c r="A64" t="s">
        <v>106</v>
      </c>
      <c r="B64" s="75">
        <v>249.88</v>
      </c>
      <c r="C64" s="75">
        <v>86.36</v>
      </c>
      <c r="D64" s="135">
        <f t="shared" si="0"/>
        <v>83.050000000000011</v>
      </c>
      <c r="E64" s="75"/>
      <c r="F64" s="78">
        <v>11.08</v>
      </c>
      <c r="G64" s="78">
        <v>11.08</v>
      </c>
      <c r="H64" s="78">
        <v>11.35</v>
      </c>
      <c r="I64">
        <v>57.48</v>
      </c>
      <c r="J64">
        <v>269.27</v>
      </c>
      <c r="K64">
        <v>100.29</v>
      </c>
      <c r="L64">
        <v>1.01</v>
      </c>
      <c r="M64">
        <v>9.07</v>
      </c>
      <c r="N64" s="135">
        <v>27.68</v>
      </c>
      <c r="O64" s="135">
        <v>27.69</v>
      </c>
      <c r="P64" s="135">
        <v>27.68</v>
      </c>
      <c r="Q64">
        <v>1.29</v>
      </c>
      <c r="R64">
        <v>83.04</v>
      </c>
      <c r="S64">
        <v>1.56</v>
      </c>
      <c r="T64">
        <v>62.31</v>
      </c>
      <c r="U64">
        <v>20.77</v>
      </c>
      <c r="V64">
        <v>20.77</v>
      </c>
      <c r="W64">
        <v>196.8</v>
      </c>
      <c r="X64">
        <v>39.36</v>
      </c>
      <c r="Y64">
        <v>69.36</v>
      </c>
      <c r="Z64">
        <v>37.19</v>
      </c>
      <c r="AA64">
        <v>66</v>
      </c>
      <c r="AB64">
        <v>33</v>
      </c>
      <c r="AC64">
        <v>15.7</v>
      </c>
      <c r="AD64">
        <v>74.81</v>
      </c>
      <c r="AE64">
        <v>74.81</v>
      </c>
      <c r="AF64">
        <v>2.14</v>
      </c>
    </row>
    <row r="65" spans="1:32">
      <c r="A65" t="s">
        <v>107</v>
      </c>
      <c r="B65" s="75">
        <v>224.03</v>
      </c>
      <c r="C65" s="75">
        <v>86.36</v>
      </c>
      <c r="D65" s="135">
        <f t="shared" si="0"/>
        <v>83.050000000000011</v>
      </c>
      <c r="E65" s="75"/>
      <c r="F65" s="78">
        <v>10</v>
      </c>
      <c r="G65" s="78">
        <v>10</v>
      </c>
      <c r="H65" s="78">
        <v>10.25</v>
      </c>
      <c r="I65">
        <v>57.48</v>
      </c>
      <c r="J65">
        <v>269.27</v>
      </c>
      <c r="K65">
        <v>100.29</v>
      </c>
      <c r="L65">
        <v>1.01</v>
      </c>
      <c r="M65">
        <v>9.32</v>
      </c>
      <c r="N65" s="135">
        <v>27.68</v>
      </c>
      <c r="O65" s="135">
        <v>27.69</v>
      </c>
      <c r="P65" s="135">
        <v>27.68</v>
      </c>
      <c r="Q65">
        <v>1.29</v>
      </c>
      <c r="R65">
        <v>73.760000000000005</v>
      </c>
      <c r="S65">
        <v>1.56</v>
      </c>
      <c r="T65">
        <v>80.180000000000007</v>
      </c>
      <c r="U65">
        <v>26.73</v>
      </c>
      <c r="V65">
        <v>26.72</v>
      </c>
      <c r="W65">
        <v>172.05</v>
      </c>
      <c r="X65">
        <v>34.409999999999997</v>
      </c>
      <c r="Y65">
        <v>63.61</v>
      </c>
      <c r="Z65">
        <v>34.79</v>
      </c>
      <c r="AA65">
        <v>62</v>
      </c>
      <c r="AB65">
        <v>31</v>
      </c>
      <c r="AC65">
        <v>20.07</v>
      </c>
      <c r="AD65">
        <v>74.88</v>
      </c>
      <c r="AE65">
        <v>74.88</v>
      </c>
      <c r="AF65">
        <v>2.14</v>
      </c>
    </row>
    <row r="66" spans="1:32">
      <c r="A66" t="s">
        <v>108</v>
      </c>
      <c r="B66" s="75">
        <v>224.03</v>
      </c>
      <c r="C66" s="75">
        <v>86.36</v>
      </c>
      <c r="D66" s="135">
        <f t="shared" si="0"/>
        <v>83.050000000000011</v>
      </c>
      <c r="E66" s="75"/>
      <c r="F66" s="78">
        <v>8.9700000000000006</v>
      </c>
      <c r="G66" s="78">
        <v>8.9700000000000006</v>
      </c>
      <c r="H66" s="78">
        <v>9.19</v>
      </c>
      <c r="I66">
        <v>57.48</v>
      </c>
      <c r="J66">
        <v>269.27</v>
      </c>
      <c r="K66">
        <v>100.29</v>
      </c>
      <c r="L66">
        <v>1.01</v>
      </c>
      <c r="M66">
        <v>9.6999999999999993</v>
      </c>
      <c r="N66" s="135">
        <v>27.68</v>
      </c>
      <c r="O66" s="135">
        <v>27.69</v>
      </c>
      <c r="P66" s="135">
        <v>27.68</v>
      </c>
      <c r="Q66">
        <v>1.29</v>
      </c>
      <c r="R66">
        <v>63.69</v>
      </c>
      <c r="S66">
        <v>1.56</v>
      </c>
      <c r="T66">
        <v>82.24</v>
      </c>
      <c r="U66">
        <v>27.41</v>
      </c>
      <c r="V66">
        <v>27.42</v>
      </c>
      <c r="W66">
        <v>155.11000000000001</v>
      </c>
      <c r="X66">
        <v>31.02</v>
      </c>
      <c r="Y66">
        <v>57.08</v>
      </c>
      <c r="Z66">
        <v>32.21</v>
      </c>
      <c r="AA66">
        <v>58.67</v>
      </c>
      <c r="AB66">
        <v>29.33</v>
      </c>
      <c r="AC66">
        <v>20.03</v>
      </c>
      <c r="AD66">
        <v>74.75</v>
      </c>
      <c r="AE66">
        <v>74.75</v>
      </c>
      <c r="AF66">
        <v>2.14</v>
      </c>
    </row>
    <row r="67" spans="1:32">
      <c r="A67" t="s">
        <v>109</v>
      </c>
      <c r="B67" s="75">
        <v>224.03</v>
      </c>
      <c r="C67" s="75">
        <v>86.36</v>
      </c>
      <c r="D67" s="135">
        <f t="shared" si="0"/>
        <v>83.050000000000011</v>
      </c>
      <c r="E67" s="75"/>
      <c r="F67" s="78">
        <v>7.62</v>
      </c>
      <c r="G67" s="78">
        <v>7.62</v>
      </c>
      <c r="H67" s="78">
        <v>7.81</v>
      </c>
      <c r="I67">
        <v>57.48</v>
      </c>
      <c r="J67">
        <v>269.27</v>
      </c>
      <c r="K67">
        <v>100.29</v>
      </c>
      <c r="L67">
        <v>1.04</v>
      </c>
      <c r="M67">
        <v>10.09</v>
      </c>
      <c r="N67" s="135">
        <v>27.68</v>
      </c>
      <c r="O67" s="135">
        <v>27.69</v>
      </c>
      <c r="P67" s="135">
        <v>27.68</v>
      </c>
      <c r="Q67">
        <v>1.37</v>
      </c>
      <c r="R67">
        <v>52.88</v>
      </c>
      <c r="S67">
        <v>1.56</v>
      </c>
      <c r="T67">
        <v>107.26</v>
      </c>
      <c r="U67">
        <v>35.76</v>
      </c>
      <c r="V67">
        <v>35.75</v>
      </c>
      <c r="W67">
        <v>136.87</v>
      </c>
      <c r="X67">
        <v>27.37</v>
      </c>
      <c r="Y67">
        <v>52.57</v>
      </c>
      <c r="Z67">
        <v>29.14</v>
      </c>
      <c r="AA67">
        <v>52</v>
      </c>
      <c r="AB67">
        <v>26</v>
      </c>
      <c r="AC67">
        <v>20.18</v>
      </c>
      <c r="AD67">
        <v>74.790000000000006</v>
      </c>
      <c r="AE67">
        <v>74.790000000000006</v>
      </c>
      <c r="AF67">
        <v>2.14</v>
      </c>
    </row>
    <row r="68" spans="1:32">
      <c r="A68" t="s">
        <v>110</v>
      </c>
      <c r="B68" s="75">
        <v>224.03</v>
      </c>
      <c r="C68" s="75">
        <v>86.36</v>
      </c>
      <c r="D68" s="135">
        <f t="shared" ref="D68:D98" si="1">N68+O68+P68</f>
        <v>83.050000000000011</v>
      </c>
      <c r="E68" s="75"/>
      <c r="F68" s="78">
        <v>6.07</v>
      </c>
      <c r="G68" s="78">
        <v>6.07</v>
      </c>
      <c r="H68" s="78">
        <v>6.22</v>
      </c>
      <c r="I68">
        <v>57.48</v>
      </c>
      <c r="J68">
        <v>269.27</v>
      </c>
      <c r="K68">
        <v>100.29</v>
      </c>
      <c r="L68">
        <v>1.04</v>
      </c>
      <c r="M68">
        <v>10.49</v>
      </c>
      <c r="N68" s="135">
        <v>27.68</v>
      </c>
      <c r="O68" s="135">
        <v>27.69</v>
      </c>
      <c r="P68" s="135">
        <v>27.68</v>
      </c>
      <c r="Q68">
        <v>1.37</v>
      </c>
      <c r="R68">
        <v>41.35</v>
      </c>
      <c r="S68">
        <v>1.56</v>
      </c>
      <c r="T68">
        <v>110.24</v>
      </c>
      <c r="U68">
        <v>36.75</v>
      </c>
      <c r="V68">
        <v>36.74</v>
      </c>
      <c r="W68">
        <v>117.88</v>
      </c>
      <c r="X68">
        <v>23.57</v>
      </c>
      <c r="Y68">
        <v>45.55</v>
      </c>
      <c r="Z68">
        <v>25.68</v>
      </c>
      <c r="AA68">
        <v>42.67</v>
      </c>
      <c r="AB68">
        <v>21.33</v>
      </c>
      <c r="AC68">
        <v>25.86</v>
      </c>
      <c r="AD68">
        <v>74.930000000000007</v>
      </c>
      <c r="AE68">
        <v>74.930000000000007</v>
      </c>
      <c r="AF68">
        <v>2.14</v>
      </c>
    </row>
    <row r="69" spans="1:32">
      <c r="A69" t="s">
        <v>111</v>
      </c>
      <c r="B69" s="75">
        <v>224.03</v>
      </c>
      <c r="C69" s="75">
        <v>86.36</v>
      </c>
      <c r="D69" s="135">
        <f t="shared" si="1"/>
        <v>66.87</v>
      </c>
      <c r="E69" s="75"/>
      <c r="F69" s="78">
        <v>4.26</v>
      </c>
      <c r="G69" s="78">
        <v>4.26</v>
      </c>
      <c r="H69" s="78">
        <v>4.37</v>
      </c>
      <c r="I69">
        <v>57.48</v>
      </c>
      <c r="J69">
        <v>269.27</v>
      </c>
      <c r="K69">
        <v>100.29</v>
      </c>
      <c r="L69">
        <v>1.04</v>
      </c>
      <c r="M69">
        <v>11.02</v>
      </c>
      <c r="N69" s="135">
        <v>24.11</v>
      </c>
      <c r="O69" s="135">
        <v>19.170000000000002</v>
      </c>
      <c r="P69" s="135">
        <v>23.59</v>
      </c>
      <c r="Q69">
        <v>1.37</v>
      </c>
      <c r="R69">
        <v>29.72</v>
      </c>
      <c r="S69">
        <v>1.56</v>
      </c>
      <c r="T69">
        <v>112.86</v>
      </c>
      <c r="U69">
        <v>37.619999999999997</v>
      </c>
      <c r="V69">
        <v>37.619999999999997</v>
      </c>
      <c r="W69">
        <v>97.45</v>
      </c>
      <c r="X69">
        <v>19.489999999999998</v>
      </c>
      <c r="Y69">
        <v>36.880000000000003</v>
      </c>
      <c r="Z69">
        <v>21.22</v>
      </c>
      <c r="AA69">
        <v>38</v>
      </c>
      <c r="AB69">
        <v>19</v>
      </c>
      <c r="AC69">
        <v>25.87</v>
      </c>
      <c r="AD69">
        <v>75.81</v>
      </c>
      <c r="AE69">
        <v>75.81</v>
      </c>
      <c r="AF69">
        <v>2.14</v>
      </c>
    </row>
    <row r="70" spans="1:32">
      <c r="A70" t="s">
        <v>112</v>
      </c>
      <c r="B70" s="75">
        <v>224.03</v>
      </c>
      <c r="C70" s="75">
        <v>86.36</v>
      </c>
      <c r="D70" s="135">
        <f t="shared" si="1"/>
        <v>41.269999999999996</v>
      </c>
      <c r="E70" s="75"/>
      <c r="F70" s="78">
        <v>2.83</v>
      </c>
      <c r="G70" s="78">
        <v>2.83</v>
      </c>
      <c r="H70" s="78">
        <v>2.91</v>
      </c>
      <c r="I70">
        <v>57.48</v>
      </c>
      <c r="J70">
        <v>269.27</v>
      </c>
      <c r="K70">
        <v>100.29</v>
      </c>
      <c r="L70">
        <v>1.04</v>
      </c>
      <c r="M70">
        <v>11.5</v>
      </c>
      <c r="N70" s="135">
        <v>22.45</v>
      </c>
      <c r="O70" s="135">
        <v>8.64</v>
      </c>
      <c r="P70" s="135">
        <v>10.18</v>
      </c>
      <c r="Q70">
        <v>1.37</v>
      </c>
      <c r="R70">
        <v>19.34</v>
      </c>
      <c r="S70">
        <v>1.56</v>
      </c>
      <c r="T70">
        <v>113.57</v>
      </c>
      <c r="U70">
        <v>37.86</v>
      </c>
      <c r="V70">
        <v>37.840000000000003</v>
      </c>
      <c r="W70">
        <v>76.17</v>
      </c>
      <c r="X70">
        <v>15.23</v>
      </c>
      <c r="Y70">
        <v>28.46</v>
      </c>
      <c r="Z70">
        <v>17.18</v>
      </c>
      <c r="AA70">
        <v>27.33</v>
      </c>
      <c r="AB70">
        <v>13.67</v>
      </c>
      <c r="AC70">
        <v>26</v>
      </c>
      <c r="AD70">
        <v>77.05</v>
      </c>
      <c r="AE70">
        <v>77.05</v>
      </c>
      <c r="AF70">
        <v>2.14</v>
      </c>
    </row>
    <row r="71" spans="1:32">
      <c r="A71" t="s">
        <v>113</v>
      </c>
      <c r="B71" s="75">
        <v>224.03</v>
      </c>
      <c r="C71" s="75">
        <v>86.36</v>
      </c>
      <c r="D71" s="135">
        <f t="shared" si="1"/>
        <v>18.400000000000002</v>
      </c>
      <c r="E71" s="75"/>
      <c r="F71" s="78">
        <v>1.49</v>
      </c>
      <c r="G71" s="78">
        <v>1.49</v>
      </c>
      <c r="H71" s="78">
        <v>1.53</v>
      </c>
      <c r="I71">
        <v>57.48</v>
      </c>
      <c r="J71">
        <v>269.27</v>
      </c>
      <c r="K71">
        <v>100.29</v>
      </c>
      <c r="L71">
        <v>1.04</v>
      </c>
      <c r="M71">
        <v>16.79</v>
      </c>
      <c r="N71" s="135">
        <v>11.88</v>
      </c>
      <c r="O71" s="135">
        <v>1.04</v>
      </c>
      <c r="P71" s="135">
        <v>5.48</v>
      </c>
      <c r="Q71">
        <v>1.37</v>
      </c>
      <c r="R71">
        <v>11.02</v>
      </c>
      <c r="S71">
        <v>1.56</v>
      </c>
      <c r="T71">
        <v>113.78</v>
      </c>
      <c r="U71">
        <v>37.93</v>
      </c>
      <c r="V71">
        <v>37.92</v>
      </c>
      <c r="W71">
        <v>56.1</v>
      </c>
      <c r="X71">
        <v>11.22</v>
      </c>
      <c r="Y71">
        <v>19.940000000000001</v>
      </c>
      <c r="Z71">
        <v>13.24</v>
      </c>
      <c r="AA71">
        <v>18</v>
      </c>
      <c r="AB71">
        <v>9</v>
      </c>
      <c r="AC71">
        <v>26.03</v>
      </c>
      <c r="AD71">
        <v>77.23</v>
      </c>
      <c r="AE71">
        <v>77.23</v>
      </c>
      <c r="AF71">
        <v>2.14</v>
      </c>
    </row>
    <row r="72" spans="1:32">
      <c r="A72" t="s">
        <v>114</v>
      </c>
      <c r="B72" s="75">
        <v>224.03</v>
      </c>
      <c r="C72" s="75">
        <v>86.36</v>
      </c>
      <c r="D72" s="135">
        <f t="shared" si="1"/>
        <v>7.29</v>
      </c>
      <c r="E72" s="75"/>
      <c r="F72" s="78">
        <v>0.63</v>
      </c>
      <c r="G72" s="78">
        <v>0.63</v>
      </c>
      <c r="H72" s="78">
        <v>0.64</v>
      </c>
      <c r="I72">
        <v>57.48</v>
      </c>
      <c r="J72">
        <v>269.27</v>
      </c>
      <c r="K72">
        <v>100.29</v>
      </c>
      <c r="L72">
        <v>1.04</v>
      </c>
      <c r="M72">
        <v>17.100000000000001</v>
      </c>
      <c r="N72" s="135">
        <v>5.5</v>
      </c>
      <c r="O72" s="135">
        <v>0.25</v>
      </c>
      <c r="P72" s="135">
        <v>1.54</v>
      </c>
      <c r="Q72">
        <v>1.37</v>
      </c>
      <c r="R72">
        <v>5.07</v>
      </c>
      <c r="S72">
        <v>1.56</v>
      </c>
      <c r="T72">
        <v>113.9</v>
      </c>
      <c r="U72">
        <v>37.97</v>
      </c>
      <c r="V72">
        <v>37.96</v>
      </c>
      <c r="W72">
        <v>34.18</v>
      </c>
      <c r="X72">
        <v>6.84</v>
      </c>
      <c r="Y72">
        <v>12.35</v>
      </c>
      <c r="Z72">
        <v>9.67</v>
      </c>
      <c r="AA72">
        <v>6</v>
      </c>
      <c r="AB72">
        <v>3</v>
      </c>
      <c r="AC72">
        <v>26.13</v>
      </c>
      <c r="AD72">
        <v>77.03</v>
      </c>
      <c r="AE72">
        <v>77.03</v>
      </c>
      <c r="AF72">
        <v>2.14</v>
      </c>
    </row>
    <row r="73" spans="1:32">
      <c r="A73" t="s">
        <v>115</v>
      </c>
      <c r="B73" s="75">
        <v>224.03</v>
      </c>
      <c r="C73" s="75">
        <v>86.36</v>
      </c>
      <c r="D73" s="135">
        <f t="shared" si="1"/>
        <v>0.98</v>
      </c>
      <c r="E73" s="75"/>
      <c r="F73" s="78">
        <v>0.14000000000000001</v>
      </c>
      <c r="G73" s="78">
        <v>0.14000000000000001</v>
      </c>
      <c r="H73" s="78">
        <v>0.14000000000000001</v>
      </c>
      <c r="I73">
        <v>57.48</v>
      </c>
      <c r="J73">
        <v>269.27</v>
      </c>
      <c r="K73">
        <v>100.29</v>
      </c>
      <c r="L73">
        <v>1.04</v>
      </c>
      <c r="M73">
        <v>17.14</v>
      </c>
      <c r="N73" s="135">
        <v>0.98</v>
      </c>
      <c r="O73" s="135">
        <v>0</v>
      </c>
      <c r="P73" s="135">
        <v>0</v>
      </c>
      <c r="Q73">
        <v>1.37</v>
      </c>
      <c r="R73">
        <v>1.41</v>
      </c>
      <c r="S73">
        <v>1.56</v>
      </c>
      <c r="T73">
        <v>113.9</v>
      </c>
      <c r="U73">
        <v>37.97</v>
      </c>
      <c r="V73">
        <v>37.96</v>
      </c>
      <c r="W73">
        <v>18.22</v>
      </c>
      <c r="X73">
        <v>3.64</v>
      </c>
      <c r="Y73">
        <v>6.47</v>
      </c>
      <c r="Z73">
        <v>4.87</v>
      </c>
      <c r="AA73">
        <v>3.33</v>
      </c>
      <c r="AB73">
        <v>1.67</v>
      </c>
      <c r="AC73">
        <v>26.32</v>
      </c>
      <c r="AD73">
        <v>76.75</v>
      </c>
      <c r="AE73">
        <v>76.75</v>
      </c>
      <c r="AF73">
        <v>2.1800000000000002</v>
      </c>
    </row>
    <row r="74" spans="1:32">
      <c r="A74" t="s">
        <v>116</v>
      </c>
      <c r="B74" s="75">
        <v>224.03</v>
      </c>
      <c r="C74" s="75">
        <v>86.36</v>
      </c>
      <c r="D74" s="135">
        <f t="shared" si="1"/>
        <v>0</v>
      </c>
      <c r="E74" s="75"/>
      <c r="F74" s="78">
        <v>0</v>
      </c>
      <c r="G74" s="78">
        <v>0</v>
      </c>
      <c r="H74" s="78">
        <v>0</v>
      </c>
      <c r="I74">
        <v>57.48</v>
      </c>
      <c r="J74">
        <v>269.27</v>
      </c>
      <c r="K74">
        <v>100.29</v>
      </c>
      <c r="L74">
        <v>1.04</v>
      </c>
      <c r="M74">
        <v>17.149999999999999</v>
      </c>
      <c r="N74" s="135">
        <v>0</v>
      </c>
      <c r="O74" s="135">
        <v>0</v>
      </c>
      <c r="P74" s="135">
        <v>0</v>
      </c>
      <c r="Q74">
        <v>1.37</v>
      </c>
      <c r="R74">
        <v>0</v>
      </c>
      <c r="S74">
        <v>1.56</v>
      </c>
      <c r="T74">
        <v>113.9</v>
      </c>
      <c r="U74">
        <v>37.97</v>
      </c>
      <c r="V74">
        <v>37.96</v>
      </c>
      <c r="W74">
        <v>5.97</v>
      </c>
      <c r="X74">
        <v>1.19</v>
      </c>
      <c r="Y74">
        <v>1.29</v>
      </c>
      <c r="Z74">
        <v>0.34</v>
      </c>
      <c r="AA74">
        <v>1.33</v>
      </c>
      <c r="AB74">
        <v>0.67</v>
      </c>
      <c r="AC74">
        <v>26.49</v>
      </c>
      <c r="AD74">
        <v>76.58</v>
      </c>
      <c r="AE74">
        <v>76.58</v>
      </c>
      <c r="AF74">
        <v>2.21</v>
      </c>
    </row>
    <row r="75" spans="1:32">
      <c r="A75" t="s">
        <v>117</v>
      </c>
      <c r="B75" s="75">
        <v>224.03</v>
      </c>
      <c r="C75" s="75">
        <v>86.36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57.48</v>
      </c>
      <c r="J75">
        <v>269.27</v>
      </c>
      <c r="K75">
        <v>100.29</v>
      </c>
      <c r="L75">
        <v>1.04</v>
      </c>
      <c r="M75">
        <v>17.47</v>
      </c>
      <c r="N75" s="135">
        <v>0</v>
      </c>
      <c r="O75" s="135">
        <v>0</v>
      </c>
      <c r="P75" s="135">
        <v>0</v>
      </c>
      <c r="Q75">
        <v>1.37</v>
      </c>
      <c r="R75">
        <v>0</v>
      </c>
      <c r="S75">
        <v>1.52</v>
      </c>
      <c r="T75">
        <v>117.26</v>
      </c>
      <c r="U75">
        <v>39.090000000000003</v>
      </c>
      <c r="V75">
        <v>39.090000000000003</v>
      </c>
      <c r="W75">
        <v>1.33</v>
      </c>
      <c r="X75">
        <v>0.26</v>
      </c>
      <c r="Y75">
        <v>0</v>
      </c>
      <c r="Z75">
        <v>0</v>
      </c>
      <c r="AA75">
        <v>0</v>
      </c>
      <c r="AB75">
        <v>0</v>
      </c>
      <c r="AC75">
        <v>23</v>
      </c>
      <c r="AD75">
        <v>76.25</v>
      </c>
      <c r="AE75">
        <v>76.25</v>
      </c>
      <c r="AF75">
        <v>2.21</v>
      </c>
    </row>
    <row r="76" spans="1:32">
      <c r="A76" t="s">
        <v>118</v>
      </c>
      <c r="B76" s="75">
        <v>224.03</v>
      </c>
      <c r="C76" s="75">
        <v>86.36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57.48</v>
      </c>
      <c r="J76">
        <v>269.27</v>
      </c>
      <c r="K76">
        <v>100.29</v>
      </c>
      <c r="L76">
        <v>1.04</v>
      </c>
      <c r="M76">
        <v>17.420000000000002</v>
      </c>
      <c r="N76" s="135">
        <v>0</v>
      </c>
      <c r="O76" s="135">
        <v>0</v>
      </c>
      <c r="P76" s="135">
        <v>0</v>
      </c>
      <c r="Q76">
        <v>1.37</v>
      </c>
      <c r="R76">
        <v>0</v>
      </c>
      <c r="S76">
        <v>1.52</v>
      </c>
      <c r="T76">
        <v>110.28</v>
      </c>
      <c r="U76">
        <v>36.76</v>
      </c>
      <c r="V76">
        <v>36.76</v>
      </c>
      <c r="W76">
        <v>0.18</v>
      </c>
      <c r="X76">
        <v>0.04</v>
      </c>
      <c r="Y76">
        <v>0</v>
      </c>
      <c r="Z76">
        <v>0</v>
      </c>
      <c r="AA76">
        <v>0</v>
      </c>
      <c r="AB76">
        <v>0</v>
      </c>
      <c r="AC76">
        <v>22.99</v>
      </c>
      <c r="AD76">
        <v>75.959999999999994</v>
      </c>
      <c r="AE76">
        <v>75.959999999999994</v>
      </c>
      <c r="AF76">
        <v>2.21</v>
      </c>
    </row>
    <row r="77" spans="1:32">
      <c r="A77" t="s">
        <v>119</v>
      </c>
      <c r="B77" s="75">
        <v>224.03</v>
      </c>
      <c r="C77" s="75">
        <v>86.36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57.48</v>
      </c>
      <c r="J77">
        <v>269.27</v>
      </c>
      <c r="K77">
        <v>100.29</v>
      </c>
      <c r="L77">
        <v>1.04</v>
      </c>
      <c r="M77">
        <v>17.87</v>
      </c>
      <c r="N77" s="135">
        <v>0</v>
      </c>
      <c r="O77" s="135">
        <v>0</v>
      </c>
      <c r="P77" s="135">
        <v>0</v>
      </c>
      <c r="Q77">
        <v>1.37</v>
      </c>
      <c r="R77">
        <v>0</v>
      </c>
      <c r="S77">
        <v>1.52</v>
      </c>
      <c r="T77">
        <v>109.97</v>
      </c>
      <c r="U77">
        <v>36.659999999999997</v>
      </c>
      <c r="V77">
        <v>36.65</v>
      </c>
      <c r="W77">
        <v>7.0000000000000007E-2</v>
      </c>
      <c r="X77">
        <v>0.01</v>
      </c>
      <c r="Y77">
        <v>0</v>
      </c>
      <c r="Z77">
        <v>0</v>
      </c>
      <c r="AA77">
        <v>0</v>
      </c>
      <c r="AB77">
        <v>0</v>
      </c>
      <c r="AC77">
        <v>22.82</v>
      </c>
      <c r="AD77">
        <v>71.39</v>
      </c>
      <c r="AE77">
        <v>71.39</v>
      </c>
      <c r="AF77">
        <v>2.21</v>
      </c>
    </row>
    <row r="78" spans="1:32">
      <c r="A78" t="s">
        <v>120</v>
      </c>
      <c r="B78" s="75">
        <v>224.03</v>
      </c>
      <c r="C78" s="75">
        <v>86.36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57.48</v>
      </c>
      <c r="J78">
        <v>269.27</v>
      </c>
      <c r="K78">
        <v>100.29</v>
      </c>
      <c r="L78">
        <v>1.04</v>
      </c>
      <c r="M78">
        <v>18.36</v>
      </c>
      <c r="N78" s="135">
        <v>0</v>
      </c>
      <c r="O78" s="135">
        <v>0</v>
      </c>
      <c r="P78" s="135">
        <v>0</v>
      </c>
      <c r="Q78">
        <v>1.37</v>
      </c>
      <c r="R78">
        <v>0</v>
      </c>
      <c r="S78">
        <v>1.52</v>
      </c>
      <c r="T78">
        <v>109.24</v>
      </c>
      <c r="U78">
        <v>36.409999999999997</v>
      </c>
      <c r="V78">
        <v>36.409999999999997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22.35</v>
      </c>
      <c r="AD78">
        <v>71.39</v>
      </c>
      <c r="AE78">
        <v>71.39</v>
      </c>
      <c r="AF78">
        <v>2.21</v>
      </c>
    </row>
    <row r="79" spans="1:32">
      <c r="A79" t="s">
        <v>121</v>
      </c>
      <c r="B79" s="75">
        <v>224.03</v>
      </c>
      <c r="C79" s="75">
        <v>86.36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57.48</v>
      </c>
      <c r="J79">
        <v>269.27</v>
      </c>
      <c r="K79">
        <v>100.29</v>
      </c>
      <c r="L79">
        <v>1.04</v>
      </c>
      <c r="M79">
        <v>19</v>
      </c>
      <c r="N79" s="135">
        <v>0</v>
      </c>
      <c r="O79" s="135">
        <v>0</v>
      </c>
      <c r="P79" s="135">
        <v>0</v>
      </c>
      <c r="Q79">
        <v>1.37</v>
      </c>
      <c r="R79">
        <v>0</v>
      </c>
      <c r="S79">
        <v>1.52</v>
      </c>
      <c r="T79">
        <v>108.32</v>
      </c>
      <c r="U79">
        <v>36.11</v>
      </c>
      <c r="V79">
        <v>36.11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22.03</v>
      </c>
      <c r="AD79">
        <v>71.39</v>
      </c>
      <c r="AE79">
        <v>71.39</v>
      </c>
      <c r="AF79">
        <v>2.27</v>
      </c>
    </row>
    <row r="80" spans="1:32">
      <c r="A80" t="s">
        <v>122</v>
      </c>
      <c r="B80" s="75">
        <v>224.03</v>
      </c>
      <c r="C80" s="75">
        <v>86.36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57.48</v>
      </c>
      <c r="J80">
        <v>269.27</v>
      </c>
      <c r="K80">
        <v>100.29</v>
      </c>
      <c r="L80">
        <v>1.04</v>
      </c>
      <c r="M80">
        <v>19.670000000000002</v>
      </c>
      <c r="N80" s="135">
        <v>0</v>
      </c>
      <c r="O80" s="135">
        <v>0</v>
      </c>
      <c r="P80" s="135">
        <v>0</v>
      </c>
      <c r="Q80">
        <v>1.37</v>
      </c>
      <c r="R80">
        <v>0</v>
      </c>
      <c r="S80">
        <v>1.52</v>
      </c>
      <c r="T80">
        <v>107.6</v>
      </c>
      <c r="U80">
        <v>35.869999999999997</v>
      </c>
      <c r="V80">
        <v>35.85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16.57</v>
      </c>
      <c r="AD80">
        <v>71.349999999999994</v>
      </c>
      <c r="AE80">
        <v>71.349999999999994</v>
      </c>
      <c r="AF80">
        <v>2.27</v>
      </c>
    </row>
    <row r="81" spans="1:32">
      <c r="A81" t="s">
        <v>123</v>
      </c>
      <c r="B81" s="75">
        <v>224.03</v>
      </c>
      <c r="C81" s="75">
        <v>86.36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57.48</v>
      </c>
      <c r="J81">
        <v>269.27</v>
      </c>
      <c r="K81">
        <v>100.29</v>
      </c>
      <c r="L81">
        <v>1.01</v>
      </c>
      <c r="M81">
        <v>20.149999999999999</v>
      </c>
      <c r="N81" s="135">
        <v>0</v>
      </c>
      <c r="O81" s="135">
        <v>0</v>
      </c>
      <c r="P81" s="135">
        <v>0</v>
      </c>
      <c r="Q81">
        <v>1.37</v>
      </c>
      <c r="R81">
        <v>0</v>
      </c>
      <c r="S81">
        <v>1.52</v>
      </c>
      <c r="T81">
        <v>81.290000000000006</v>
      </c>
      <c r="U81">
        <v>27.1</v>
      </c>
      <c r="V81">
        <v>27.1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16.649999999999999</v>
      </c>
      <c r="AD81">
        <v>71.3</v>
      </c>
      <c r="AE81">
        <v>71.3</v>
      </c>
      <c r="AF81">
        <v>2.27</v>
      </c>
    </row>
    <row r="82" spans="1:32">
      <c r="A82" t="s">
        <v>124</v>
      </c>
      <c r="B82" s="75">
        <v>224.03</v>
      </c>
      <c r="C82" s="75">
        <v>86.36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57.48</v>
      </c>
      <c r="J82">
        <v>269.27</v>
      </c>
      <c r="K82">
        <v>100.29</v>
      </c>
      <c r="L82">
        <v>1.01</v>
      </c>
      <c r="M82">
        <v>20.57</v>
      </c>
      <c r="N82" s="135">
        <v>0</v>
      </c>
      <c r="O82" s="135">
        <v>0</v>
      </c>
      <c r="P82" s="135">
        <v>0</v>
      </c>
      <c r="Q82">
        <v>1.37</v>
      </c>
      <c r="R82">
        <v>0</v>
      </c>
      <c r="S82">
        <v>1.52</v>
      </c>
      <c r="T82">
        <v>81.739999999999995</v>
      </c>
      <c r="U82">
        <v>27.25</v>
      </c>
      <c r="V82">
        <v>27.24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16.690000000000001</v>
      </c>
      <c r="AD82">
        <v>71.06</v>
      </c>
      <c r="AE82">
        <v>71.06</v>
      </c>
      <c r="AF82">
        <v>2.27</v>
      </c>
    </row>
    <row r="83" spans="1:32">
      <c r="A83" t="s">
        <v>125</v>
      </c>
      <c r="B83" s="75">
        <v>224.03</v>
      </c>
      <c r="C83" s="75">
        <v>86.36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55.41</v>
      </c>
      <c r="J83">
        <v>269.27</v>
      </c>
      <c r="K83">
        <v>100.29</v>
      </c>
      <c r="L83">
        <v>1.01</v>
      </c>
      <c r="M83">
        <v>21.04</v>
      </c>
      <c r="N83" s="135">
        <v>0</v>
      </c>
      <c r="O83" s="135">
        <v>0</v>
      </c>
      <c r="P83" s="135">
        <v>0</v>
      </c>
      <c r="Q83">
        <v>1.29</v>
      </c>
      <c r="R83">
        <v>0</v>
      </c>
      <c r="S83">
        <v>1.47</v>
      </c>
      <c r="T83">
        <v>82.43</v>
      </c>
      <c r="U83">
        <v>27.48</v>
      </c>
      <c r="V83">
        <v>27.47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16.690000000000001</v>
      </c>
      <c r="AD83">
        <v>75.02</v>
      </c>
      <c r="AE83">
        <v>75.02</v>
      </c>
      <c r="AF83">
        <v>2.27</v>
      </c>
    </row>
    <row r="84" spans="1:32">
      <c r="A84" t="s">
        <v>126</v>
      </c>
      <c r="B84" s="75">
        <v>224.03</v>
      </c>
      <c r="C84" s="75">
        <v>86.36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55.41</v>
      </c>
      <c r="J84">
        <v>269.27</v>
      </c>
      <c r="K84">
        <v>100.29</v>
      </c>
      <c r="L84">
        <v>1.01</v>
      </c>
      <c r="M84">
        <v>21.54</v>
      </c>
      <c r="N84" s="135">
        <v>0</v>
      </c>
      <c r="O84" s="135">
        <v>0</v>
      </c>
      <c r="P84" s="135">
        <v>0</v>
      </c>
      <c r="Q84">
        <v>1.29</v>
      </c>
      <c r="R84">
        <v>0</v>
      </c>
      <c r="S84">
        <v>1.47</v>
      </c>
      <c r="T84">
        <v>84.24</v>
      </c>
      <c r="U84">
        <v>28.08</v>
      </c>
      <c r="V84">
        <v>28.08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16.79</v>
      </c>
      <c r="AD84">
        <v>75.52</v>
      </c>
      <c r="AE84">
        <v>75.52</v>
      </c>
      <c r="AF84">
        <v>2.27</v>
      </c>
    </row>
    <row r="85" spans="1:32">
      <c r="A85" t="s">
        <v>127</v>
      </c>
      <c r="B85" s="75">
        <v>224.03</v>
      </c>
      <c r="C85" s="75">
        <v>86.36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55.41</v>
      </c>
      <c r="J85">
        <v>269.27</v>
      </c>
      <c r="K85">
        <v>100.29</v>
      </c>
      <c r="L85">
        <v>1.01</v>
      </c>
      <c r="M85">
        <v>21.67</v>
      </c>
      <c r="N85" s="135">
        <v>0</v>
      </c>
      <c r="O85" s="135">
        <v>0</v>
      </c>
      <c r="P85" s="135">
        <v>0</v>
      </c>
      <c r="Q85">
        <v>1.29</v>
      </c>
      <c r="R85">
        <v>0</v>
      </c>
      <c r="S85">
        <v>1.47</v>
      </c>
      <c r="T85">
        <v>86.21</v>
      </c>
      <c r="U85">
        <v>28.74</v>
      </c>
      <c r="V85">
        <v>28.73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16.95</v>
      </c>
      <c r="AD85">
        <v>75.540000000000006</v>
      </c>
      <c r="AE85">
        <v>75.540000000000006</v>
      </c>
      <c r="AF85">
        <v>2.27</v>
      </c>
    </row>
    <row r="86" spans="1:32">
      <c r="A86" t="s">
        <v>128</v>
      </c>
      <c r="B86" s="75">
        <v>224.03</v>
      </c>
      <c r="C86" s="75">
        <v>86.36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55.41</v>
      </c>
      <c r="J86">
        <v>269.27</v>
      </c>
      <c r="K86">
        <v>100.29</v>
      </c>
      <c r="L86">
        <v>1.01</v>
      </c>
      <c r="M86">
        <v>21.75</v>
      </c>
      <c r="N86" s="135">
        <v>0</v>
      </c>
      <c r="O86" s="135">
        <v>0</v>
      </c>
      <c r="P86" s="135">
        <v>0</v>
      </c>
      <c r="Q86">
        <v>1.29</v>
      </c>
      <c r="R86">
        <v>0</v>
      </c>
      <c r="S86">
        <v>1.47</v>
      </c>
      <c r="T86">
        <v>88.94</v>
      </c>
      <c r="U86">
        <v>29.65</v>
      </c>
      <c r="V86">
        <v>29.65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17.739999999999998</v>
      </c>
      <c r="AD86">
        <v>75.61</v>
      </c>
      <c r="AE86">
        <v>75.61</v>
      </c>
      <c r="AF86">
        <v>2.27</v>
      </c>
    </row>
    <row r="87" spans="1:32">
      <c r="A87" t="s">
        <v>129</v>
      </c>
      <c r="B87" s="75">
        <v>224.03</v>
      </c>
      <c r="C87" s="75">
        <v>86.36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55.41</v>
      </c>
      <c r="J87">
        <v>269.27</v>
      </c>
      <c r="K87">
        <v>100.29</v>
      </c>
      <c r="L87">
        <v>1.01</v>
      </c>
      <c r="M87">
        <v>21.89</v>
      </c>
      <c r="N87" s="135">
        <v>0</v>
      </c>
      <c r="O87" s="135">
        <v>0</v>
      </c>
      <c r="P87" s="135">
        <v>0</v>
      </c>
      <c r="Q87">
        <v>1.29</v>
      </c>
      <c r="R87">
        <v>0</v>
      </c>
      <c r="S87">
        <v>1.47</v>
      </c>
      <c r="T87">
        <v>92.88</v>
      </c>
      <c r="U87">
        <v>30.96</v>
      </c>
      <c r="V87">
        <v>30.95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18.45</v>
      </c>
      <c r="AD87">
        <v>75.3</v>
      </c>
      <c r="AE87">
        <v>75.3</v>
      </c>
      <c r="AF87">
        <v>2.27</v>
      </c>
    </row>
    <row r="88" spans="1:32">
      <c r="A88" t="s">
        <v>130</v>
      </c>
      <c r="B88" s="75">
        <v>224.03</v>
      </c>
      <c r="C88" s="75">
        <v>86.36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55.41</v>
      </c>
      <c r="J88">
        <v>269.27</v>
      </c>
      <c r="K88">
        <v>100.29</v>
      </c>
      <c r="L88">
        <v>1.01</v>
      </c>
      <c r="M88">
        <v>16.21</v>
      </c>
      <c r="N88" s="135">
        <v>0</v>
      </c>
      <c r="O88" s="135">
        <v>0</v>
      </c>
      <c r="P88" s="135">
        <v>0</v>
      </c>
      <c r="Q88">
        <v>1.29</v>
      </c>
      <c r="R88">
        <v>0</v>
      </c>
      <c r="S88">
        <v>1.47</v>
      </c>
      <c r="T88">
        <v>87.71</v>
      </c>
      <c r="U88">
        <v>29.24</v>
      </c>
      <c r="V88">
        <v>29.23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16.72</v>
      </c>
      <c r="AD88">
        <v>74.78</v>
      </c>
      <c r="AE88">
        <v>74.78</v>
      </c>
      <c r="AF88">
        <v>2.27</v>
      </c>
    </row>
    <row r="89" spans="1:32">
      <c r="A89" t="s">
        <v>131</v>
      </c>
      <c r="B89" s="75">
        <v>224.03</v>
      </c>
      <c r="C89" s="75">
        <v>86.36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55.41</v>
      </c>
      <c r="J89">
        <v>269.27</v>
      </c>
      <c r="K89">
        <v>100.29</v>
      </c>
      <c r="L89">
        <v>1.01</v>
      </c>
      <c r="M89">
        <v>16.059999999999999</v>
      </c>
      <c r="N89" s="135">
        <v>0</v>
      </c>
      <c r="O89" s="135">
        <v>0</v>
      </c>
      <c r="P89" s="135">
        <v>0</v>
      </c>
      <c r="Q89">
        <v>1.29</v>
      </c>
      <c r="R89">
        <v>0</v>
      </c>
      <c r="S89">
        <v>1.47</v>
      </c>
      <c r="T89">
        <v>88.62</v>
      </c>
      <c r="U89">
        <v>29.54</v>
      </c>
      <c r="V89">
        <v>29.55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16.899999999999999</v>
      </c>
      <c r="AD89">
        <v>64.52</v>
      </c>
      <c r="AE89">
        <v>64.52</v>
      </c>
      <c r="AF89">
        <v>2.27</v>
      </c>
    </row>
    <row r="90" spans="1:32">
      <c r="A90" t="s">
        <v>132</v>
      </c>
      <c r="B90" s="75">
        <v>224.03</v>
      </c>
      <c r="C90" s="75">
        <v>86.36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55.41</v>
      </c>
      <c r="J90">
        <v>269.27</v>
      </c>
      <c r="K90">
        <v>100.29</v>
      </c>
      <c r="L90">
        <v>1.01</v>
      </c>
      <c r="M90">
        <v>16.14</v>
      </c>
      <c r="N90" s="135">
        <v>0</v>
      </c>
      <c r="O90" s="135">
        <v>0</v>
      </c>
      <c r="P90" s="135">
        <v>0</v>
      </c>
      <c r="Q90">
        <v>1.29</v>
      </c>
      <c r="R90">
        <v>0</v>
      </c>
      <c r="S90">
        <v>1.47</v>
      </c>
      <c r="T90">
        <v>89.5</v>
      </c>
      <c r="U90">
        <v>29.83</v>
      </c>
      <c r="V90">
        <v>29.85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16.97</v>
      </c>
      <c r="AD90">
        <v>64.83</v>
      </c>
      <c r="AE90">
        <v>64.83</v>
      </c>
      <c r="AF90">
        <v>2.27</v>
      </c>
    </row>
    <row r="91" spans="1:32">
      <c r="A91" t="s">
        <v>133</v>
      </c>
      <c r="B91" s="75">
        <v>224.03</v>
      </c>
      <c r="C91" s="75">
        <v>86.36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32.880000000000003</v>
      </c>
      <c r="J91">
        <v>269.27</v>
      </c>
      <c r="K91">
        <v>100.29</v>
      </c>
      <c r="L91">
        <v>1.01</v>
      </c>
      <c r="M91">
        <v>16.46</v>
      </c>
      <c r="N91" s="135">
        <v>0</v>
      </c>
      <c r="O91" s="135">
        <v>0</v>
      </c>
      <c r="P91" s="135">
        <v>0</v>
      </c>
      <c r="Q91">
        <v>1.29</v>
      </c>
      <c r="R91">
        <v>0</v>
      </c>
      <c r="S91">
        <v>1.43</v>
      </c>
      <c r="T91">
        <v>88.85</v>
      </c>
      <c r="U91">
        <v>29.62</v>
      </c>
      <c r="V91">
        <v>29.61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17.11</v>
      </c>
      <c r="AD91">
        <v>65.819999999999993</v>
      </c>
      <c r="AE91">
        <v>65.819999999999993</v>
      </c>
      <c r="AF91">
        <v>2.27</v>
      </c>
    </row>
    <row r="92" spans="1:32">
      <c r="A92" t="s">
        <v>134</v>
      </c>
      <c r="B92" s="75">
        <v>224.03</v>
      </c>
      <c r="C92" s="75">
        <v>86.36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32.880000000000003</v>
      </c>
      <c r="J92">
        <v>269.27</v>
      </c>
      <c r="K92">
        <v>100.29</v>
      </c>
      <c r="L92">
        <v>1.01</v>
      </c>
      <c r="M92">
        <v>16.34</v>
      </c>
      <c r="N92" s="135">
        <v>0</v>
      </c>
      <c r="O92" s="135">
        <v>0</v>
      </c>
      <c r="P92" s="135">
        <v>0</v>
      </c>
      <c r="Q92">
        <v>1.29</v>
      </c>
      <c r="R92">
        <v>0</v>
      </c>
      <c r="S92">
        <v>1.43</v>
      </c>
      <c r="T92">
        <v>90.15</v>
      </c>
      <c r="U92">
        <v>30.05</v>
      </c>
      <c r="V92">
        <v>30.06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17.53</v>
      </c>
      <c r="AD92">
        <v>66.069999999999993</v>
      </c>
      <c r="AE92">
        <v>66.069999999999993</v>
      </c>
      <c r="AF92">
        <v>2.27</v>
      </c>
    </row>
    <row r="93" spans="1:32">
      <c r="A93" t="s">
        <v>135</v>
      </c>
      <c r="B93" s="75">
        <v>224.03</v>
      </c>
      <c r="C93" s="75">
        <v>86.36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32.880000000000003</v>
      </c>
      <c r="J93">
        <v>269.27</v>
      </c>
      <c r="K93">
        <v>100.29</v>
      </c>
      <c r="L93">
        <v>1.01</v>
      </c>
      <c r="M93">
        <v>16.11</v>
      </c>
      <c r="N93" s="135">
        <v>0</v>
      </c>
      <c r="O93" s="135">
        <v>0</v>
      </c>
      <c r="P93" s="135">
        <v>0</v>
      </c>
      <c r="Q93">
        <v>1.29</v>
      </c>
      <c r="R93">
        <v>0</v>
      </c>
      <c r="S93">
        <v>1.43</v>
      </c>
      <c r="T93">
        <v>90.91</v>
      </c>
      <c r="U93">
        <v>30.3</v>
      </c>
      <c r="V93">
        <v>30.31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17.93</v>
      </c>
      <c r="AD93">
        <v>66.66</v>
      </c>
      <c r="AE93">
        <v>66.66</v>
      </c>
      <c r="AF93">
        <v>2.27</v>
      </c>
    </row>
    <row r="94" spans="1:32">
      <c r="A94" t="s">
        <v>136</v>
      </c>
      <c r="B94" s="75">
        <v>224.03</v>
      </c>
      <c r="C94" s="75">
        <v>86.36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32.880000000000003</v>
      </c>
      <c r="J94">
        <v>269.27</v>
      </c>
      <c r="K94">
        <v>100.29</v>
      </c>
      <c r="L94">
        <v>1.01</v>
      </c>
      <c r="M94">
        <v>24.1</v>
      </c>
      <c r="N94" s="135">
        <v>0</v>
      </c>
      <c r="O94" s="135">
        <v>0</v>
      </c>
      <c r="P94" s="135">
        <v>0</v>
      </c>
      <c r="Q94">
        <v>1.29</v>
      </c>
      <c r="R94">
        <v>0</v>
      </c>
      <c r="S94">
        <v>1.43</v>
      </c>
      <c r="T94">
        <v>91.79</v>
      </c>
      <c r="U94">
        <v>30.6</v>
      </c>
      <c r="V94">
        <v>30.6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15.24</v>
      </c>
      <c r="AD94">
        <v>67.31</v>
      </c>
      <c r="AE94">
        <v>67.31</v>
      </c>
      <c r="AF94">
        <v>2.27</v>
      </c>
    </row>
    <row r="95" spans="1:32">
      <c r="A95" t="s">
        <v>137</v>
      </c>
      <c r="B95" s="75">
        <v>224.03</v>
      </c>
      <c r="C95" s="75">
        <v>86.36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32.880000000000003</v>
      </c>
      <c r="J95">
        <v>269.27</v>
      </c>
      <c r="K95">
        <v>100.29</v>
      </c>
      <c r="L95">
        <v>1.01</v>
      </c>
      <c r="M95">
        <v>23.98</v>
      </c>
      <c r="N95" s="135">
        <v>0</v>
      </c>
      <c r="O95" s="135">
        <v>0</v>
      </c>
      <c r="P95" s="135">
        <v>0</v>
      </c>
      <c r="Q95">
        <v>1.22</v>
      </c>
      <c r="R95">
        <v>0</v>
      </c>
      <c r="S95">
        <v>1.43</v>
      </c>
      <c r="T95">
        <v>94.17</v>
      </c>
      <c r="U95">
        <v>31.39</v>
      </c>
      <c r="V95">
        <v>31.38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15.32</v>
      </c>
      <c r="AD95">
        <v>67.39</v>
      </c>
      <c r="AE95">
        <v>67.39</v>
      </c>
      <c r="AF95">
        <v>2.27</v>
      </c>
    </row>
    <row r="96" spans="1:32">
      <c r="A96" t="s">
        <v>138</v>
      </c>
      <c r="B96" s="75">
        <v>224.03</v>
      </c>
      <c r="C96" s="75">
        <v>86.36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32.880000000000003</v>
      </c>
      <c r="J96">
        <v>269.27</v>
      </c>
      <c r="K96">
        <v>100.29</v>
      </c>
      <c r="L96">
        <v>1.01</v>
      </c>
      <c r="M96">
        <v>23.78</v>
      </c>
      <c r="N96" s="135">
        <v>0</v>
      </c>
      <c r="O96" s="135">
        <v>0</v>
      </c>
      <c r="P96" s="135">
        <v>0</v>
      </c>
      <c r="Q96">
        <v>1.22</v>
      </c>
      <c r="R96">
        <v>0</v>
      </c>
      <c r="S96">
        <v>1.43</v>
      </c>
      <c r="T96">
        <v>96.66</v>
      </c>
      <c r="U96">
        <v>32.22</v>
      </c>
      <c r="V96">
        <v>32.22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15.38</v>
      </c>
      <c r="AD96">
        <v>68.09</v>
      </c>
      <c r="AE96">
        <v>68.09</v>
      </c>
      <c r="AF96">
        <v>2.27</v>
      </c>
    </row>
    <row r="97" spans="1:36">
      <c r="A97" t="s">
        <v>139</v>
      </c>
      <c r="B97" s="75">
        <v>224.03</v>
      </c>
      <c r="C97" s="75">
        <v>86.36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32.880000000000003</v>
      </c>
      <c r="J97">
        <v>269.27</v>
      </c>
      <c r="K97">
        <v>100.29</v>
      </c>
      <c r="L97">
        <v>1.01</v>
      </c>
      <c r="M97">
        <v>22.5</v>
      </c>
      <c r="N97" s="135">
        <v>0</v>
      </c>
      <c r="O97" s="135">
        <v>0</v>
      </c>
      <c r="P97" s="135">
        <v>0</v>
      </c>
      <c r="Q97">
        <v>1.22</v>
      </c>
      <c r="R97">
        <v>0</v>
      </c>
      <c r="S97">
        <v>1.43</v>
      </c>
      <c r="T97">
        <v>99.35</v>
      </c>
      <c r="U97">
        <v>33.119999999999997</v>
      </c>
      <c r="V97">
        <v>33.11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15.62</v>
      </c>
      <c r="AD97">
        <v>68.87</v>
      </c>
      <c r="AE97">
        <v>68.87</v>
      </c>
      <c r="AF97">
        <v>2.27</v>
      </c>
    </row>
    <row r="98" spans="1:36">
      <c r="A98" t="s">
        <v>140</v>
      </c>
      <c r="B98" s="75">
        <v>224.03</v>
      </c>
      <c r="C98" s="75">
        <v>86.36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32.880000000000003</v>
      </c>
      <c r="J98">
        <v>269.27</v>
      </c>
      <c r="K98">
        <v>100.29</v>
      </c>
      <c r="L98">
        <v>1.01</v>
      </c>
      <c r="M98">
        <v>21.59</v>
      </c>
      <c r="N98" s="135">
        <v>0</v>
      </c>
      <c r="O98" s="135">
        <v>0</v>
      </c>
      <c r="P98" s="135">
        <v>0</v>
      </c>
      <c r="Q98">
        <v>1.22</v>
      </c>
      <c r="R98">
        <v>0</v>
      </c>
      <c r="S98">
        <v>1.43</v>
      </c>
      <c r="T98">
        <v>102.57</v>
      </c>
      <c r="U98">
        <v>34.19</v>
      </c>
      <c r="V98">
        <v>34.19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15.77</v>
      </c>
      <c r="AD98">
        <v>70.599999999999994</v>
      </c>
      <c r="AE98">
        <v>70.599999999999994</v>
      </c>
      <c r="AF98">
        <v>2.27</v>
      </c>
    </row>
    <row r="99" spans="1:36">
      <c r="A99" t="s">
        <v>141</v>
      </c>
      <c r="B99" s="75">
        <f>SUM(B3:B98)/4000</f>
        <v>5.229022499999993</v>
      </c>
      <c r="C99" s="75">
        <f t="shared" ref="C99:L99" si="2">SUM(C3:C98)/4000</f>
        <v>1.8477049999999973</v>
      </c>
      <c r="D99" s="135">
        <f t="shared" ref="D99" si="3">SUM(D3:D98)/4000</f>
        <v>0.79512750000000043</v>
      </c>
      <c r="E99" s="75"/>
      <c r="F99" s="78">
        <f t="shared" si="2"/>
        <v>0.10686749999999998</v>
      </c>
      <c r="G99" s="78">
        <f t="shared" si="2"/>
        <v>0.10686749999999998</v>
      </c>
      <c r="H99" s="78">
        <f t="shared" si="2"/>
        <v>0.10953250000000003</v>
      </c>
      <c r="I99">
        <f t="shared" si="2"/>
        <v>1.1907100000000002</v>
      </c>
      <c r="J99">
        <f t="shared" si="2"/>
        <v>5.9028800000000077</v>
      </c>
      <c r="K99">
        <f t="shared" si="2"/>
        <v>2.3357350000000019</v>
      </c>
      <c r="L99">
        <f t="shared" si="2"/>
        <v>2.3980000000000039E-2</v>
      </c>
      <c r="M99">
        <f t="shared" ref="M99:AB99" si="4">SUM(M3:M98)/4000</f>
        <v>0.4163774999999999</v>
      </c>
      <c r="N99" s="135">
        <f t="shared" si="4"/>
        <v>0.27166249999999981</v>
      </c>
      <c r="O99" s="135">
        <f t="shared" si="4"/>
        <v>0.26108750000000025</v>
      </c>
      <c r="P99" s="135">
        <f t="shared" si="4"/>
        <v>0.26237749999999982</v>
      </c>
      <c r="Q99">
        <f t="shared" si="4"/>
        <v>3.0720000000000046E-2</v>
      </c>
      <c r="R99">
        <f t="shared" si="4"/>
        <v>0.90136000000000027</v>
      </c>
      <c r="S99">
        <f t="shared" si="4"/>
        <v>3.5770000000000003E-2</v>
      </c>
      <c r="T99">
        <f t="shared" si="4"/>
        <v>1.3225074999999999</v>
      </c>
      <c r="U99">
        <f t="shared" si="4"/>
        <v>0.44086249999999988</v>
      </c>
      <c r="V99">
        <f t="shared" si="4"/>
        <v>0.4407899999999999</v>
      </c>
      <c r="W99">
        <f t="shared" si="4"/>
        <v>1.7201275</v>
      </c>
      <c r="X99">
        <f t="shared" si="4"/>
        <v>0.34401749999999992</v>
      </c>
      <c r="Y99">
        <f t="shared" si="4"/>
        <v>0.66251750000000009</v>
      </c>
      <c r="Z99">
        <f t="shared" si="4"/>
        <v>0.33729750000000008</v>
      </c>
      <c r="AA99">
        <f t="shared" si="4"/>
        <v>0.66985499999999998</v>
      </c>
      <c r="AB99">
        <f t="shared" si="4"/>
        <v>0.33489500000000011</v>
      </c>
      <c r="AC99">
        <f t="shared" ref="AC99:AJ99" si="5">SUM(AC3:AC98)/4000</f>
        <v>0.25043250000000011</v>
      </c>
      <c r="AD99">
        <f t="shared" si="5"/>
        <v>1.0412575000000002</v>
      </c>
      <c r="AE99">
        <f t="shared" si="5"/>
        <v>1.0412575000000002</v>
      </c>
      <c r="AF99">
        <f t="shared" si="5"/>
        <v>5.0432500000000033E-2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44937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44937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104</v>
      </c>
      <c r="C27" s="136">
        <f>'IDT-1 Calculation'!DG27</f>
        <v>-44.03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-59.97</v>
      </c>
      <c r="G27" s="141">
        <f t="shared" si="0"/>
        <v>0</v>
      </c>
    </row>
    <row r="28" spans="1:7">
      <c r="A28" s="140" t="s">
        <v>70</v>
      </c>
      <c r="B28" s="136">
        <f>'IDT-1 Calculation'!DF28</f>
        <v>186</v>
      </c>
      <c r="C28" s="136">
        <f>'IDT-1 Calculation'!DG28</f>
        <v>-78.745999999999995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-107.254</v>
      </c>
      <c r="G28" s="141">
        <f t="shared" si="0"/>
        <v>0</v>
      </c>
    </row>
    <row r="29" spans="1:7">
      <c r="A29" s="140" t="s">
        <v>71</v>
      </c>
      <c r="B29" s="136">
        <f>'IDT-1 Calculation'!DF29</f>
        <v>269</v>
      </c>
      <c r="C29" s="136">
        <f>'IDT-1 Calculation'!DG29</f>
        <v>-55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-214</v>
      </c>
      <c r="G29" s="141">
        <f t="shared" si="0"/>
        <v>0</v>
      </c>
    </row>
    <row r="30" spans="1:7">
      <c r="A30" s="140" t="s">
        <v>72</v>
      </c>
      <c r="B30" s="136">
        <f>'IDT-1 Calculation'!DF30</f>
        <v>266.79300000000001</v>
      </c>
      <c r="C30" s="136">
        <f>'IDT-1 Calculation'!DG30</f>
        <v>-20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-246.79300000000001</v>
      </c>
      <c r="G30" s="141">
        <f t="shared" si="0"/>
        <v>0</v>
      </c>
    </row>
    <row r="31" spans="1:7">
      <c r="A31" s="140" t="s">
        <v>73</v>
      </c>
      <c r="B31" s="136">
        <f>'IDT-1 Calculation'!DF31</f>
        <v>210.40700000000001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-210.40700000000001</v>
      </c>
      <c r="G31" s="141">
        <f t="shared" si="0"/>
        <v>0</v>
      </c>
    </row>
    <row r="32" spans="1:7">
      <c r="A32" s="140" t="s">
        <v>74</v>
      </c>
      <c r="B32" s="136">
        <f>'IDT-1 Calculation'!DF32</f>
        <v>148.358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-148.358</v>
      </c>
      <c r="G32" s="141">
        <f t="shared" si="0"/>
        <v>0</v>
      </c>
    </row>
    <row r="33" spans="1:7">
      <c r="A33" s="140" t="s">
        <v>75</v>
      </c>
      <c r="B33" s="136">
        <f>'IDT-1 Calculation'!DF33</f>
        <v>92.641000000000005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-92.641000000000005</v>
      </c>
      <c r="G33" s="141">
        <f t="shared" si="0"/>
        <v>0</v>
      </c>
    </row>
    <row r="34" spans="1:7">
      <c r="A34" s="140" t="s">
        <v>76</v>
      </c>
      <c r="B34" s="136">
        <f>'IDT-1 Calculation'!DF34</f>
        <v>26.710999999999999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-26.710999999999999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70.471999999999994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-70.471999999999994</v>
      </c>
      <c r="G56" s="141">
        <f t="shared" si="0"/>
        <v>0</v>
      </c>
    </row>
    <row r="57" spans="1:7">
      <c r="A57" s="140" t="s">
        <v>99</v>
      </c>
      <c r="B57" s="136">
        <f>'IDT-1 Calculation'!DF57</f>
        <v>57.911999999999999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-57.911999999999999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29.361999999999998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-29.361999999999998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11.949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-11.949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7.2160000000000002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-7.2160000000000002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22.436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-22.436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26.635999999999999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-26.635999999999999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37.323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-37.323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51.06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-51.06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43.768000000000001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-43.768000000000001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28.638000000000002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-28.638000000000002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24.640999999999998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-24.640999999999998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14.657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-14.657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29.242999999999999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-29.242999999999999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81.972999999999999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-81.972999999999999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81.366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-81.366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87.635999999999996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-87.635999999999996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76.646000000000001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-76.646000000000001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102.25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-102.25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137.31299999999999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-137.31299999999999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192.96299999999999</v>
      </c>
      <c r="C93" s="136">
        <f>'IDT-1 Calculation'!DG93</f>
        <v>-20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-172.96299999999999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131</v>
      </c>
      <c r="C94" s="136">
        <f>'IDT-1 Calculation'!DG94</f>
        <v>-55.460999999999999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-75.539000000000001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70</v>
      </c>
      <c r="C95" s="136">
        <f>'IDT-1 Calculation'!DG95</f>
        <v>-70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12</v>
      </c>
      <c r="C96" s="136">
        <f>'IDT-1 Calculation'!DG96</f>
        <v>-5.08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-6.92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0.6830925000000001</v>
      </c>
      <c r="C99" s="152">
        <f>SUM(C3:C98)/4000</f>
        <v>-8.7079249999999997E-2</v>
      </c>
      <c r="D99" s="152">
        <f>SUM(D3:D98)/4000</f>
        <v>0</v>
      </c>
      <c r="E99" s="152">
        <f>SUM(E3:E98)/4000</f>
        <v>0</v>
      </c>
      <c r="F99" s="152">
        <f>SUM(F3:F98)/4000</f>
        <v>-0.59601325000000005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6" t="s">
        <v>189</v>
      </c>
      <c r="BB1" s="220" t="s">
        <v>142</v>
      </c>
    </row>
    <row r="2" spans="1:54">
      <c r="A2" s="220"/>
      <c r="AS2" s="19"/>
      <c r="AT2" s="169"/>
      <c r="AU2" s="169"/>
      <c r="AV2" s="169"/>
      <c r="AW2" s="169"/>
      <c r="AX2" s="169"/>
      <c r="AY2" s="169"/>
      <c r="AZ2" s="169"/>
      <c r="BA2" s="236"/>
      <c r="BB2" s="22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392.66407243851336</v>
      </c>
      <c r="L3">
        <v>2.9951791221007165</v>
      </c>
      <c r="M3">
        <v>62.722903715224433</v>
      </c>
      <c r="N3">
        <v>51.200254048761366</v>
      </c>
      <c r="O3">
        <v>72.246333250633072</v>
      </c>
      <c r="P3">
        <v>24.28658967978264</v>
      </c>
      <c r="Q3">
        <v>3.4186839292068565</v>
      </c>
      <c r="R3">
        <v>18.312726699881772</v>
      </c>
      <c r="S3">
        <v>4.1735318784342885</v>
      </c>
      <c r="T3">
        <v>0</v>
      </c>
      <c r="U3">
        <v>41.379195252106328</v>
      </c>
      <c r="V3">
        <v>7.955589910542848</v>
      </c>
      <c r="W3">
        <v>20.590690878730953</v>
      </c>
      <c r="X3">
        <v>43.154158278051213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6.2008516741807558</v>
      </c>
      <c r="AG3">
        <v>30.567179426528909</v>
      </c>
      <c r="AH3">
        <v>0</v>
      </c>
      <c r="AI3">
        <v>0</v>
      </c>
      <c r="AJ3">
        <v>0</v>
      </c>
      <c r="AK3">
        <v>23.397509099561677</v>
      </c>
      <c r="AL3">
        <v>1.9055874174756091</v>
      </c>
      <c r="AM3">
        <v>0</v>
      </c>
      <c r="AN3">
        <v>0</v>
      </c>
      <c r="AO3">
        <v>0</v>
      </c>
      <c r="AP3">
        <v>0.50593071509079524</v>
      </c>
      <c r="AQ3">
        <v>0</v>
      </c>
      <c r="AR3">
        <v>12.11179942391985</v>
      </c>
      <c r="AS3">
        <v>7.3199504971822167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34.573144384640983</v>
      </c>
      <c r="BB3">
        <f>SUM(B3:AZ3)-BA3</f>
        <v>792.53557295126859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298.63266169104145</v>
      </c>
      <c r="L4">
        <v>2.9951791221007165</v>
      </c>
      <c r="M4">
        <v>62.722903715224433</v>
      </c>
      <c r="N4">
        <v>51.200254048761366</v>
      </c>
      <c r="O4">
        <v>72.246333250633072</v>
      </c>
      <c r="P4">
        <v>24.28658967978264</v>
      </c>
      <c r="Q4">
        <v>3.4186839292068565</v>
      </c>
      <c r="R4">
        <v>18.312726699881772</v>
      </c>
      <c r="S4">
        <v>4.1735318784342885</v>
      </c>
      <c r="T4">
        <v>0</v>
      </c>
      <c r="U4">
        <v>41.379195252106328</v>
      </c>
      <c r="V4">
        <v>7.955589910542848</v>
      </c>
      <c r="W4">
        <v>20.290320868092145</v>
      </c>
      <c r="X4">
        <v>43.154158278051213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6.2008516741807558</v>
      </c>
      <c r="AG4">
        <v>30.567179426528909</v>
      </c>
      <c r="AH4">
        <v>0</v>
      </c>
      <c r="AI4">
        <v>0</v>
      </c>
      <c r="AJ4">
        <v>0</v>
      </c>
      <c r="AK4">
        <v>23.397509099561677</v>
      </c>
      <c r="AL4">
        <v>1.9055874174756091</v>
      </c>
      <c r="AM4">
        <v>0</v>
      </c>
      <c r="AN4">
        <v>0</v>
      </c>
      <c r="AO4">
        <v>0</v>
      </c>
      <c r="AP4">
        <v>2.4734399173450221</v>
      </c>
      <c r="AQ4">
        <v>0</v>
      </c>
      <c r="AR4">
        <v>12.11179942391985</v>
      </c>
      <c r="AS4">
        <v>7.3199504971822167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30.712317833606193</v>
      </c>
      <c r="BB4">
        <f t="shared" ref="BB4:BB67" si="0">SUM(B4:AZ4)-BA4</f>
        <v>704.03212794644685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279.06377338583803</v>
      </c>
      <c r="L5">
        <v>2.9951791221007165</v>
      </c>
      <c r="M5">
        <v>62.722903715224433</v>
      </c>
      <c r="N5">
        <v>51.200254048761366</v>
      </c>
      <c r="O5">
        <v>72.246333250633072</v>
      </c>
      <c r="P5">
        <v>24.28658967978264</v>
      </c>
      <c r="Q5">
        <v>3.4186839292068565</v>
      </c>
      <c r="R5">
        <v>18.312726699881772</v>
      </c>
      <c r="S5">
        <v>4.1735318784342885</v>
      </c>
      <c r="T5">
        <v>0</v>
      </c>
      <c r="U5">
        <v>41.379195252106328</v>
      </c>
      <c r="V5">
        <v>0</v>
      </c>
      <c r="W5">
        <v>5.0929165258561646</v>
      </c>
      <c r="X5">
        <v>32.700309595441354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6.2008516741807558</v>
      </c>
      <c r="AG5">
        <v>30.567179426528909</v>
      </c>
      <c r="AH5">
        <v>0</v>
      </c>
      <c r="AI5">
        <v>0</v>
      </c>
      <c r="AJ5">
        <v>0</v>
      </c>
      <c r="AK5">
        <v>23.397509099561677</v>
      </c>
      <c r="AL5">
        <v>1.9055874174756091</v>
      </c>
      <c r="AM5">
        <v>0</v>
      </c>
      <c r="AN5">
        <v>0</v>
      </c>
      <c r="AO5">
        <v>0</v>
      </c>
      <c r="AP5">
        <v>2.4734399173450221</v>
      </c>
      <c r="AQ5">
        <v>0</v>
      </c>
      <c r="AR5">
        <v>1.2111799423919851</v>
      </c>
      <c r="AS5">
        <v>7.3199504971822167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28.03392637342159</v>
      </c>
      <c r="BB5">
        <f t="shared" si="0"/>
        <v>642.63416868451156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279.03730886082536</v>
      </c>
      <c r="L6">
        <v>2.9951791221007165</v>
      </c>
      <c r="M6">
        <v>62.722903715224433</v>
      </c>
      <c r="N6">
        <v>51.200254048761366</v>
      </c>
      <c r="O6">
        <v>72.246333250633072</v>
      </c>
      <c r="P6">
        <v>24.28658967978264</v>
      </c>
      <c r="Q6">
        <v>4.8255066684613093</v>
      </c>
      <c r="R6">
        <v>4.1724441192404287</v>
      </c>
      <c r="S6">
        <v>4.1725915302662022</v>
      </c>
      <c r="T6">
        <v>0</v>
      </c>
      <c r="U6">
        <v>41.379195252106328</v>
      </c>
      <c r="V6">
        <v>0</v>
      </c>
      <c r="W6">
        <v>5.0929165258561646</v>
      </c>
      <c r="X6">
        <v>14.987046542935525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6.2008516741807558</v>
      </c>
      <c r="AG6">
        <v>30.567179426528909</v>
      </c>
      <c r="AH6">
        <v>0</v>
      </c>
      <c r="AI6">
        <v>0</v>
      </c>
      <c r="AJ6">
        <v>0</v>
      </c>
      <c r="AK6">
        <v>23.397509099561677</v>
      </c>
      <c r="AL6">
        <v>1.9055874174756091</v>
      </c>
      <c r="AM6">
        <v>0</v>
      </c>
      <c r="AN6">
        <v>0</v>
      </c>
      <c r="AO6">
        <v>0</v>
      </c>
      <c r="AP6">
        <v>2.4734399173450221</v>
      </c>
      <c r="AQ6">
        <v>0</v>
      </c>
      <c r="AR6">
        <v>1.2111799423919851</v>
      </c>
      <c r="AS6">
        <v>7.3199504971822167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26.7601078327579</v>
      </c>
      <c r="BB6">
        <f t="shared" si="0"/>
        <v>613.43385945810178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279.21790966999316</v>
      </c>
      <c r="L7">
        <v>2.9951791221007165</v>
      </c>
      <c r="M7">
        <v>62.722903715224433</v>
      </c>
      <c r="N7">
        <v>51.200254048761366</v>
      </c>
      <c r="O7">
        <v>72.246333250633072</v>
      </c>
      <c r="P7">
        <v>24.28658967978264</v>
      </c>
      <c r="Q7">
        <v>4.2369369928694223</v>
      </c>
      <c r="R7">
        <v>3.9981516961217705</v>
      </c>
      <c r="S7">
        <v>4.1734518084352326</v>
      </c>
      <c r="T7">
        <v>0</v>
      </c>
      <c r="U7">
        <v>41.379195252106328</v>
      </c>
      <c r="V7">
        <v>0</v>
      </c>
      <c r="W7">
        <v>4.9965705957183264</v>
      </c>
      <c r="X7">
        <v>14.987046542935525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6.2008516741807558</v>
      </c>
      <c r="AG7">
        <v>30.567179426528909</v>
      </c>
      <c r="AH7">
        <v>0</v>
      </c>
      <c r="AI7">
        <v>0</v>
      </c>
      <c r="AJ7">
        <v>0</v>
      </c>
      <c r="AK7">
        <v>23.397509099561677</v>
      </c>
      <c r="AL7">
        <v>1.9055874174756091</v>
      </c>
      <c r="AM7">
        <v>0</v>
      </c>
      <c r="AN7">
        <v>0</v>
      </c>
      <c r="AO7">
        <v>0</v>
      </c>
      <c r="AP7">
        <v>2.4734399173450221</v>
      </c>
      <c r="AQ7">
        <v>0</v>
      </c>
      <c r="AR7">
        <v>1.2111799423919851</v>
      </c>
      <c r="AS7">
        <v>7.3199504971822167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26.731778010602749</v>
      </c>
      <c r="BB7">
        <f t="shared" si="0"/>
        <v>612.78444233874541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279.19190732272159</v>
      </c>
      <c r="L8">
        <v>2.9951791221007165</v>
      </c>
      <c r="M8">
        <v>62.722903715224433</v>
      </c>
      <c r="N8">
        <v>51.200254048761366</v>
      </c>
      <c r="O8">
        <v>72.246333250633072</v>
      </c>
      <c r="P8">
        <v>24.28658967978264</v>
      </c>
      <c r="Q8">
        <v>4.2369369928694223</v>
      </c>
      <c r="R8">
        <v>3.9981516961217705</v>
      </c>
      <c r="S8">
        <v>4.1734518084352326</v>
      </c>
      <c r="T8">
        <v>0</v>
      </c>
      <c r="U8">
        <v>41.379195252106328</v>
      </c>
      <c r="V8">
        <v>0</v>
      </c>
      <c r="W8">
        <v>4.9965705957183264</v>
      </c>
      <c r="X8">
        <v>14.987046542935525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6.2008516741807558</v>
      </c>
      <c r="AG8">
        <v>30.567179426528909</v>
      </c>
      <c r="AH8">
        <v>0</v>
      </c>
      <c r="AI8">
        <v>0</v>
      </c>
      <c r="AJ8">
        <v>0</v>
      </c>
      <c r="AK8">
        <v>23.397509099561677</v>
      </c>
      <c r="AL8">
        <v>1.9055874174756091</v>
      </c>
      <c r="AM8">
        <v>0</v>
      </c>
      <c r="AN8">
        <v>0</v>
      </c>
      <c r="AO8">
        <v>0</v>
      </c>
      <c r="AP8">
        <v>0.50593071509079524</v>
      </c>
      <c r="AQ8">
        <v>0</v>
      </c>
      <c r="AR8">
        <v>1.2111799423919851</v>
      </c>
      <c r="AS8">
        <v>7.3199504971822167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26.648449227832522</v>
      </c>
      <c r="BB8">
        <f t="shared" si="0"/>
        <v>610.87425957198991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279.21790966999316</v>
      </c>
      <c r="L9">
        <v>2.9951791221007165</v>
      </c>
      <c r="M9">
        <v>62.722903715224433</v>
      </c>
      <c r="N9">
        <v>51.200254048761366</v>
      </c>
      <c r="O9">
        <v>72.246333250633072</v>
      </c>
      <c r="P9">
        <v>24.28658967978264</v>
      </c>
      <c r="Q9">
        <v>4.9347814999078272</v>
      </c>
      <c r="R9">
        <v>3.9981516961217705</v>
      </c>
      <c r="S9">
        <v>4.1734518084352326</v>
      </c>
      <c r="T9">
        <v>0</v>
      </c>
      <c r="U9">
        <v>41.379195252106328</v>
      </c>
      <c r="V9">
        <v>0</v>
      </c>
      <c r="W9">
        <v>4.9965705957183264</v>
      </c>
      <c r="X9">
        <v>14.987046542935525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6.2008516741807558</v>
      </c>
      <c r="AG9">
        <v>30.567179426528909</v>
      </c>
      <c r="AH9">
        <v>0</v>
      </c>
      <c r="AI9">
        <v>0</v>
      </c>
      <c r="AJ9">
        <v>0</v>
      </c>
      <c r="AK9">
        <v>23.397509099561677</v>
      </c>
      <c r="AL9">
        <v>1.9055874174756091</v>
      </c>
      <c r="AM9">
        <v>0</v>
      </c>
      <c r="AN9">
        <v>0</v>
      </c>
      <c r="AO9">
        <v>0</v>
      </c>
      <c r="AP9">
        <v>0.50593071509079524</v>
      </c>
      <c r="AQ9">
        <v>0</v>
      </c>
      <c r="AR9">
        <v>1.2111799423919851</v>
      </c>
      <c r="AS9">
        <v>2.0661151484032558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26.459095708763773</v>
      </c>
      <c r="BB9">
        <f t="shared" si="0"/>
        <v>606.53362459658968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279.19190732272159</v>
      </c>
      <c r="L10">
        <v>2.9951791221007165</v>
      </c>
      <c r="M10">
        <v>62.722903715224433</v>
      </c>
      <c r="N10">
        <v>51.200254048761366</v>
      </c>
      <c r="O10">
        <v>72.246333250633072</v>
      </c>
      <c r="P10">
        <v>24.28658967978264</v>
      </c>
      <c r="Q10">
        <v>4.9347814999078272</v>
      </c>
      <c r="R10">
        <v>3.9981516961217705</v>
      </c>
      <c r="S10">
        <v>4.1734518084352326</v>
      </c>
      <c r="T10">
        <v>0</v>
      </c>
      <c r="U10">
        <v>41.379195252106328</v>
      </c>
      <c r="V10">
        <v>0</v>
      </c>
      <c r="W10">
        <v>4.9965705957183264</v>
      </c>
      <c r="X10">
        <v>14.984867732307038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6.2008516741807558</v>
      </c>
      <c r="AG10">
        <v>30.567179426528909</v>
      </c>
      <c r="AH10">
        <v>0</v>
      </c>
      <c r="AI10">
        <v>0</v>
      </c>
      <c r="AJ10">
        <v>0</v>
      </c>
      <c r="AK10">
        <v>23.397509099561677</v>
      </c>
      <c r="AL10">
        <v>1.9055874174756091</v>
      </c>
      <c r="AM10">
        <v>0</v>
      </c>
      <c r="AN10">
        <v>0</v>
      </c>
      <c r="AO10">
        <v>0</v>
      </c>
      <c r="AP10">
        <v>0.50593071509079524</v>
      </c>
      <c r="AQ10">
        <v>0</v>
      </c>
      <c r="AR10">
        <v>1.2111799423919851</v>
      </c>
      <c r="AS10">
        <v>2.0661151484032558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26.457917736363495</v>
      </c>
      <c r="BB10">
        <f t="shared" si="0"/>
        <v>606.50662141109001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279.21790966999316</v>
      </c>
      <c r="L11">
        <v>2.9951791221007165</v>
      </c>
      <c r="M11">
        <v>62.722903715224433</v>
      </c>
      <c r="N11">
        <v>51.200254048761366</v>
      </c>
      <c r="O11">
        <v>72.246333250633072</v>
      </c>
      <c r="P11">
        <v>24.28658967978264</v>
      </c>
      <c r="Q11">
        <v>4.3735752613900196</v>
      </c>
      <c r="R11">
        <v>6.5082388703578822</v>
      </c>
      <c r="S11">
        <v>4.1764452279280366</v>
      </c>
      <c r="T11">
        <v>0</v>
      </c>
      <c r="U11">
        <v>41.379195252106328</v>
      </c>
      <c r="V11">
        <v>0</v>
      </c>
      <c r="W11">
        <v>4.9965705957183264</v>
      </c>
      <c r="X11">
        <v>14.984867732307038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6.2008516741807558</v>
      </c>
      <c r="AG11">
        <v>30.567179426528909</v>
      </c>
      <c r="AH11">
        <v>0</v>
      </c>
      <c r="AI11">
        <v>0</v>
      </c>
      <c r="AJ11">
        <v>0</v>
      </c>
      <c r="AK11">
        <v>23.397509099561677</v>
      </c>
      <c r="AL11">
        <v>1.9055874174756091</v>
      </c>
      <c r="AM11">
        <v>0</v>
      </c>
      <c r="AN11">
        <v>0</v>
      </c>
      <c r="AO11">
        <v>0</v>
      </c>
      <c r="AP11">
        <v>0.50593071509079524</v>
      </c>
      <c r="AQ11">
        <v>0</v>
      </c>
      <c r="AR11">
        <v>1.2111799423919851</v>
      </c>
      <c r="AS11">
        <v>2.0661151484032558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26.540592982527318</v>
      </c>
      <c r="BB11">
        <f t="shared" si="0"/>
        <v>608.40182286740878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279.19190732272159</v>
      </c>
      <c r="L12">
        <v>2.9951791221007165</v>
      </c>
      <c r="M12">
        <v>62.722903715224433</v>
      </c>
      <c r="N12">
        <v>51.200254048761366</v>
      </c>
      <c r="O12">
        <v>72.246333250633072</v>
      </c>
      <c r="P12">
        <v>24.28658967978264</v>
      </c>
      <c r="Q12">
        <v>4.3735752613900196</v>
      </c>
      <c r="R12">
        <v>6.5082388703578822</v>
      </c>
      <c r="S12">
        <v>4.1764452279280366</v>
      </c>
      <c r="T12">
        <v>0</v>
      </c>
      <c r="U12">
        <v>41.379195252106328</v>
      </c>
      <c r="V12">
        <v>0</v>
      </c>
      <c r="W12">
        <v>4.9965705957183264</v>
      </c>
      <c r="X12">
        <v>14.984867732307038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6.2008516741807558</v>
      </c>
      <c r="AG12">
        <v>30.567179426528909</v>
      </c>
      <c r="AH12">
        <v>0</v>
      </c>
      <c r="AI12">
        <v>0</v>
      </c>
      <c r="AJ12">
        <v>0</v>
      </c>
      <c r="AK12">
        <v>23.397509099561677</v>
      </c>
      <c r="AL12">
        <v>1.9055874174756091</v>
      </c>
      <c r="AM12">
        <v>0</v>
      </c>
      <c r="AN12">
        <v>0</v>
      </c>
      <c r="AO12">
        <v>0</v>
      </c>
      <c r="AP12">
        <v>0.50593071509079524</v>
      </c>
      <c r="AQ12">
        <v>0</v>
      </c>
      <c r="AR12">
        <v>1.2111799423919851</v>
      </c>
      <c r="AS12">
        <v>2.0661151484032558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26.539506084411318</v>
      </c>
      <c r="BB12">
        <f t="shared" si="0"/>
        <v>608.37690741825327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279.21790966999316</v>
      </c>
      <c r="L13">
        <v>2.9951791221007165</v>
      </c>
      <c r="M13">
        <v>62.722903715224433</v>
      </c>
      <c r="N13">
        <v>51.200254048761366</v>
      </c>
      <c r="O13">
        <v>72.246333250633072</v>
      </c>
      <c r="P13">
        <v>24.28658967978264</v>
      </c>
      <c r="Q13">
        <v>4.3735752613900196</v>
      </c>
      <c r="R13">
        <v>6.5208469857997189</v>
      </c>
      <c r="S13">
        <v>4.1764452279280366</v>
      </c>
      <c r="T13">
        <v>0</v>
      </c>
      <c r="U13">
        <v>41.379195252106328</v>
      </c>
      <c r="V13">
        <v>0</v>
      </c>
      <c r="W13">
        <v>4.9965705957183264</v>
      </c>
      <c r="X13">
        <v>14.984867732307038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6.2008516741807558</v>
      </c>
      <c r="AG13">
        <v>30.567179426528909</v>
      </c>
      <c r="AH13">
        <v>0</v>
      </c>
      <c r="AI13">
        <v>0</v>
      </c>
      <c r="AJ13">
        <v>0</v>
      </c>
      <c r="AK13">
        <v>23.397509099561677</v>
      </c>
      <c r="AL13">
        <v>1.9055874174756091</v>
      </c>
      <c r="AM13">
        <v>0</v>
      </c>
      <c r="AN13">
        <v>0</v>
      </c>
      <c r="AO13">
        <v>0</v>
      </c>
      <c r="AP13">
        <v>0.50593071509079524</v>
      </c>
      <c r="AQ13">
        <v>0</v>
      </c>
      <c r="AR13">
        <v>1.2111799423919851</v>
      </c>
      <c r="AS13">
        <v>2.0661151484032558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26.541120001752791</v>
      </c>
      <c r="BB13">
        <f t="shared" si="0"/>
        <v>608.4139039636251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279.19190732272159</v>
      </c>
      <c r="L14">
        <v>2.9951791221007165</v>
      </c>
      <c r="M14">
        <v>62.722903715224433</v>
      </c>
      <c r="N14">
        <v>51.200254048761366</v>
      </c>
      <c r="O14">
        <v>72.246333250633072</v>
      </c>
      <c r="P14">
        <v>24.28658967978264</v>
      </c>
      <c r="Q14">
        <v>4.3735752613900196</v>
      </c>
      <c r="R14">
        <v>6.5208469857997189</v>
      </c>
      <c r="S14">
        <v>4.1764452279280366</v>
      </c>
      <c r="T14">
        <v>0</v>
      </c>
      <c r="U14">
        <v>41.379195252106328</v>
      </c>
      <c r="V14">
        <v>0</v>
      </c>
      <c r="W14">
        <v>4.9965705957183264</v>
      </c>
      <c r="X14">
        <v>14.984867732307038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6.2008516741807558</v>
      </c>
      <c r="AG14">
        <v>30.567179426528909</v>
      </c>
      <c r="AH14">
        <v>0</v>
      </c>
      <c r="AI14">
        <v>0</v>
      </c>
      <c r="AJ14">
        <v>0</v>
      </c>
      <c r="AK14">
        <v>23.397509099561677</v>
      </c>
      <c r="AL14">
        <v>1.9055874174756091</v>
      </c>
      <c r="AM14">
        <v>0</v>
      </c>
      <c r="AN14">
        <v>0</v>
      </c>
      <c r="AO14">
        <v>0</v>
      </c>
      <c r="AP14">
        <v>0.50593071509079524</v>
      </c>
      <c r="AQ14">
        <v>0</v>
      </c>
      <c r="AR14">
        <v>1.2111799423919851</v>
      </c>
      <c r="AS14">
        <v>2.0661151484032558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26.540033103636791</v>
      </c>
      <c r="BB14">
        <f t="shared" si="0"/>
        <v>608.38898851446959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279.21790966999316</v>
      </c>
      <c r="L15">
        <v>2.9951791221007165</v>
      </c>
      <c r="M15">
        <v>62.722903715224433</v>
      </c>
      <c r="N15">
        <v>51.200254048761366</v>
      </c>
      <c r="O15">
        <v>72.246333250633072</v>
      </c>
      <c r="P15">
        <v>24.28658967978264</v>
      </c>
      <c r="Q15">
        <v>4.3735752613900196</v>
      </c>
      <c r="R15">
        <v>6.5208469857997189</v>
      </c>
      <c r="S15">
        <v>4.1764452279280366</v>
      </c>
      <c r="T15">
        <v>0</v>
      </c>
      <c r="U15">
        <v>41.379195252106328</v>
      </c>
      <c r="V15">
        <v>0</v>
      </c>
      <c r="W15">
        <v>4.9965705957183264</v>
      </c>
      <c r="X15">
        <v>14.984867732307038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6.2008516741807558</v>
      </c>
      <c r="AG15">
        <v>30.567179426528909</v>
      </c>
      <c r="AH15">
        <v>0</v>
      </c>
      <c r="AI15">
        <v>0</v>
      </c>
      <c r="AJ15">
        <v>0</v>
      </c>
      <c r="AK15">
        <v>23.397509099561677</v>
      </c>
      <c r="AL15">
        <v>1.9055874174756091</v>
      </c>
      <c r="AM15">
        <v>0</v>
      </c>
      <c r="AN15">
        <v>0</v>
      </c>
      <c r="AO15">
        <v>0</v>
      </c>
      <c r="AP15">
        <v>0.50593071509079524</v>
      </c>
      <c r="AQ15">
        <v>0</v>
      </c>
      <c r="AR15">
        <v>1.2111799423919851</v>
      </c>
      <c r="AS15">
        <v>2.0661151484032558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26.541120001752791</v>
      </c>
      <c r="BB15">
        <f t="shared" si="0"/>
        <v>608.4139039636251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279.19190732272159</v>
      </c>
      <c r="L16">
        <v>2.9951791221007165</v>
      </c>
      <c r="M16">
        <v>62.722903715224433</v>
      </c>
      <c r="N16">
        <v>51.200254048761366</v>
      </c>
      <c r="O16">
        <v>72.246333250633072</v>
      </c>
      <c r="P16">
        <v>24.28658967978264</v>
      </c>
      <c r="Q16">
        <v>4.3735752613900196</v>
      </c>
      <c r="R16">
        <v>6.5208469857997189</v>
      </c>
      <c r="S16">
        <v>4.1764452279280366</v>
      </c>
      <c r="T16">
        <v>0</v>
      </c>
      <c r="U16">
        <v>41.379195252106328</v>
      </c>
      <c r="V16">
        <v>0</v>
      </c>
      <c r="W16">
        <v>4.9965705957183264</v>
      </c>
      <c r="X16">
        <v>14.984867732307038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6.2008516741807558</v>
      </c>
      <c r="AG16">
        <v>30.567179426528909</v>
      </c>
      <c r="AH16">
        <v>0</v>
      </c>
      <c r="AI16">
        <v>0</v>
      </c>
      <c r="AJ16">
        <v>0</v>
      </c>
      <c r="AK16">
        <v>23.397509099561677</v>
      </c>
      <c r="AL16">
        <v>1.9055874174756091</v>
      </c>
      <c r="AM16">
        <v>0</v>
      </c>
      <c r="AN16">
        <v>0</v>
      </c>
      <c r="AO16">
        <v>0</v>
      </c>
      <c r="AP16">
        <v>0.50593071509079524</v>
      </c>
      <c r="AQ16">
        <v>0</v>
      </c>
      <c r="AR16">
        <v>1.2111799423919851</v>
      </c>
      <c r="AS16">
        <v>2.0661151484032558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26.540033103636791</v>
      </c>
      <c r="BB16">
        <f t="shared" si="0"/>
        <v>608.38898851446959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279.21790966999316</v>
      </c>
      <c r="L17">
        <v>2.9951791221007165</v>
      </c>
      <c r="M17">
        <v>62.722903715224433</v>
      </c>
      <c r="N17">
        <v>51.200254048761366</v>
      </c>
      <c r="O17">
        <v>72.246333250633072</v>
      </c>
      <c r="P17">
        <v>24.28658967978264</v>
      </c>
      <c r="Q17">
        <v>4.3735752613900196</v>
      </c>
      <c r="R17">
        <v>6.5208469857997189</v>
      </c>
      <c r="S17">
        <v>4.1764452279280366</v>
      </c>
      <c r="T17">
        <v>0</v>
      </c>
      <c r="U17">
        <v>41.379195252106328</v>
      </c>
      <c r="V17">
        <v>0</v>
      </c>
      <c r="W17">
        <v>4.9965705957183264</v>
      </c>
      <c r="X17">
        <v>14.984867732307038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6.2008516741807558</v>
      </c>
      <c r="AG17">
        <v>30.567179426528909</v>
      </c>
      <c r="AH17">
        <v>0</v>
      </c>
      <c r="AI17">
        <v>0</v>
      </c>
      <c r="AJ17">
        <v>0</v>
      </c>
      <c r="AK17">
        <v>23.397509099561677</v>
      </c>
      <c r="AL17">
        <v>1.9055874174756091</v>
      </c>
      <c r="AM17">
        <v>0</v>
      </c>
      <c r="AN17">
        <v>0</v>
      </c>
      <c r="AO17">
        <v>0</v>
      </c>
      <c r="AP17">
        <v>0.50593071509079524</v>
      </c>
      <c r="AQ17">
        <v>0</v>
      </c>
      <c r="AR17">
        <v>1.2111799423919851</v>
      </c>
      <c r="AS17">
        <v>2.0661151484032558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26.541120001752791</v>
      </c>
      <c r="BB17">
        <f t="shared" si="0"/>
        <v>608.4139039636251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279.19190732272159</v>
      </c>
      <c r="L18">
        <v>2.9951791221007165</v>
      </c>
      <c r="M18">
        <v>62.722903715224433</v>
      </c>
      <c r="N18">
        <v>51.200254048761366</v>
      </c>
      <c r="O18">
        <v>72.246333250633072</v>
      </c>
      <c r="P18">
        <v>24.28658967978264</v>
      </c>
      <c r="Q18">
        <v>4.2369369928694223</v>
      </c>
      <c r="R18">
        <v>6.5208469857997189</v>
      </c>
      <c r="S18">
        <v>4.1764452279280366</v>
      </c>
      <c r="T18">
        <v>0</v>
      </c>
      <c r="U18">
        <v>41.379195252106328</v>
      </c>
      <c r="V18">
        <v>0</v>
      </c>
      <c r="W18">
        <v>4.9965705957183264</v>
      </c>
      <c r="X18">
        <v>14.984867732307038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6.2008516741807558</v>
      </c>
      <c r="AG18">
        <v>30.567179426528909</v>
      </c>
      <c r="AH18">
        <v>0</v>
      </c>
      <c r="AI18">
        <v>0</v>
      </c>
      <c r="AJ18">
        <v>0</v>
      </c>
      <c r="AK18">
        <v>23.397509099561677</v>
      </c>
      <c r="AL18">
        <v>1.9055874174756091</v>
      </c>
      <c r="AM18">
        <v>0</v>
      </c>
      <c r="AN18">
        <v>0</v>
      </c>
      <c r="AO18">
        <v>0</v>
      </c>
      <c r="AP18">
        <v>0.50593071509079524</v>
      </c>
      <c r="AQ18">
        <v>0</v>
      </c>
      <c r="AR18">
        <v>1.2111799423919851</v>
      </c>
      <c r="AS18">
        <v>2.0661151484032558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26.53432162401263</v>
      </c>
      <c r="BB18">
        <f t="shared" si="0"/>
        <v>608.25806172557316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279.21790966999316</v>
      </c>
      <c r="L19">
        <v>2.9951791221007165</v>
      </c>
      <c r="M19">
        <v>62.722903715224433</v>
      </c>
      <c r="N19">
        <v>51.200254048761366</v>
      </c>
      <c r="O19">
        <v>72.246333250633072</v>
      </c>
      <c r="P19">
        <v>24.28658967978264</v>
      </c>
      <c r="Q19">
        <v>4.2369369928694223</v>
      </c>
      <c r="R19">
        <v>6.5208469857997189</v>
      </c>
      <c r="S19">
        <v>4.1764452279280366</v>
      </c>
      <c r="T19">
        <v>0</v>
      </c>
      <c r="U19">
        <v>41.379195252106328</v>
      </c>
      <c r="V19">
        <v>0</v>
      </c>
      <c r="W19">
        <v>4.9965705957183264</v>
      </c>
      <c r="X19">
        <v>14.984867732307038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6.2008516741807558</v>
      </c>
      <c r="AG19">
        <v>30.567179426528909</v>
      </c>
      <c r="AH19">
        <v>0</v>
      </c>
      <c r="AI19">
        <v>0</v>
      </c>
      <c r="AJ19">
        <v>0</v>
      </c>
      <c r="AK19">
        <v>23.397509099561677</v>
      </c>
      <c r="AL19">
        <v>1.9055874174756091</v>
      </c>
      <c r="AM19">
        <v>0</v>
      </c>
      <c r="AN19">
        <v>0</v>
      </c>
      <c r="AO19">
        <v>0</v>
      </c>
      <c r="AP19">
        <v>0.50593071509079524</v>
      </c>
      <c r="AQ19">
        <v>0</v>
      </c>
      <c r="AR19">
        <v>1.2111799423919851</v>
      </c>
      <c r="AS19">
        <v>2.0661151484032558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26.53540852212863</v>
      </c>
      <c r="BB19">
        <f t="shared" si="0"/>
        <v>608.28297717472867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279.19190732272159</v>
      </c>
      <c r="L20">
        <v>2.9951791221007165</v>
      </c>
      <c r="M20">
        <v>62.722903715224433</v>
      </c>
      <c r="N20">
        <v>51.200254048761366</v>
      </c>
      <c r="O20">
        <v>72.246333250633072</v>
      </c>
      <c r="P20">
        <v>24.28658967978264</v>
      </c>
      <c r="Q20">
        <v>4.2369369928694223</v>
      </c>
      <c r="R20">
        <v>6.5082388703578822</v>
      </c>
      <c r="S20">
        <v>4.1764452279280366</v>
      </c>
      <c r="T20">
        <v>0</v>
      </c>
      <c r="U20">
        <v>41.379195252106328</v>
      </c>
      <c r="V20">
        <v>0</v>
      </c>
      <c r="W20">
        <v>4.9965705957183264</v>
      </c>
      <c r="X20">
        <v>14.984867732307038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6.2008516741807558</v>
      </c>
      <c r="AG20">
        <v>30.567179426528909</v>
      </c>
      <c r="AH20">
        <v>0</v>
      </c>
      <c r="AI20">
        <v>0</v>
      </c>
      <c r="AJ20">
        <v>0</v>
      </c>
      <c r="AK20">
        <v>23.397509099561677</v>
      </c>
      <c r="AL20">
        <v>1.9055874174756091</v>
      </c>
      <c r="AM20">
        <v>0</v>
      </c>
      <c r="AN20">
        <v>0</v>
      </c>
      <c r="AO20">
        <v>0</v>
      </c>
      <c r="AP20">
        <v>0.50593071509079524</v>
      </c>
      <c r="AQ20">
        <v>0</v>
      </c>
      <c r="AR20">
        <v>2.4223598847839702</v>
      </c>
      <c r="AS20">
        <v>2.0661151484032558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26.584421926379143</v>
      </c>
      <c r="BB20">
        <f t="shared" si="0"/>
        <v>609.40653325015683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279.21790966999316</v>
      </c>
      <c r="L21">
        <v>2.9951791221007165</v>
      </c>
      <c r="M21">
        <v>62.722903715224433</v>
      </c>
      <c r="N21">
        <v>51.200254048761366</v>
      </c>
      <c r="O21">
        <v>72.246333250633072</v>
      </c>
      <c r="P21">
        <v>24.28658967978264</v>
      </c>
      <c r="Q21">
        <v>4.2369369928694223</v>
      </c>
      <c r="R21">
        <v>3.9981516961217705</v>
      </c>
      <c r="S21">
        <v>4.1764452279280366</v>
      </c>
      <c r="T21">
        <v>0</v>
      </c>
      <c r="U21">
        <v>41.379195252106328</v>
      </c>
      <c r="V21">
        <v>0</v>
      </c>
      <c r="W21">
        <v>4.9965705957183264</v>
      </c>
      <c r="X21">
        <v>14.984867732307038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6.2008516741807558</v>
      </c>
      <c r="AG21">
        <v>30.567179426528909</v>
      </c>
      <c r="AH21">
        <v>0</v>
      </c>
      <c r="AI21">
        <v>0</v>
      </c>
      <c r="AJ21">
        <v>0</v>
      </c>
      <c r="AK21">
        <v>23.397509099561677</v>
      </c>
      <c r="AL21">
        <v>1.9055874174756091</v>
      </c>
      <c r="AM21">
        <v>0</v>
      </c>
      <c r="AN21">
        <v>0</v>
      </c>
      <c r="AO21">
        <v>0</v>
      </c>
      <c r="AP21">
        <v>0.50593071509079524</v>
      </c>
      <c r="AQ21">
        <v>0</v>
      </c>
      <c r="AR21">
        <v>2.4223598847839702</v>
      </c>
      <c r="AS21">
        <v>3.5419114865372574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26.542275467546077</v>
      </c>
      <c r="BB21">
        <f t="shared" si="0"/>
        <v>608.44039122015931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279.19190732272159</v>
      </c>
      <c r="L22">
        <v>2.9951791221007165</v>
      </c>
      <c r="M22">
        <v>62.722903715224433</v>
      </c>
      <c r="N22">
        <v>51.200254048761366</v>
      </c>
      <c r="O22">
        <v>72.246333250633072</v>
      </c>
      <c r="P22">
        <v>24.28658967978264</v>
      </c>
      <c r="Q22">
        <v>4.2369369928694223</v>
      </c>
      <c r="R22">
        <v>3.9981516961217705</v>
      </c>
      <c r="S22">
        <v>4.1764452279280366</v>
      </c>
      <c r="T22">
        <v>0</v>
      </c>
      <c r="U22">
        <v>41.379195252106328</v>
      </c>
      <c r="V22">
        <v>0</v>
      </c>
      <c r="W22">
        <v>4.9965705957183264</v>
      </c>
      <c r="X22">
        <v>14.974562353104703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6.2008516741807558</v>
      </c>
      <c r="AG22">
        <v>30.567179426528909</v>
      </c>
      <c r="AH22">
        <v>0</v>
      </c>
      <c r="AI22">
        <v>0</v>
      </c>
      <c r="AJ22">
        <v>0</v>
      </c>
      <c r="AK22">
        <v>23.397509099561677</v>
      </c>
      <c r="AL22">
        <v>1.9055874174756091</v>
      </c>
      <c r="AM22">
        <v>0</v>
      </c>
      <c r="AN22">
        <v>0</v>
      </c>
      <c r="AO22">
        <v>0</v>
      </c>
      <c r="AP22">
        <v>0.50593071509079524</v>
      </c>
      <c r="AQ22">
        <v>0</v>
      </c>
      <c r="AR22">
        <v>12.11179942391985</v>
      </c>
      <c r="AS22">
        <v>3.5419114865372574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26.945776377315301</v>
      </c>
      <c r="BB22">
        <f t="shared" si="0"/>
        <v>617.69002212305213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269.78144314875453</v>
      </c>
      <c r="L23">
        <v>2.9952174971596675</v>
      </c>
      <c r="M23">
        <v>62.722903715224433</v>
      </c>
      <c r="N23">
        <v>51.200254048761366</v>
      </c>
      <c r="O23">
        <v>72.246333250633072</v>
      </c>
      <c r="P23">
        <v>24.28658967978264</v>
      </c>
      <c r="Q23">
        <v>2.3896429547437354</v>
      </c>
      <c r="R23">
        <v>1.764871896572048</v>
      </c>
      <c r="S23">
        <v>2.6504311296958631</v>
      </c>
      <c r="T23">
        <v>0</v>
      </c>
      <c r="U23">
        <v>41.379195252106328</v>
      </c>
      <c r="V23">
        <v>0</v>
      </c>
      <c r="W23">
        <v>4.7484287583377096</v>
      </c>
      <c r="X23">
        <v>14.986599807635145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6.2008516741807558</v>
      </c>
      <c r="AG23">
        <v>30.567179426528909</v>
      </c>
      <c r="AH23">
        <v>0</v>
      </c>
      <c r="AI23">
        <v>0</v>
      </c>
      <c r="AJ23">
        <v>0</v>
      </c>
      <c r="AK23">
        <v>23.397509099561677</v>
      </c>
      <c r="AL23">
        <v>1.9055874174756091</v>
      </c>
      <c r="AM23">
        <v>0</v>
      </c>
      <c r="AN23">
        <v>0</v>
      </c>
      <c r="AO23">
        <v>0</v>
      </c>
      <c r="AP23">
        <v>0.50593071509079524</v>
      </c>
      <c r="AQ23">
        <v>0</v>
      </c>
      <c r="AR23">
        <v>12.11179942391985</v>
      </c>
      <c r="AS23">
        <v>3.5419114865372574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26.308196039996897</v>
      </c>
      <c r="BB23">
        <f t="shared" si="0"/>
        <v>603.07448434270452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269.77545819650862</v>
      </c>
      <c r="L24">
        <v>2.9952349591471013</v>
      </c>
      <c r="M24">
        <v>62.722903715224433</v>
      </c>
      <c r="N24">
        <v>51.200254048761366</v>
      </c>
      <c r="O24">
        <v>72.246333250633072</v>
      </c>
      <c r="P24">
        <v>24.28658967978264</v>
      </c>
      <c r="Q24">
        <v>2.9948301659902974</v>
      </c>
      <c r="R24">
        <v>3.1095218086608472</v>
      </c>
      <c r="S24">
        <v>3.6351204186862711</v>
      </c>
      <c r="T24">
        <v>0</v>
      </c>
      <c r="U24">
        <v>41.379195252106328</v>
      </c>
      <c r="V24">
        <v>0</v>
      </c>
      <c r="W24">
        <v>5.0719418796607281</v>
      </c>
      <c r="X24">
        <v>14.986599807635145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6.2008516741807558</v>
      </c>
      <c r="AG24">
        <v>30.567179426528909</v>
      </c>
      <c r="AH24">
        <v>0</v>
      </c>
      <c r="AI24">
        <v>0</v>
      </c>
      <c r="AJ24">
        <v>0</v>
      </c>
      <c r="AK24">
        <v>23.397509099561677</v>
      </c>
      <c r="AL24">
        <v>1.9055874174756091</v>
      </c>
      <c r="AM24">
        <v>0</v>
      </c>
      <c r="AN24">
        <v>0</v>
      </c>
      <c r="AO24">
        <v>0</v>
      </c>
      <c r="AP24">
        <v>0.50593071509079524</v>
      </c>
      <c r="AQ24">
        <v>0</v>
      </c>
      <c r="AR24">
        <v>2.4223598847839702</v>
      </c>
      <c r="AS24">
        <v>3.5419114865372574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26.039114078674743</v>
      </c>
      <c r="BB24">
        <f t="shared" si="0"/>
        <v>596.90619880828126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269.77545819650862</v>
      </c>
      <c r="L25">
        <v>2.9847863539949286</v>
      </c>
      <c r="M25">
        <v>62.722903715224433</v>
      </c>
      <c r="N25">
        <v>51.200254048761366</v>
      </c>
      <c r="O25">
        <v>72.246333250633072</v>
      </c>
      <c r="P25">
        <v>24.28658967978264</v>
      </c>
      <c r="Q25">
        <v>2.9948301659902974</v>
      </c>
      <c r="R25">
        <v>16.428758692760109</v>
      </c>
      <c r="S25">
        <v>3.9979232777956879</v>
      </c>
      <c r="T25">
        <v>0</v>
      </c>
      <c r="U25">
        <v>41.379195252106328</v>
      </c>
      <c r="V25">
        <v>0</v>
      </c>
      <c r="W25">
        <v>4.9972066576783671</v>
      </c>
      <c r="X25">
        <v>23.189623022394748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6.2008516741807558</v>
      </c>
      <c r="AG25">
        <v>30.567179426528909</v>
      </c>
      <c r="AH25">
        <v>0</v>
      </c>
      <c r="AI25">
        <v>0</v>
      </c>
      <c r="AJ25">
        <v>0</v>
      </c>
      <c r="AK25">
        <v>23.397509099561677</v>
      </c>
      <c r="AL25">
        <v>1.9055874174756091</v>
      </c>
      <c r="AM25">
        <v>0</v>
      </c>
      <c r="AN25">
        <v>0</v>
      </c>
      <c r="AO25">
        <v>0</v>
      </c>
      <c r="AP25">
        <v>0.50593071509079524</v>
      </c>
      <c r="AQ25">
        <v>0</v>
      </c>
      <c r="AR25">
        <v>1.2111799423919851</v>
      </c>
      <c r="AS25">
        <v>3.5419114865372574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26.899721704751602</v>
      </c>
      <c r="BB25">
        <f t="shared" si="0"/>
        <v>616.634290370646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288.64393556539181</v>
      </c>
      <c r="L26">
        <v>2.995252594963747</v>
      </c>
      <c r="M26">
        <v>62.722903715224433</v>
      </c>
      <c r="N26">
        <v>51.200254048761366</v>
      </c>
      <c r="O26">
        <v>72.246333250633072</v>
      </c>
      <c r="P26">
        <v>24.28658967978264</v>
      </c>
      <c r="Q26">
        <v>2.9948301659902974</v>
      </c>
      <c r="R26">
        <v>18.317349481153258</v>
      </c>
      <c r="S26">
        <v>3.9979232777956879</v>
      </c>
      <c r="T26">
        <v>0</v>
      </c>
      <c r="U26">
        <v>41.379195252106328</v>
      </c>
      <c r="V26">
        <v>7.9616239261703399</v>
      </c>
      <c r="W26">
        <v>20.357647042035691</v>
      </c>
      <c r="X26">
        <v>43.154158278051213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2.279722093091213</v>
      </c>
      <c r="AF26">
        <v>6.2008516741807558</v>
      </c>
      <c r="AG26">
        <v>30.567179426528909</v>
      </c>
      <c r="AH26">
        <v>0</v>
      </c>
      <c r="AI26">
        <v>0</v>
      </c>
      <c r="AJ26">
        <v>0</v>
      </c>
      <c r="AK26">
        <v>23.397509099561677</v>
      </c>
      <c r="AL26">
        <v>1.9055874174756091</v>
      </c>
      <c r="AM26">
        <v>0</v>
      </c>
      <c r="AN26">
        <v>0</v>
      </c>
      <c r="AO26">
        <v>0</v>
      </c>
      <c r="AP26">
        <v>0.50593071509079524</v>
      </c>
      <c r="AQ26">
        <v>0</v>
      </c>
      <c r="AR26">
        <v>1.2111799423919851</v>
      </c>
      <c r="AS26">
        <v>3.5419114865372574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29.67247688795592</v>
      </c>
      <c r="BB26">
        <f t="shared" si="0"/>
        <v>680.19539124496237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441.63081302112727</v>
      </c>
      <c r="L27">
        <v>2.995252594963747</v>
      </c>
      <c r="M27">
        <v>62.722903715224433</v>
      </c>
      <c r="N27">
        <v>51.200254048761366</v>
      </c>
      <c r="O27">
        <v>72.246333250633072</v>
      </c>
      <c r="P27">
        <v>24.28658967978264</v>
      </c>
      <c r="Q27">
        <v>2.9948301659902974</v>
      </c>
      <c r="R27">
        <v>18.317349481153258</v>
      </c>
      <c r="S27">
        <v>3.9979232777956879</v>
      </c>
      <c r="T27">
        <v>0</v>
      </c>
      <c r="U27">
        <v>41.379195252106328</v>
      </c>
      <c r="V27">
        <v>7.9616239261703399</v>
      </c>
      <c r="W27">
        <v>20.357647042035691</v>
      </c>
      <c r="X27">
        <v>43.154158278051213</v>
      </c>
      <c r="Y27">
        <v>0</v>
      </c>
      <c r="Z27">
        <v>0.4827166437069505</v>
      </c>
      <c r="AA27">
        <v>0</v>
      </c>
      <c r="AB27">
        <v>0</v>
      </c>
      <c r="AC27">
        <v>0</v>
      </c>
      <c r="AD27">
        <v>0</v>
      </c>
      <c r="AE27">
        <v>7.2951113249843456</v>
      </c>
      <c r="AF27">
        <v>6.2008516741807558</v>
      </c>
      <c r="AG27">
        <v>30.567179426528909</v>
      </c>
      <c r="AH27">
        <v>8.8169943410561462</v>
      </c>
      <c r="AI27">
        <v>0</v>
      </c>
      <c r="AJ27">
        <v>0</v>
      </c>
      <c r="AK27">
        <v>23.397509099561677</v>
      </c>
      <c r="AL27">
        <v>1.9055874174756091</v>
      </c>
      <c r="AM27">
        <v>0</v>
      </c>
      <c r="AN27">
        <v>0</v>
      </c>
      <c r="AO27">
        <v>0</v>
      </c>
      <c r="AP27">
        <v>0.50593071509079524</v>
      </c>
      <c r="AQ27">
        <v>10.632427581715715</v>
      </c>
      <c r="AR27">
        <v>1.9378877244834058</v>
      </c>
      <c r="AS27">
        <v>3.5419114865372574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37.140511412869024</v>
      </c>
      <c r="BB27">
        <f t="shared" si="0"/>
        <v>851.38846975624779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510.78129757687373</v>
      </c>
      <c r="L28">
        <v>8.9961087218326821</v>
      </c>
      <c r="M28">
        <v>62.722903715224433</v>
      </c>
      <c r="N28">
        <v>51.200254048761366</v>
      </c>
      <c r="O28">
        <v>72.246333250633072</v>
      </c>
      <c r="P28">
        <v>24.28658967978264</v>
      </c>
      <c r="Q28">
        <v>9.4629296006485131</v>
      </c>
      <c r="R28">
        <v>18.317349481153258</v>
      </c>
      <c r="S28">
        <v>11.429049315541247</v>
      </c>
      <c r="T28">
        <v>0</v>
      </c>
      <c r="U28">
        <v>41.379195252106328</v>
      </c>
      <c r="V28">
        <v>7.9616239261703399</v>
      </c>
      <c r="W28">
        <v>20.357647042035691</v>
      </c>
      <c r="X28">
        <v>43.154158278051213</v>
      </c>
      <c r="Y28">
        <v>0</v>
      </c>
      <c r="Z28">
        <v>2.8760257082028802</v>
      </c>
      <c r="AA28">
        <v>0</v>
      </c>
      <c r="AB28">
        <v>0</v>
      </c>
      <c r="AC28">
        <v>0</v>
      </c>
      <c r="AD28">
        <v>3.8717995126278448</v>
      </c>
      <c r="AE28">
        <v>7.2951113249843456</v>
      </c>
      <c r="AF28">
        <v>6.2008516741807558</v>
      </c>
      <c r="AG28">
        <v>30.567179426528909</v>
      </c>
      <c r="AH28">
        <v>17.214131723231056</v>
      </c>
      <c r="AI28">
        <v>0</v>
      </c>
      <c r="AJ28">
        <v>0</v>
      </c>
      <c r="AK28">
        <v>23.397509099561677</v>
      </c>
      <c r="AL28">
        <v>1.9055874174756091</v>
      </c>
      <c r="AM28">
        <v>0</v>
      </c>
      <c r="AN28">
        <v>0</v>
      </c>
      <c r="AO28">
        <v>0</v>
      </c>
      <c r="AP28">
        <v>0.67457443957420171</v>
      </c>
      <c r="AQ28">
        <v>10.632427581715715</v>
      </c>
      <c r="AR28">
        <v>1.9378877244834058</v>
      </c>
      <c r="AS28">
        <v>3.5419114865372574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41.482756266930963</v>
      </c>
      <c r="BB28">
        <f t="shared" si="0"/>
        <v>950.92768074098706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510.7745261191464</v>
      </c>
      <c r="L29">
        <v>8.9961087218326821</v>
      </c>
      <c r="M29">
        <v>62.722903715224433</v>
      </c>
      <c r="N29">
        <v>51.200254048761366</v>
      </c>
      <c r="O29">
        <v>72.246333250633072</v>
      </c>
      <c r="P29">
        <v>24.28658967978264</v>
      </c>
      <c r="Q29">
        <v>9.4629296006485131</v>
      </c>
      <c r="R29">
        <v>18.317349481153258</v>
      </c>
      <c r="S29">
        <v>11.429049315541247</v>
      </c>
      <c r="T29">
        <v>0</v>
      </c>
      <c r="U29">
        <v>41.379195252106328</v>
      </c>
      <c r="V29">
        <v>7.9616239261703399</v>
      </c>
      <c r="W29">
        <v>20.357647042035691</v>
      </c>
      <c r="X29">
        <v>43.154158278051213</v>
      </c>
      <c r="Y29">
        <v>0</v>
      </c>
      <c r="Z29">
        <v>5.7520514164057603</v>
      </c>
      <c r="AA29">
        <v>0</v>
      </c>
      <c r="AB29">
        <v>1.4814930697140472</v>
      </c>
      <c r="AC29">
        <v>4.2991820977875177</v>
      </c>
      <c r="AD29">
        <v>3.8717995126278448</v>
      </c>
      <c r="AE29">
        <v>14.590222649968691</v>
      </c>
      <c r="AF29">
        <v>6.2008516741807558</v>
      </c>
      <c r="AG29">
        <v>30.567179426528909</v>
      </c>
      <c r="AH29">
        <v>30.103737667710288</v>
      </c>
      <c r="AI29">
        <v>0</v>
      </c>
      <c r="AJ29">
        <v>0</v>
      </c>
      <c r="AK29">
        <v>23.397509099561677</v>
      </c>
      <c r="AL29">
        <v>1.9055874174756091</v>
      </c>
      <c r="AM29">
        <v>0</v>
      </c>
      <c r="AN29">
        <v>0</v>
      </c>
      <c r="AO29">
        <v>0</v>
      </c>
      <c r="AP29">
        <v>0.67457443957420171</v>
      </c>
      <c r="AQ29">
        <v>21.885080386140686</v>
      </c>
      <c r="AR29">
        <v>1.2111799423919851</v>
      </c>
      <c r="AS29">
        <v>3.5419114865372574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43.128029000399479</v>
      </c>
      <c r="BB29">
        <f t="shared" si="0"/>
        <v>988.6429997172927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510.7745261191464</v>
      </c>
      <c r="L30">
        <v>8.9961087218326821</v>
      </c>
      <c r="M30">
        <v>62.722903715224433</v>
      </c>
      <c r="N30">
        <v>51.200254048761366</v>
      </c>
      <c r="O30">
        <v>72.246333250633072</v>
      </c>
      <c r="P30">
        <v>24.28658967978264</v>
      </c>
      <c r="Q30">
        <v>9.4629296006485131</v>
      </c>
      <c r="R30">
        <v>18.317349481153258</v>
      </c>
      <c r="S30">
        <v>11.429049315541247</v>
      </c>
      <c r="T30">
        <v>0</v>
      </c>
      <c r="U30">
        <v>41.379195252106328</v>
      </c>
      <c r="V30">
        <v>7.9616239261703399</v>
      </c>
      <c r="W30">
        <v>20.357647042035691</v>
      </c>
      <c r="X30">
        <v>43.154158278051213</v>
      </c>
      <c r="Y30">
        <v>0</v>
      </c>
      <c r="Z30">
        <v>5.7520514164057603</v>
      </c>
      <c r="AA30">
        <v>1.6640560125234816</v>
      </c>
      <c r="AB30">
        <v>5.8074529403047368</v>
      </c>
      <c r="AC30">
        <v>8.606849466708411</v>
      </c>
      <c r="AD30">
        <v>8.0955810436234596</v>
      </c>
      <c r="AE30">
        <v>21.953725575036529</v>
      </c>
      <c r="AF30">
        <v>12.401702640054271</v>
      </c>
      <c r="AG30">
        <v>30.567179426528909</v>
      </c>
      <c r="AH30">
        <v>39.046688647568352</v>
      </c>
      <c r="AI30">
        <v>1.6965311742851175</v>
      </c>
      <c r="AJ30">
        <v>0</v>
      </c>
      <c r="AK30">
        <v>23.397509099561677</v>
      </c>
      <c r="AL30">
        <v>1.9055874174756091</v>
      </c>
      <c r="AM30">
        <v>2.3181807781256523</v>
      </c>
      <c r="AN30">
        <v>0</v>
      </c>
      <c r="AO30">
        <v>0</v>
      </c>
      <c r="AP30">
        <v>0.67457443957420171</v>
      </c>
      <c r="AQ30">
        <v>31.897282745147155</v>
      </c>
      <c r="AR30">
        <v>1.2111799423919851</v>
      </c>
      <c r="AS30">
        <v>3.5419114865372574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45.262156590146837</v>
      </c>
      <c r="BB30">
        <f t="shared" si="0"/>
        <v>1037.5645560927926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510.7745261191464</v>
      </c>
      <c r="L31">
        <v>8.9961087218326821</v>
      </c>
      <c r="M31">
        <v>62.722903715224433</v>
      </c>
      <c r="N31">
        <v>51.200254048761366</v>
      </c>
      <c r="O31">
        <v>72.246333250633072</v>
      </c>
      <c r="P31">
        <v>24.28658967978264</v>
      </c>
      <c r="Q31">
        <v>9.4629296006485131</v>
      </c>
      <c r="R31">
        <v>18.317349481153258</v>
      </c>
      <c r="S31">
        <v>11.429049315541247</v>
      </c>
      <c r="T31">
        <v>0</v>
      </c>
      <c r="U31">
        <v>41.668354664280365</v>
      </c>
      <c r="V31">
        <v>7.9616239261703399</v>
      </c>
      <c r="W31">
        <v>20.357647042035691</v>
      </c>
      <c r="X31">
        <v>43.154158278051213</v>
      </c>
      <c r="Y31">
        <v>0</v>
      </c>
      <c r="Z31">
        <v>5.7520514164057603</v>
      </c>
      <c r="AA31">
        <v>7.8182894051346272</v>
      </c>
      <c r="AB31">
        <v>11.709721262262573</v>
      </c>
      <c r="AC31">
        <v>8.606849466708411</v>
      </c>
      <c r="AD31">
        <v>12.143371565435192</v>
      </c>
      <c r="AE31">
        <v>21.960564466290965</v>
      </c>
      <c r="AF31">
        <v>20.876200022542267</v>
      </c>
      <c r="AG31">
        <v>30.567179426528909</v>
      </c>
      <c r="AH31">
        <v>51.22253821081194</v>
      </c>
      <c r="AI31">
        <v>7.3516347900229588</v>
      </c>
      <c r="AJ31">
        <v>0</v>
      </c>
      <c r="AK31">
        <v>23.397509099561677</v>
      </c>
      <c r="AL31">
        <v>1.9055874174756091</v>
      </c>
      <c r="AM31">
        <v>4.6718437916927575</v>
      </c>
      <c r="AN31">
        <v>0</v>
      </c>
      <c r="AO31">
        <v>0</v>
      </c>
      <c r="AP31">
        <v>0.67457443957420171</v>
      </c>
      <c r="AQ31">
        <v>43.77016007117512</v>
      </c>
      <c r="AR31">
        <v>2.9068320450845331</v>
      </c>
      <c r="AS31">
        <v>3.5419114865372574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47.712804212267891</v>
      </c>
      <c r="BB31">
        <f t="shared" si="0"/>
        <v>1093.7418420142374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510.7745261191464</v>
      </c>
      <c r="L32">
        <v>8.9961087218326821</v>
      </c>
      <c r="M32">
        <v>62.722903715224433</v>
      </c>
      <c r="N32">
        <v>51.200254048761366</v>
      </c>
      <c r="O32">
        <v>72.246333250633072</v>
      </c>
      <c r="P32">
        <v>24.28658967978264</v>
      </c>
      <c r="Q32">
        <v>9.4629296006485131</v>
      </c>
      <c r="R32">
        <v>18.317349481153258</v>
      </c>
      <c r="S32">
        <v>11.429049315541247</v>
      </c>
      <c r="T32">
        <v>0</v>
      </c>
      <c r="U32">
        <v>42.130591823841691</v>
      </c>
      <c r="V32">
        <v>7.9616239261703399</v>
      </c>
      <c r="W32">
        <v>20.357647042035691</v>
      </c>
      <c r="X32">
        <v>43.154158278051213</v>
      </c>
      <c r="Y32">
        <v>0</v>
      </c>
      <c r="Z32">
        <v>5.7520514164057603</v>
      </c>
      <c r="AA32">
        <v>12.33065458985598</v>
      </c>
      <c r="AB32">
        <v>11.709721262262573</v>
      </c>
      <c r="AC32">
        <v>12.897546293362552</v>
      </c>
      <c r="AD32">
        <v>12.143371565435192</v>
      </c>
      <c r="AE32">
        <v>21.960564466290965</v>
      </c>
      <c r="AF32">
        <v>20.876200022542267</v>
      </c>
      <c r="AG32">
        <v>30.567179426528909</v>
      </c>
      <c r="AH32">
        <v>51.852323200271336</v>
      </c>
      <c r="AI32">
        <v>7.3516347900229588</v>
      </c>
      <c r="AJ32">
        <v>0</v>
      </c>
      <c r="AK32">
        <v>23.397509099561677</v>
      </c>
      <c r="AL32">
        <v>1.9055874174756091</v>
      </c>
      <c r="AM32">
        <v>7.0255072531830516</v>
      </c>
      <c r="AN32">
        <v>0</v>
      </c>
      <c r="AO32">
        <v>0</v>
      </c>
      <c r="AP32">
        <v>0.67457443957420171</v>
      </c>
      <c r="AQ32">
        <v>43.77016007117512</v>
      </c>
      <c r="AR32">
        <v>12.11179942391985</v>
      </c>
      <c r="AS32">
        <v>7.3199504971822167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48.767491529943022</v>
      </c>
      <c r="BB32">
        <f t="shared" si="0"/>
        <v>1117.9189087079292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510.7745261191464</v>
      </c>
      <c r="L33">
        <v>8.9961087218326821</v>
      </c>
      <c r="M33">
        <v>62.722903715224433</v>
      </c>
      <c r="N33">
        <v>51.200254048761366</v>
      </c>
      <c r="O33">
        <v>72.246333250633072</v>
      </c>
      <c r="P33">
        <v>24.28658967978264</v>
      </c>
      <c r="Q33">
        <v>9.4629296006485131</v>
      </c>
      <c r="R33">
        <v>18.317349481153258</v>
      </c>
      <c r="S33">
        <v>11.429049315541247</v>
      </c>
      <c r="T33">
        <v>0</v>
      </c>
      <c r="U33">
        <v>42.758053158202017</v>
      </c>
      <c r="V33">
        <v>7.9616239261703399</v>
      </c>
      <c r="W33">
        <v>20.357647042035691</v>
      </c>
      <c r="X33">
        <v>43.154158278051213</v>
      </c>
      <c r="Y33">
        <v>0</v>
      </c>
      <c r="Z33">
        <v>5.7520514164057603</v>
      </c>
      <c r="AA33">
        <v>12.33065458985598</v>
      </c>
      <c r="AB33">
        <v>11.709721262262573</v>
      </c>
      <c r="AC33">
        <v>12.897546293362552</v>
      </c>
      <c r="AD33">
        <v>12.143371565435192</v>
      </c>
      <c r="AE33">
        <v>21.960564466290965</v>
      </c>
      <c r="AF33">
        <v>20.876200022542267</v>
      </c>
      <c r="AG33">
        <v>30.567179426528909</v>
      </c>
      <c r="AH33">
        <v>51.852323200271336</v>
      </c>
      <c r="AI33">
        <v>7.3516347900229588</v>
      </c>
      <c r="AJ33">
        <v>0</v>
      </c>
      <c r="AK33">
        <v>23.397509099561677</v>
      </c>
      <c r="AL33">
        <v>1.9055874174756091</v>
      </c>
      <c r="AM33">
        <v>7.0255072531830516</v>
      </c>
      <c r="AN33">
        <v>0</v>
      </c>
      <c r="AO33">
        <v>0</v>
      </c>
      <c r="AP33">
        <v>0.50593071509079524</v>
      </c>
      <c r="AQ33">
        <v>43.77016007117512</v>
      </c>
      <c r="AR33">
        <v>12.11179942391985</v>
      </c>
      <c r="AS33">
        <v>7.3199504971822167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48.786670106035885</v>
      </c>
      <c r="BB33">
        <f t="shared" si="0"/>
        <v>1118.3585477417132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510.7745261191464</v>
      </c>
      <c r="L34">
        <v>8.9961087218326821</v>
      </c>
      <c r="M34">
        <v>62.722903715224433</v>
      </c>
      <c r="N34">
        <v>51.200254048761366</v>
      </c>
      <c r="O34">
        <v>72.246333250633072</v>
      </c>
      <c r="P34">
        <v>24.28658967978264</v>
      </c>
      <c r="Q34">
        <v>9.4629296006485131</v>
      </c>
      <c r="R34">
        <v>18.317349481153258</v>
      </c>
      <c r="S34">
        <v>11.429049315541247</v>
      </c>
      <c r="T34">
        <v>0</v>
      </c>
      <c r="U34">
        <v>43.425617467079228</v>
      </c>
      <c r="V34">
        <v>7.9616239261703399</v>
      </c>
      <c r="W34">
        <v>20.357647042035691</v>
      </c>
      <c r="X34">
        <v>43.154158278051213</v>
      </c>
      <c r="Y34">
        <v>0</v>
      </c>
      <c r="Z34">
        <v>5.7520514164057603</v>
      </c>
      <c r="AA34">
        <v>12.33065458985598</v>
      </c>
      <c r="AB34">
        <v>11.709721262262573</v>
      </c>
      <c r="AC34">
        <v>12.897546293362552</v>
      </c>
      <c r="AD34">
        <v>12.143371565435192</v>
      </c>
      <c r="AE34">
        <v>21.960564466290965</v>
      </c>
      <c r="AF34">
        <v>20.876200022542267</v>
      </c>
      <c r="AG34">
        <v>30.567179426528909</v>
      </c>
      <c r="AH34">
        <v>51.852323200271336</v>
      </c>
      <c r="AI34">
        <v>7.3516347900229588</v>
      </c>
      <c r="AJ34">
        <v>0</v>
      </c>
      <c r="AK34">
        <v>23.397509099561677</v>
      </c>
      <c r="AL34">
        <v>9.5279386445504688</v>
      </c>
      <c r="AM34">
        <v>7.0255072531830516</v>
      </c>
      <c r="AN34">
        <v>0</v>
      </c>
      <c r="AO34">
        <v>0</v>
      </c>
      <c r="AP34">
        <v>0.50593071509079524</v>
      </c>
      <c r="AQ34">
        <v>43.77016007117512</v>
      </c>
      <c r="AR34">
        <v>2.9068320450845331</v>
      </c>
      <c r="AS34">
        <v>7.3199504971822167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48.748420939003367</v>
      </c>
      <c r="BB34">
        <f t="shared" si="0"/>
        <v>1117.4817450658625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510.7745261191464</v>
      </c>
      <c r="L35">
        <v>8.9961087218326821</v>
      </c>
      <c r="M35">
        <v>62.722903715224433</v>
      </c>
      <c r="N35">
        <v>51.200254048761366</v>
      </c>
      <c r="O35">
        <v>72.246333250633072</v>
      </c>
      <c r="P35">
        <v>24.28658967978264</v>
      </c>
      <c r="Q35">
        <v>9.4629296006485131</v>
      </c>
      <c r="R35">
        <v>18.317349481153258</v>
      </c>
      <c r="S35">
        <v>11.429049315541247</v>
      </c>
      <c r="T35">
        <v>0</v>
      </c>
      <c r="U35">
        <v>43.510019811711182</v>
      </c>
      <c r="V35">
        <v>7.9616239261703399</v>
      </c>
      <c r="W35">
        <v>20.357647042035691</v>
      </c>
      <c r="X35">
        <v>43.154158278051213</v>
      </c>
      <c r="Y35">
        <v>0</v>
      </c>
      <c r="Z35">
        <v>5.7443280601127107</v>
      </c>
      <c r="AA35">
        <v>12.33065458985598</v>
      </c>
      <c r="AB35">
        <v>11.709721262262573</v>
      </c>
      <c r="AC35">
        <v>8.606849466708411</v>
      </c>
      <c r="AD35">
        <v>12.143371565435192</v>
      </c>
      <c r="AE35">
        <v>21.960564466290965</v>
      </c>
      <c r="AF35">
        <v>20.876200022542267</v>
      </c>
      <c r="AG35">
        <v>30.567179426528909</v>
      </c>
      <c r="AH35">
        <v>51.852323200271336</v>
      </c>
      <c r="AI35">
        <v>7.3516347900229588</v>
      </c>
      <c r="AJ35">
        <v>0</v>
      </c>
      <c r="AK35">
        <v>23.397509099561677</v>
      </c>
      <c r="AL35">
        <v>39.844106563565283</v>
      </c>
      <c r="AM35">
        <v>4.6718437916927575</v>
      </c>
      <c r="AN35">
        <v>0</v>
      </c>
      <c r="AO35">
        <v>0</v>
      </c>
      <c r="AP35">
        <v>0.50593071509079524</v>
      </c>
      <c r="AQ35">
        <v>43.77016007117512</v>
      </c>
      <c r="AR35">
        <v>1.4534160225422665</v>
      </c>
      <c r="AS35">
        <v>7.3199504971822167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49.680354889944027</v>
      </c>
      <c r="BB35">
        <f t="shared" si="0"/>
        <v>1138.8448817115889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510.7745261191464</v>
      </c>
      <c r="L36">
        <v>8.9961087218326821</v>
      </c>
      <c r="M36">
        <v>62.722903715224433</v>
      </c>
      <c r="N36">
        <v>51.200254048761366</v>
      </c>
      <c r="O36">
        <v>72.246333250633072</v>
      </c>
      <c r="P36">
        <v>24.28658967978264</v>
      </c>
      <c r="Q36">
        <v>9.4629296006485131</v>
      </c>
      <c r="R36">
        <v>18.317349481153258</v>
      </c>
      <c r="S36">
        <v>11.429049315541247</v>
      </c>
      <c r="T36">
        <v>0</v>
      </c>
      <c r="U36">
        <v>43.510019811711182</v>
      </c>
      <c r="V36">
        <v>7.9616239261703399</v>
      </c>
      <c r="W36">
        <v>20.357647042035691</v>
      </c>
      <c r="X36">
        <v>43.154158278051213</v>
      </c>
      <c r="Y36">
        <v>0</v>
      </c>
      <c r="Z36">
        <v>5.7443280601127107</v>
      </c>
      <c r="AA36">
        <v>7.8002621289918599</v>
      </c>
      <c r="AB36">
        <v>11.709721262262573</v>
      </c>
      <c r="AC36">
        <v>8.606849466708411</v>
      </c>
      <c r="AD36">
        <v>12.143371565435192</v>
      </c>
      <c r="AE36">
        <v>21.960564466290965</v>
      </c>
      <c r="AF36">
        <v>20.876200022542267</v>
      </c>
      <c r="AG36">
        <v>30.567179426528909</v>
      </c>
      <c r="AH36">
        <v>51.22253821081194</v>
      </c>
      <c r="AI36">
        <v>7.3516347900229588</v>
      </c>
      <c r="AJ36">
        <v>0</v>
      </c>
      <c r="AK36">
        <v>23.397509099561677</v>
      </c>
      <c r="AL36">
        <v>39.844106563565283</v>
      </c>
      <c r="AM36">
        <v>2.3418356017532878</v>
      </c>
      <c r="AN36">
        <v>0</v>
      </c>
      <c r="AO36">
        <v>0</v>
      </c>
      <c r="AP36">
        <v>0.50593071509079524</v>
      </c>
      <c r="AQ36">
        <v>43.77016007117512</v>
      </c>
      <c r="AR36">
        <v>1.4534160225422665</v>
      </c>
      <c r="AS36">
        <v>7.3199504971822167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49.367265130181039</v>
      </c>
      <c r="BB36">
        <f t="shared" si="0"/>
        <v>1131.6677858310888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510.7745261191464</v>
      </c>
      <c r="L37">
        <v>8.9961087218326821</v>
      </c>
      <c r="M37">
        <v>62.722903715224433</v>
      </c>
      <c r="N37">
        <v>51.200254048761366</v>
      </c>
      <c r="O37">
        <v>72.246333250633072</v>
      </c>
      <c r="P37">
        <v>24.28658967978264</v>
      </c>
      <c r="Q37">
        <v>9.4629296006485131</v>
      </c>
      <c r="R37">
        <v>18.317349481153258</v>
      </c>
      <c r="S37">
        <v>11.429049315541247</v>
      </c>
      <c r="T37">
        <v>0</v>
      </c>
      <c r="U37">
        <v>43.510019811711182</v>
      </c>
      <c r="V37">
        <v>7.9616239261703399</v>
      </c>
      <c r="W37">
        <v>20.357647042035691</v>
      </c>
      <c r="X37">
        <v>43.154158278051213</v>
      </c>
      <c r="Y37">
        <v>0</v>
      </c>
      <c r="Z37">
        <v>2.8480281978710082</v>
      </c>
      <c r="AA37">
        <v>1.6640560125234816</v>
      </c>
      <c r="AB37">
        <v>11.674165549885201</v>
      </c>
      <c r="AC37">
        <v>8.606849466708411</v>
      </c>
      <c r="AD37">
        <v>8.0955810436234596</v>
      </c>
      <c r="AE37">
        <v>14.590222649968691</v>
      </c>
      <c r="AF37">
        <v>12.401702640054271</v>
      </c>
      <c r="AG37">
        <v>30.567179426528909</v>
      </c>
      <c r="AH37">
        <v>41.48185856021707</v>
      </c>
      <c r="AI37">
        <v>1.6965311742851175</v>
      </c>
      <c r="AJ37">
        <v>0</v>
      </c>
      <c r="AK37">
        <v>23.397509099561677</v>
      </c>
      <c r="AL37">
        <v>39.844106563565283</v>
      </c>
      <c r="AM37">
        <v>0</v>
      </c>
      <c r="AN37">
        <v>0</v>
      </c>
      <c r="AO37">
        <v>0</v>
      </c>
      <c r="AP37">
        <v>0.50593071509079524</v>
      </c>
      <c r="AQ37">
        <v>43.77016007117512</v>
      </c>
      <c r="AR37">
        <v>1.4534160225422665</v>
      </c>
      <c r="AS37">
        <v>7.3199504971822167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47.415275760485606</v>
      </c>
      <c r="BB37">
        <f t="shared" si="0"/>
        <v>1086.9214649209891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510.7745261191464</v>
      </c>
      <c r="L38">
        <v>8.9961087218326821</v>
      </c>
      <c r="M38">
        <v>62.722903715224433</v>
      </c>
      <c r="N38">
        <v>51.200254048761366</v>
      </c>
      <c r="O38">
        <v>72.246333250633072</v>
      </c>
      <c r="P38">
        <v>24.28658967978264</v>
      </c>
      <c r="Q38">
        <v>9.4629296006485131</v>
      </c>
      <c r="R38">
        <v>18.317349481153258</v>
      </c>
      <c r="S38">
        <v>11.429049315541247</v>
      </c>
      <c r="T38">
        <v>0</v>
      </c>
      <c r="U38">
        <v>43.510019811711182</v>
      </c>
      <c r="V38">
        <v>7.9616239261703399</v>
      </c>
      <c r="W38">
        <v>20.357647042035691</v>
      </c>
      <c r="X38">
        <v>43.154158278051213</v>
      </c>
      <c r="Y38">
        <v>0</v>
      </c>
      <c r="Z38">
        <v>0.4827166437069505</v>
      </c>
      <c r="AA38">
        <v>0</v>
      </c>
      <c r="AB38">
        <v>5.8074529403047368</v>
      </c>
      <c r="AC38">
        <v>4.2991820977875177</v>
      </c>
      <c r="AD38">
        <v>4.0477905218117298</v>
      </c>
      <c r="AE38">
        <v>14.590222649968691</v>
      </c>
      <c r="AF38">
        <v>12.401702640054271</v>
      </c>
      <c r="AG38">
        <v>30.567179426528909</v>
      </c>
      <c r="AH38">
        <v>31.111393920162804</v>
      </c>
      <c r="AI38">
        <v>0</v>
      </c>
      <c r="AJ38">
        <v>0</v>
      </c>
      <c r="AK38">
        <v>23.397509099561677</v>
      </c>
      <c r="AL38">
        <v>39.844106563565283</v>
      </c>
      <c r="AM38">
        <v>0</v>
      </c>
      <c r="AN38">
        <v>0</v>
      </c>
      <c r="AO38">
        <v>0</v>
      </c>
      <c r="AP38">
        <v>0.50593071509079524</v>
      </c>
      <c r="AQ38">
        <v>43.77016007117512</v>
      </c>
      <c r="AR38">
        <v>12.11179942391985</v>
      </c>
      <c r="AS38">
        <v>4.2502936005009397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46.465169812141902</v>
      </c>
      <c r="BB38">
        <f t="shared" si="0"/>
        <v>1065.1417634926891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510.7745261191464</v>
      </c>
      <c r="L39">
        <v>8.9961087218326821</v>
      </c>
      <c r="M39">
        <v>62.722903715224433</v>
      </c>
      <c r="N39">
        <v>51.200254048761366</v>
      </c>
      <c r="O39">
        <v>72.246333250633072</v>
      </c>
      <c r="P39">
        <v>24.28658967978264</v>
      </c>
      <c r="Q39">
        <v>9.4629296006485131</v>
      </c>
      <c r="R39">
        <v>18.317349481153258</v>
      </c>
      <c r="S39">
        <v>11.429049315541247</v>
      </c>
      <c r="T39">
        <v>0</v>
      </c>
      <c r="U39">
        <v>45.094782142322025</v>
      </c>
      <c r="V39">
        <v>7.9616239261703399</v>
      </c>
      <c r="W39">
        <v>20.357647042035691</v>
      </c>
      <c r="X39">
        <v>43.154158278051213</v>
      </c>
      <c r="Y39">
        <v>0</v>
      </c>
      <c r="Z39">
        <v>0</v>
      </c>
      <c r="AA39">
        <v>0</v>
      </c>
      <c r="AB39">
        <v>5.8074529403047368</v>
      </c>
      <c r="AC39">
        <v>4.2991820977875177</v>
      </c>
      <c r="AD39">
        <v>4.0477905218117298</v>
      </c>
      <c r="AE39">
        <v>7.2951113249843456</v>
      </c>
      <c r="AF39">
        <v>12.401702640054271</v>
      </c>
      <c r="AG39">
        <v>30.567179426528909</v>
      </c>
      <c r="AH39">
        <v>20.740929280108535</v>
      </c>
      <c r="AI39">
        <v>0</v>
      </c>
      <c r="AJ39">
        <v>0</v>
      </c>
      <c r="AK39">
        <v>23.397509099561677</v>
      </c>
      <c r="AL39">
        <v>9.5279386445504688</v>
      </c>
      <c r="AM39">
        <v>0</v>
      </c>
      <c r="AN39">
        <v>0</v>
      </c>
      <c r="AO39">
        <v>0</v>
      </c>
      <c r="AP39">
        <v>2.4734399173450221</v>
      </c>
      <c r="AQ39">
        <v>43.77016007117512</v>
      </c>
      <c r="AR39">
        <v>12.11179942391985</v>
      </c>
      <c r="AS39">
        <v>4.2502936005009397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44.587840312155286</v>
      </c>
      <c r="BB39">
        <f t="shared" si="0"/>
        <v>1022.1069039977804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510.7745261191464</v>
      </c>
      <c r="L40">
        <v>8.9961087218326821</v>
      </c>
      <c r="M40">
        <v>62.722903715224433</v>
      </c>
      <c r="N40">
        <v>51.200254048761366</v>
      </c>
      <c r="O40">
        <v>72.246333250633072</v>
      </c>
      <c r="P40">
        <v>24.28658967978264</v>
      </c>
      <c r="Q40">
        <v>9.4629296006485131</v>
      </c>
      <c r="R40">
        <v>18.317349481153258</v>
      </c>
      <c r="S40">
        <v>11.429049315541247</v>
      </c>
      <c r="T40">
        <v>0</v>
      </c>
      <c r="U40">
        <v>47.140636607073141</v>
      </c>
      <c r="V40">
        <v>7.9616239261703399</v>
      </c>
      <c r="W40">
        <v>20.357647042035691</v>
      </c>
      <c r="X40">
        <v>43.154158278051213</v>
      </c>
      <c r="Y40">
        <v>0</v>
      </c>
      <c r="Z40">
        <v>0</v>
      </c>
      <c r="AA40">
        <v>0</v>
      </c>
      <c r="AB40">
        <v>5.8074529403047368</v>
      </c>
      <c r="AC40">
        <v>4.2991820977875177</v>
      </c>
      <c r="AD40">
        <v>0</v>
      </c>
      <c r="AE40">
        <v>7.2951113249843456</v>
      </c>
      <c r="AF40">
        <v>12.401702640054271</v>
      </c>
      <c r="AG40">
        <v>30.567179426528909</v>
      </c>
      <c r="AH40">
        <v>8.8169943410561462</v>
      </c>
      <c r="AI40">
        <v>0</v>
      </c>
      <c r="AJ40">
        <v>0</v>
      </c>
      <c r="AK40">
        <v>23.397509099561677</v>
      </c>
      <c r="AL40">
        <v>1.9055874174756091</v>
      </c>
      <c r="AM40">
        <v>0</v>
      </c>
      <c r="AN40">
        <v>0</v>
      </c>
      <c r="AO40">
        <v>0</v>
      </c>
      <c r="AP40">
        <v>2.4734399173450221</v>
      </c>
      <c r="AQ40">
        <v>43.77016007117512</v>
      </c>
      <c r="AR40">
        <v>12.11179942391985</v>
      </c>
      <c r="AS40">
        <v>4.2502936005009397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43.687124623226019</v>
      </c>
      <c r="BB40">
        <f t="shared" si="0"/>
        <v>1001.4593974635218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510.7745261191464</v>
      </c>
      <c r="L41">
        <v>8.9961087218326821</v>
      </c>
      <c r="M41">
        <v>62.722903715224433</v>
      </c>
      <c r="N41">
        <v>51.200254048761366</v>
      </c>
      <c r="O41">
        <v>72.246333250633072</v>
      </c>
      <c r="P41">
        <v>24.28658967978264</v>
      </c>
      <c r="Q41">
        <v>9.4629296006485131</v>
      </c>
      <c r="R41">
        <v>18.317349481153258</v>
      </c>
      <c r="S41">
        <v>11.429049315541247</v>
      </c>
      <c r="T41">
        <v>0</v>
      </c>
      <c r="U41">
        <v>48.968678671922184</v>
      </c>
      <c r="V41">
        <v>7.9616239261703399</v>
      </c>
      <c r="W41">
        <v>20.357647042035691</v>
      </c>
      <c r="X41">
        <v>43.154158278051213</v>
      </c>
      <c r="Y41">
        <v>0</v>
      </c>
      <c r="Z41">
        <v>0</v>
      </c>
      <c r="AA41">
        <v>0</v>
      </c>
      <c r="AB41">
        <v>5.8074529403047368</v>
      </c>
      <c r="AC41">
        <v>4.2991820977875177</v>
      </c>
      <c r="AD41">
        <v>0</v>
      </c>
      <c r="AE41">
        <v>3.305597438113129</v>
      </c>
      <c r="AF41">
        <v>12.401702640054271</v>
      </c>
      <c r="AG41">
        <v>30.567179426528909</v>
      </c>
      <c r="AH41">
        <v>8.8169943410561462</v>
      </c>
      <c r="AI41">
        <v>0</v>
      </c>
      <c r="AJ41">
        <v>0</v>
      </c>
      <c r="AK41">
        <v>23.397509099561677</v>
      </c>
      <c r="AL41">
        <v>1.9055874174756091</v>
      </c>
      <c r="AM41">
        <v>0</v>
      </c>
      <c r="AN41">
        <v>0</v>
      </c>
      <c r="AO41">
        <v>0</v>
      </c>
      <c r="AP41">
        <v>2.4734399173450221</v>
      </c>
      <c r="AQ41">
        <v>43.77016007117512</v>
      </c>
      <c r="AR41">
        <v>2.9068320450845331</v>
      </c>
      <c r="AS41">
        <v>5.9031858108954296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43.281098359024675</v>
      </c>
      <c r="BB41">
        <f t="shared" si="0"/>
        <v>992.15187673726007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510.7745261191464</v>
      </c>
      <c r="L42">
        <v>8.9961087218326821</v>
      </c>
      <c r="M42">
        <v>62.722903715224433</v>
      </c>
      <c r="N42">
        <v>51.200254048761366</v>
      </c>
      <c r="O42">
        <v>72.246333250633072</v>
      </c>
      <c r="P42">
        <v>24.28658967978264</v>
      </c>
      <c r="Q42">
        <v>9.4629296006485131</v>
      </c>
      <c r="R42">
        <v>18.317349481153258</v>
      </c>
      <c r="S42">
        <v>11.429049315541247</v>
      </c>
      <c r="T42">
        <v>0</v>
      </c>
      <c r="U42">
        <v>49.877892096643002</v>
      </c>
      <c r="V42">
        <v>7.9616239261703399</v>
      </c>
      <c r="W42">
        <v>20.357647042035691</v>
      </c>
      <c r="X42">
        <v>43.154158278051213</v>
      </c>
      <c r="Y42">
        <v>0</v>
      </c>
      <c r="Z42">
        <v>0</v>
      </c>
      <c r="AA42">
        <v>0</v>
      </c>
      <c r="AB42">
        <v>5.8074529403047368</v>
      </c>
      <c r="AC42">
        <v>0</v>
      </c>
      <c r="AD42">
        <v>0</v>
      </c>
      <c r="AE42">
        <v>0</v>
      </c>
      <c r="AF42">
        <v>12.401702640054271</v>
      </c>
      <c r="AG42">
        <v>30.567179426528909</v>
      </c>
      <c r="AH42">
        <v>0</v>
      </c>
      <c r="AI42">
        <v>0</v>
      </c>
      <c r="AJ42">
        <v>0</v>
      </c>
      <c r="AK42">
        <v>23.397509099561677</v>
      </c>
      <c r="AL42">
        <v>1.9055874174756091</v>
      </c>
      <c r="AM42">
        <v>0</v>
      </c>
      <c r="AN42">
        <v>0</v>
      </c>
      <c r="AO42">
        <v>0</v>
      </c>
      <c r="AP42">
        <v>2.4734399173450221</v>
      </c>
      <c r="AQ42">
        <v>43.77016007117512</v>
      </c>
      <c r="AR42">
        <v>1.4534160225422665</v>
      </c>
      <c r="AS42">
        <v>5.9031858108954296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42.571920542378955</v>
      </c>
      <c r="BB42">
        <f t="shared" si="0"/>
        <v>975.89507807912787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510.7745261191464</v>
      </c>
      <c r="L43">
        <v>8.9961087218326821</v>
      </c>
      <c r="M43">
        <v>62.722903715224433</v>
      </c>
      <c r="N43">
        <v>51.200254048761366</v>
      </c>
      <c r="O43">
        <v>72.246333250633072</v>
      </c>
      <c r="P43">
        <v>24.28658967978264</v>
      </c>
      <c r="Q43">
        <v>9.4629296006485131</v>
      </c>
      <c r="R43">
        <v>18.317349481153258</v>
      </c>
      <c r="S43">
        <v>11.429049315541247</v>
      </c>
      <c r="T43">
        <v>0</v>
      </c>
      <c r="U43">
        <v>50.711821911793557</v>
      </c>
      <c r="V43">
        <v>7.9616239261703399</v>
      </c>
      <c r="W43">
        <v>20.357647042035691</v>
      </c>
      <c r="X43">
        <v>43.154158278051213</v>
      </c>
      <c r="Y43">
        <v>0</v>
      </c>
      <c r="Z43">
        <v>0</v>
      </c>
      <c r="AA43">
        <v>0</v>
      </c>
      <c r="AB43">
        <v>5.8074529403047368</v>
      </c>
      <c r="AC43">
        <v>0</v>
      </c>
      <c r="AD43">
        <v>0</v>
      </c>
      <c r="AE43">
        <v>0</v>
      </c>
      <c r="AF43">
        <v>12.401702640054271</v>
      </c>
      <c r="AG43">
        <v>30.567179426528909</v>
      </c>
      <c r="AH43">
        <v>0</v>
      </c>
      <c r="AI43">
        <v>0</v>
      </c>
      <c r="AJ43">
        <v>0</v>
      </c>
      <c r="AK43">
        <v>23.397509099561677</v>
      </c>
      <c r="AL43">
        <v>1.9055874174756091</v>
      </c>
      <c r="AM43">
        <v>0</v>
      </c>
      <c r="AN43">
        <v>0</v>
      </c>
      <c r="AO43">
        <v>0</v>
      </c>
      <c r="AP43">
        <v>0.50593071509079524</v>
      </c>
      <c r="AQ43">
        <v>43.77016007117512</v>
      </c>
      <c r="AR43">
        <v>1.6956521026925486</v>
      </c>
      <c r="AS43">
        <v>4.7225486487163426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42.4853117587692</v>
      </c>
      <c r="BB43">
        <f t="shared" si="0"/>
        <v>973.90970639360523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510.7745261191464</v>
      </c>
      <c r="L44">
        <v>8.9961087218326821</v>
      </c>
      <c r="M44">
        <v>62.722903715224433</v>
      </c>
      <c r="N44">
        <v>51.200254048761366</v>
      </c>
      <c r="O44">
        <v>72.246333250633072</v>
      </c>
      <c r="P44">
        <v>24.28658967978264</v>
      </c>
      <c r="Q44">
        <v>9.4629296006485131</v>
      </c>
      <c r="R44">
        <v>18.317349481153258</v>
      </c>
      <c r="S44">
        <v>11.429049315541247</v>
      </c>
      <c r="T44">
        <v>0</v>
      </c>
      <c r="U44">
        <v>51.565104103554752</v>
      </c>
      <c r="V44">
        <v>7.9616239261703399</v>
      </c>
      <c r="W44">
        <v>20.357647042035691</v>
      </c>
      <c r="X44">
        <v>43.154158278051213</v>
      </c>
      <c r="Y44">
        <v>0</v>
      </c>
      <c r="Z44">
        <v>0</v>
      </c>
      <c r="AA44">
        <v>0</v>
      </c>
      <c r="AB44">
        <v>1.4814930697140472</v>
      </c>
      <c r="AC44">
        <v>0</v>
      </c>
      <c r="AD44">
        <v>0</v>
      </c>
      <c r="AE44">
        <v>0</v>
      </c>
      <c r="AF44">
        <v>12.401702640054271</v>
      </c>
      <c r="AG44">
        <v>30.567179426528909</v>
      </c>
      <c r="AH44">
        <v>0</v>
      </c>
      <c r="AI44">
        <v>0</v>
      </c>
      <c r="AJ44">
        <v>0</v>
      </c>
      <c r="AK44">
        <v>23.397509099561677</v>
      </c>
      <c r="AL44">
        <v>1.9055874174756091</v>
      </c>
      <c r="AM44">
        <v>0</v>
      </c>
      <c r="AN44">
        <v>0</v>
      </c>
      <c r="AO44">
        <v>0</v>
      </c>
      <c r="AP44">
        <v>0.50593071509079524</v>
      </c>
      <c r="AQ44">
        <v>43.77016007117512</v>
      </c>
      <c r="AR44">
        <v>1.6956521026925486</v>
      </c>
      <c r="AS44">
        <v>4.7225486487163426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42.34015383179414</v>
      </c>
      <c r="BB44">
        <f t="shared" si="0"/>
        <v>970.5821866417507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510.7745261191464</v>
      </c>
      <c r="L45">
        <v>8.9961087218326821</v>
      </c>
      <c r="M45">
        <v>62.722903715224433</v>
      </c>
      <c r="N45">
        <v>51.200254048761366</v>
      </c>
      <c r="O45">
        <v>72.246333250633072</v>
      </c>
      <c r="P45">
        <v>24.28658967978264</v>
      </c>
      <c r="Q45">
        <v>9.4629296006485131</v>
      </c>
      <c r="R45">
        <v>18.317349481153258</v>
      </c>
      <c r="S45">
        <v>11.429049315541247</v>
      </c>
      <c r="T45">
        <v>0</v>
      </c>
      <c r="U45">
        <v>51.711335852179502</v>
      </c>
      <c r="V45">
        <v>7.9616239261703399</v>
      </c>
      <c r="W45">
        <v>20.357647042035691</v>
      </c>
      <c r="X45">
        <v>43.154158278051213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12.401702640054271</v>
      </c>
      <c r="AG45">
        <v>30.567179426528909</v>
      </c>
      <c r="AH45">
        <v>0</v>
      </c>
      <c r="AI45">
        <v>0</v>
      </c>
      <c r="AJ45">
        <v>0</v>
      </c>
      <c r="AK45">
        <v>23.397509099561677</v>
      </c>
      <c r="AL45">
        <v>1.9055874174756091</v>
      </c>
      <c r="AM45">
        <v>0</v>
      </c>
      <c r="AN45">
        <v>0</v>
      </c>
      <c r="AO45">
        <v>0</v>
      </c>
      <c r="AP45">
        <v>0.50593071509079524</v>
      </c>
      <c r="AQ45">
        <v>32.827619878104777</v>
      </c>
      <c r="AR45">
        <v>2.9068320450845331</v>
      </c>
      <c r="AS45">
        <v>4.7225486487163426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41.877569050094252</v>
      </c>
      <c r="BB45">
        <f t="shared" si="0"/>
        <v>959.97814985168304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510.7745261191464</v>
      </c>
      <c r="L46">
        <v>8.9961087218326821</v>
      </c>
      <c r="M46">
        <v>62.722903715224433</v>
      </c>
      <c r="N46">
        <v>51.200254048761366</v>
      </c>
      <c r="O46">
        <v>72.246333250633072</v>
      </c>
      <c r="P46">
        <v>24.28658967978264</v>
      </c>
      <c r="Q46">
        <v>9.4629296006485131</v>
      </c>
      <c r="R46">
        <v>18.317349481153258</v>
      </c>
      <c r="S46">
        <v>11.429049315541247</v>
      </c>
      <c r="T46">
        <v>0</v>
      </c>
      <c r="U46">
        <v>51.711335852179502</v>
      </c>
      <c r="V46">
        <v>7.9616239261703399</v>
      </c>
      <c r="W46">
        <v>20.357647042035691</v>
      </c>
      <c r="X46">
        <v>43.154158278051213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12.401702640054271</v>
      </c>
      <c r="AG46">
        <v>30.567179426528909</v>
      </c>
      <c r="AH46">
        <v>0</v>
      </c>
      <c r="AI46">
        <v>0</v>
      </c>
      <c r="AJ46">
        <v>0</v>
      </c>
      <c r="AK46">
        <v>23.397509099561677</v>
      </c>
      <c r="AL46">
        <v>1.9055874174756091</v>
      </c>
      <c r="AM46">
        <v>0</v>
      </c>
      <c r="AN46">
        <v>0</v>
      </c>
      <c r="AO46">
        <v>0</v>
      </c>
      <c r="AP46">
        <v>0.50593071509079524</v>
      </c>
      <c r="AQ46">
        <v>32.827619878104777</v>
      </c>
      <c r="AR46">
        <v>2.9068320450845331</v>
      </c>
      <c r="AS46">
        <v>4.7225486487163426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41.877569050094252</v>
      </c>
      <c r="BB46">
        <f t="shared" si="0"/>
        <v>959.97814985168304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510.7745261191464</v>
      </c>
      <c r="L47">
        <v>8.9961087218326821</v>
      </c>
      <c r="M47">
        <v>62.722903715224433</v>
      </c>
      <c r="N47">
        <v>51.200254048761366</v>
      </c>
      <c r="O47">
        <v>72.246333250633072</v>
      </c>
      <c r="P47">
        <v>24.28658967978264</v>
      </c>
      <c r="Q47">
        <v>9.4629296006485131</v>
      </c>
      <c r="R47">
        <v>18.317349481153258</v>
      </c>
      <c r="S47">
        <v>11.429049315541247</v>
      </c>
      <c r="T47">
        <v>0</v>
      </c>
      <c r="U47">
        <v>51.711335852179502</v>
      </c>
      <c r="V47">
        <v>7.9616239261703399</v>
      </c>
      <c r="W47">
        <v>20.357647042035691</v>
      </c>
      <c r="X47">
        <v>43.154158278051213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12.401702640054271</v>
      </c>
      <c r="AG47">
        <v>30.567179426528909</v>
      </c>
      <c r="AH47">
        <v>0</v>
      </c>
      <c r="AI47">
        <v>0</v>
      </c>
      <c r="AJ47">
        <v>0</v>
      </c>
      <c r="AK47">
        <v>23.397509099561677</v>
      </c>
      <c r="AL47">
        <v>1.9055874174756091</v>
      </c>
      <c r="AM47">
        <v>0</v>
      </c>
      <c r="AN47">
        <v>0</v>
      </c>
      <c r="AO47">
        <v>0</v>
      </c>
      <c r="AP47">
        <v>0.50593071509079524</v>
      </c>
      <c r="AQ47">
        <v>21.707872979336258</v>
      </c>
      <c r="AR47">
        <v>3.8757759073262368</v>
      </c>
      <c r="AS47">
        <v>4.7225486487163426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41.453265483167442</v>
      </c>
      <c r="BB47">
        <f t="shared" si="0"/>
        <v>950.25165038208297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510.7745261191464</v>
      </c>
      <c r="L48">
        <v>8.9961087218326821</v>
      </c>
      <c r="M48">
        <v>62.722903715224433</v>
      </c>
      <c r="N48">
        <v>51.200254048761366</v>
      </c>
      <c r="O48">
        <v>72.246333250633072</v>
      </c>
      <c r="P48">
        <v>24.28658967978264</v>
      </c>
      <c r="Q48">
        <v>9.4629296006485131</v>
      </c>
      <c r="R48">
        <v>18.317349481153258</v>
      </c>
      <c r="S48">
        <v>11.429049315541247</v>
      </c>
      <c r="T48">
        <v>0</v>
      </c>
      <c r="U48">
        <v>51.711335852179502</v>
      </c>
      <c r="V48">
        <v>7.9616239261703399</v>
      </c>
      <c r="W48">
        <v>20.357647042035691</v>
      </c>
      <c r="X48">
        <v>43.154158278051213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12.401702640054271</v>
      </c>
      <c r="AG48">
        <v>30.567179426528909</v>
      </c>
      <c r="AH48">
        <v>0</v>
      </c>
      <c r="AI48">
        <v>0</v>
      </c>
      <c r="AJ48">
        <v>0</v>
      </c>
      <c r="AK48">
        <v>23.397509099561677</v>
      </c>
      <c r="AL48">
        <v>1.9055874174756091</v>
      </c>
      <c r="AM48">
        <v>0</v>
      </c>
      <c r="AN48">
        <v>0</v>
      </c>
      <c r="AO48">
        <v>0</v>
      </c>
      <c r="AP48">
        <v>0.50593071509079524</v>
      </c>
      <c r="AQ48">
        <v>21.707872979336258</v>
      </c>
      <c r="AR48">
        <v>3.8757759073262368</v>
      </c>
      <c r="AS48">
        <v>4.7225486487163426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41.453265483167442</v>
      </c>
      <c r="BB48">
        <f t="shared" si="0"/>
        <v>950.25165038208297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510.7745261191464</v>
      </c>
      <c r="L49">
        <v>8.9961087218326821</v>
      </c>
      <c r="M49">
        <v>62.722903715224433</v>
      </c>
      <c r="N49">
        <v>51.200254048761366</v>
      </c>
      <c r="O49">
        <v>72.246333250633072</v>
      </c>
      <c r="P49">
        <v>24.28658967978264</v>
      </c>
      <c r="Q49">
        <v>9.4629296006485131</v>
      </c>
      <c r="R49">
        <v>18.317349481153258</v>
      </c>
      <c r="S49">
        <v>11.429049315541247</v>
      </c>
      <c r="T49">
        <v>0</v>
      </c>
      <c r="U49">
        <v>51.711335852179502</v>
      </c>
      <c r="V49">
        <v>7.9616239261703399</v>
      </c>
      <c r="W49">
        <v>20.357647042035691</v>
      </c>
      <c r="X49">
        <v>43.154158278051213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12.401702640054271</v>
      </c>
      <c r="AG49">
        <v>30.567179426528909</v>
      </c>
      <c r="AH49">
        <v>0</v>
      </c>
      <c r="AI49">
        <v>0</v>
      </c>
      <c r="AJ49">
        <v>0</v>
      </c>
      <c r="AK49">
        <v>23.397509099561677</v>
      </c>
      <c r="AL49">
        <v>1.9055874174756091</v>
      </c>
      <c r="AM49">
        <v>0</v>
      </c>
      <c r="AN49">
        <v>0</v>
      </c>
      <c r="AO49">
        <v>0</v>
      </c>
      <c r="AP49">
        <v>0.50593071509079524</v>
      </c>
      <c r="AQ49">
        <v>10.632427581715715</v>
      </c>
      <c r="AR49">
        <v>2.9068320450845331</v>
      </c>
      <c r="AS49">
        <v>4.7225486487163426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40.949810012105189</v>
      </c>
      <c r="BB49">
        <f t="shared" si="0"/>
        <v>938.710716593283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510.7745261191464</v>
      </c>
      <c r="L50">
        <v>8.9961087218326821</v>
      </c>
      <c r="M50">
        <v>62.722903715224433</v>
      </c>
      <c r="N50">
        <v>51.200254048761366</v>
      </c>
      <c r="O50">
        <v>72.246333250633072</v>
      </c>
      <c r="P50">
        <v>24.28658967978264</v>
      </c>
      <c r="Q50">
        <v>9.4629296006485131</v>
      </c>
      <c r="R50">
        <v>18.317349481153258</v>
      </c>
      <c r="S50">
        <v>11.429049315541247</v>
      </c>
      <c r="T50">
        <v>0</v>
      </c>
      <c r="U50">
        <v>51.711335852179502</v>
      </c>
      <c r="V50">
        <v>7.9616239261703399</v>
      </c>
      <c r="W50">
        <v>20.357647042035691</v>
      </c>
      <c r="X50">
        <v>43.154158278051213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12.401702640054271</v>
      </c>
      <c r="AG50">
        <v>30.567179426528909</v>
      </c>
      <c r="AH50">
        <v>0</v>
      </c>
      <c r="AI50">
        <v>0</v>
      </c>
      <c r="AJ50">
        <v>0</v>
      </c>
      <c r="AK50">
        <v>23.397509099561677</v>
      </c>
      <c r="AL50">
        <v>1.9055874174756091</v>
      </c>
      <c r="AM50">
        <v>0</v>
      </c>
      <c r="AN50">
        <v>0</v>
      </c>
      <c r="AO50">
        <v>0</v>
      </c>
      <c r="AP50">
        <v>0.50593071509079524</v>
      </c>
      <c r="AQ50">
        <v>0</v>
      </c>
      <c r="AR50">
        <v>2.9068320450845331</v>
      </c>
      <c r="AS50">
        <v>4.7225486487163426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40.505374539189475</v>
      </c>
      <c r="BB50">
        <f t="shared" si="0"/>
        <v>928.52272448448309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510.7745261191464</v>
      </c>
      <c r="L51">
        <v>8.9961087218326821</v>
      </c>
      <c r="M51">
        <v>62.722903715224433</v>
      </c>
      <c r="N51">
        <v>51.200254048761366</v>
      </c>
      <c r="O51">
        <v>72.246333250633072</v>
      </c>
      <c r="P51">
        <v>24.28658967978264</v>
      </c>
      <c r="Q51">
        <v>9.4629296006485131</v>
      </c>
      <c r="R51">
        <v>18.317349481153258</v>
      </c>
      <c r="S51">
        <v>11.429049315541247</v>
      </c>
      <c r="T51">
        <v>0</v>
      </c>
      <c r="U51">
        <v>51.711335852179502</v>
      </c>
      <c r="V51">
        <v>7.9616239261703399</v>
      </c>
      <c r="W51">
        <v>20.357647042035691</v>
      </c>
      <c r="X51">
        <v>43.154158278051213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6.2008516741807558</v>
      </c>
      <c r="AG51">
        <v>30.567179426528909</v>
      </c>
      <c r="AH51">
        <v>0</v>
      </c>
      <c r="AI51">
        <v>0</v>
      </c>
      <c r="AJ51">
        <v>0</v>
      </c>
      <c r="AK51">
        <v>23.397509099561677</v>
      </c>
      <c r="AL51">
        <v>1.9055874174756091</v>
      </c>
      <c r="AM51">
        <v>0</v>
      </c>
      <c r="AN51">
        <v>0</v>
      </c>
      <c r="AO51">
        <v>0</v>
      </c>
      <c r="AP51">
        <v>0.50593071509079524</v>
      </c>
      <c r="AQ51">
        <v>0</v>
      </c>
      <c r="AR51">
        <v>3.8757759073262368</v>
      </c>
      <c r="AS51">
        <v>4.6044848866624921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40.281745757003812</v>
      </c>
      <c r="BB51">
        <f t="shared" si="0"/>
        <v>923.39638240098293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510.7745261191464</v>
      </c>
      <c r="L52">
        <v>8.9961087218326821</v>
      </c>
      <c r="M52">
        <v>62.722903715224433</v>
      </c>
      <c r="N52">
        <v>51.200254048761366</v>
      </c>
      <c r="O52">
        <v>72.246333250633072</v>
      </c>
      <c r="P52">
        <v>24.28658967978264</v>
      </c>
      <c r="Q52">
        <v>9.4629296006485131</v>
      </c>
      <c r="R52">
        <v>18.317349481153258</v>
      </c>
      <c r="S52">
        <v>11.429049315541247</v>
      </c>
      <c r="T52">
        <v>0</v>
      </c>
      <c r="U52">
        <v>51.711335852179502</v>
      </c>
      <c r="V52">
        <v>7.9616239261703399</v>
      </c>
      <c r="W52">
        <v>20.357647042035691</v>
      </c>
      <c r="X52">
        <v>43.154158278051213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6.2008516741807558</v>
      </c>
      <c r="AG52">
        <v>30.567179426528909</v>
      </c>
      <c r="AH52">
        <v>0</v>
      </c>
      <c r="AI52">
        <v>0</v>
      </c>
      <c r="AJ52">
        <v>0</v>
      </c>
      <c r="AK52">
        <v>23.397509099561677</v>
      </c>
      <c r="AL52">
        <v>1.9055874174756091</v>
      </c>
      <c r="AM52">
        <v>0</v>
      </c>
      <c r="AN52">
        <v>0</v>
      </c>
      <c r="AO52">
        <v>0</v>
      </c>
      <c r="AP52">
        <v>0.50593071509079524</v>
      </c>
      <c r="AQ52">
        <v>0</v>
      </c>
      <c r="AR52">
        <v>3.8757759073262368</v>
      </c>
      <c r="AS52">
        <v>4.6044848866624921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40.281745757003812</v>
      </c>
      <c r="BB52">
        <f t="shared" si="0"/>
        <v>923.39638240098293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510.7745261191464</v>
      </c>
      <c r="L53">
        <v>8.9961087218326821</v>
      </c>
      <c r="M53">
        <v>62.722903715224433</v>
      </c>
      <c r="N53">
        <v>51.200254048761366</v>
      </c>
      <c r="O53">
        <v>72.246333250633072</v>
      </c>
      <c r="P53">
        <v>24.28658967978264</v>
      </c>
      <c r="Q53">
        <v>9.4629296006485131</v>
      </c>
      <c r="R53">
        <v>18.317349481153258</v>
      </c>
      <c r="S53">
        <v>11.429049315541247</v>
      </c>
      <c r="T53">
        <v>0</v>
      </c>
      <c r="U53">
        <v>51.711335852179502</v>
      </c>
      <c r="V53">
        <v>7.9616239261703399</v>
      </c>
      <c r="W53">
        <v>20.357647042035691</v>
      </c>
      <c r="X53">
        <v>43.154158278051213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6.2008516741807558</v>
      </c>
      <c r="AG53">
        <v>30.567179426528909</v>
      </c>
      <c r="AH53">
        <v>0</v>
      </c>
      <c r="AI53">
        <v>0</v>
      </c>
      <c r="AJ53">
        <v>0</v>
      </c>
      <c r="AK53">
        <v>23.397509099561677</v>
      </c>
      <c r="AL53">
        <v>1.9055874174756091</v>
      </c>
      <c r="AM53">
        <v>0</v>
      </c>
      <c r="AN53">
        <v>0</v>
      </c>
      <c r="AO53">
        <v>0</v>
      </c>
      <c r="AP53">
        <v>0.50593071509079524</v>
      </c>
      <c r="AQ53">
        <v>0</v>
      </c>
      <c r="AR53">
        <v>3.8757759073262368</v>
      </c>
      <c r="AS53">
        <v>4.4864211246086407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40.276810691749958</v>
      </c>
      <c r="BB53">
        <f t="shared" si="0"/>
        <v>923.28325370418304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510.7745261191464</v>
      </c>
      <c r="L54">
        <v>8.9961087218326821</v>
      </c>
      <c r="M54">
        <v>62.722903715224433</v>
      </c>
      <c r="N54">
        <v>51.200254048761366</v>
      </c>
      <c r="O54">
        <v>72.246333250633072</v>
      </c>
      <c r="P54">
        <v>24.28658967978264</v>
      </c>
      <c r="Q54">
        <v>9.4629296006485131</v>
      </c>
      <c r="R54">
        <v>18.317349481153258</v>
      </c>
      <c r="S54">
        <v>11.429049315541247</v>
      </c>
      <c r="T54">
        <v>0</v>
      </c>
      <c r="U54">
        <v>51.711335852179502</v>
      </c>
      <c r="V54">
        <v>7.9616239261703399</v>
      </c>
      <c r="W54">
        <v>20.357647042035691</v>
      </c>
      <c r="X54">
        <v>43.154158278051213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6.2008516741807558</v>
      </c>
      <c r="AG54">
        <v>30.567179426528909</v>
      </c>
      <c r="AH54">
        <v>0</v>
      </c>
      <c r="AI54">
        <v>0</v>
      </c>
      <c r="AJ54">
        <v>0</v>
      </c>
      <c r="AK54">
        <v>23.397509099561677</v>
      </c>
      <c r="AL54">
        <v>1.9055874174756091</v>
      </c>
      <c r="AM54">
        <v>0</v>
      </c>
      <c r="AN54">
        <v>0</v>
      </c>
      <c r="AO54">
        <v>0</v>
      </c>
      <c r="AP54">
        <v>0.50593071509079524</v>
      </c>
      <c r="AQ54">
        <v>0</v>
      </c>
      <c r="AR54">
        <v>3.8757759073262368</v>
      </c>
      <c r="AS54">
        <v>4.4864211246086407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40.276810691749958</v>
      </c>
      <c r="BB54">
        <f t="shared" si="0"/>
        <v>923.28325370418304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510.7745261191464</v>
      </c>
      <c r="L55">
        <v>8.9961087218326821</v>
      </c>
      <c r="M55">
        <v>62.722903715224433</v>
      </c>
      <c r="N55">
        <v>51.200254048761366</v>
      </c>
      <c r="O55">
        <v>72.246333250633072</v>
      </c>
      <c r="P55">
        <v>24.28658967978264</v>
      </c>
      <c r="Q55">
        <v>9.4629296006485131</v>
      </c>
      <c r="R55">
        <v>18.317349481153258</v>
      </c>
      <c r="S55">
        <v>11.429049315541247</v>
      </c>
      <c r="T55">
        <v>0</v>
      </c>
      <c r="U55">
        <v>51.711335852179502</v>
      </c>
      <c r="V55">
        <v>7.9616239261703399</v>
      </c>
      <c r="W55">
        <v>20.357647042035691</v>
      </c>
      <c r="X55">
        <v>43.154158278051213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6.2008516741807558</v>
      </c>
      <c r="AG55">
        <v>30.567179426528909</v>
      </c>
      <c r="AH55">
        <v>0</v>
      </c>
      <c r="AI55">
        <v>0</v>
      </c>
      <c r="AJ55">
        <v>0</v>
      </c>
      <c r="AK55">
        <v>23.397509099561677</v>
      </c>
      <c r="AL55">
        <v>1.9055874174756091</v>
      </c>
      <c r="AM55">
        <v>0</v>
      </c>
      <c r="AN55">
        <v>0</v>
      </c>
      <c r="AO55">
        <v>0</v>
      </c>
      <c r="AP55">
        <v>0.50593071509079524</v>
      </c>
      <c r="AQ55">
        <v>0</v>
      </c>
      <c r="AR55">
        <v>2.9068320450845331</v>
      </c>
      <c r="AS55">
        <v>4.4864211246086407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40.236308838308254</v>
      </c>
      <c r="BB55">
        <f t="shared" si="0"/>
        <v>922.35481169538309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510.7745261191464</v>
      </c>
      <c r="L56">
        <v>8.9961087218326821</v>
      </c>
      <c r="M56">
        <v>62.722903715224433</v>
      </c>
      <c r="N56">
        <v>51.200254048761366</v>
      </c>
      <c r="O56">
        <v>72.246333250633072</v>
      </c>
      <c r="P56">
        <v>24.28658967978264</v>
      </c>
      <c r="Q56">
        <v>9.4629296006485131</v>
      </c>
      <c r="R56">
        <v>18.317349481153258</v>
      </c>
      <c r="S56">
        <v>11.429049315541247</v>
      </c>
      <c r="T56">
        <v>0</v>
      </c>
      <c r="U56">
        <v>51.711335852179502</v>
      </c>
      <c r="V56">
        <v>7.9616239261703399</v>
      </c>
      <c r="W56">
        <v>20.357647042035691</v>
      </c>
      <c r="X56">
        <v>43.154158278051213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6.2008516741807558</v>
      </c>
      <c r="AG56">
        <v>30.567179426528909</v>
      </c>
      <c r="AH56">
        <v>0</v>
      </c>
      <c r="AI56">
        <v>0</v>
      </c>
      <c r="AJ56">
        <v>0</v>
      </c>
      <c r="AK56">
        <v>23.397509099561677</v>
      </c>
      <c r="AL56">
        <v>1.9055874174756091</v>
      </c>
      <c r="AM56">
        <v>0</v>
      </c>
      <c r="AN56">
        <v>0</v>
      </c>
      <c r="AO56">
        <v>0</v>
      </c>
      <c r="AP56">
        <v>0.50593071509079524</v>
      </c>
      <c r="AQ56">
        <v>0</v>
      </c>
      <c r="AR56">
        <v>2.9068320450845331</v>
      </c>
      <c r="AS56">
        <v>4.4864211246086407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40.236308838308254</v>
      </c>
      <c r="BB56">
        <f t="shared" si="0"/>
        <v>922.35481169538309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510.7745261191464</v>
      </c>
      <c r="L57">
        <v>8.9961087218326821</v>
      </c>
      <c r="M57">
        <v>62.722903715224433</v>
      </c>
      <c r="N57">
        <v>51.200254048761366</v>
      </c>
      <c r="O57">
        <v>72.246333250633072</v>
      </c>
      <c r="P57">
        <v>24.28658967978264</v>
      </c>
      <c r="Q57">
        <v>9.4629296006485131</v>
      </c>
      <c r="R57">
        <v>18.317349481153258</v>
      </c>
      <c r="S57">
        <v>11.429049315541247</v>
      </c>
      <c r="T57">
        <v>0</v>
      </c>
      <c r="U57">
        <v>51.711335852179502</v>
      </c>
      <c r="V57">
        <v>7.9616239261703399</v>
      </c>
      <c r="W57">
        <v>19.172375608763723</v>
      </c>
      <c r="X57">
        <v>43.154158278051213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6.2008516741807558</v>
      </c>
      <c r="AG57">
        <v>30.567179426528909</v>
      </c>
      <c r="AH57">
        <v>0</v>
      </c>
      <c r="AI57">
        <v>0</v>
      </c>
      <c r="AJ57">
        <v>0</v>
      </c>
      <c r="AK57">
        <v>23.397509099561677</v>
      </c>
      <c r="AL57">
        <v>1.9055874174756091</v>
      </c>
      <c r="AM57">
        <v>0</v>
      </c>
      <c r="AN57">
        <v>0</v>
      </c>
      <c r="AO57">
        <v>0</v>
      </c>
      <c r="AP57">
        <v>0.50593071509079524</v>
      </c>
      <c r="AQ57">
        <v>0</v>
      </c>
      <c r="AR57">
        <v>2.9068320450845331</v>
      </c>
      <c r="AS57">
        <v>4.4864211246086407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40.186764492397494</v>
      </c>
      <c r="BB57">
        <f t="shared" si="0"/>
        <v>921.21908460802183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510.7745261191464</v>
      </c>
      <c r="L58">
        <v>8.9961087218326821</v>
      </c>
      <c r="M58">
        <v>62.722903715224433</v>
      </c>
      <c r="N58">
        <v>51.200254048761366</v>
      </c>
      <c r="O58">
        <v>72.246333250633072</v>
      </c>
      <c r="P58">
        <v>24.28658967978264</v>
      </c>
      <c r="Q58">
        <v>9.4629296006485131</v>
      </c>
      <c r="R58">
        <v>18.317349481153258</v>
      </c>
      <c r="S58">
        <v>11.429049315541247</v>
      </c>
      <c r="T58">
        <v>0</v>
      </c>
      <c r="U58">
        <v>51.711335852179502</v>
      </c>
      <c r="V58">
        <v>7.9616239261703399</v>
      </c>
      <c r="W58">
        <v>19.172375608763723</v>
      </c>
      <c r="X58">
        <v>43.154158278051213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6.2008516741807558</v>
      </c>
      <c r="AG58">
        <v>30.567179426528909</v>
      </c>
      <c r="AH58">
        <v>0</v>
      </c>
      <c r="AI58">
        <v>0</v>
      </c>
      <c r="AJ58">
        <v>0</v>
      </c>
      <c r="AK58">
        <v>23.397509099561677</v>
      </c>
      <c r="AL58">
        <v>1.9055874174756091</v>
      </c>
      <c r="AM58">
        <v>0</v>
      </c>
      <c r="AN58">
        <v>0</v>
      </c>
      <c r="AO58">
        <v>0</v>
      </c>
      <c r="AP58">
        <v>0.50593071509079524</v>
      </c>
      <c r="AQ58">
        <v>0</v>
      </c>
      <c r="AR58">
        <v>2.9068320450845331</v>
      </c>
      <c r="AS58">
        <v>4.4864211246086407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40.186764492397494</v>
      </c>
      <c r="BB58">
        <f t="shared" si="0"/>
        <v>921.21908460802183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510.7745261191464</v>
      </c>
      <c r="L59">
        <v>8.9961087218326821</v>
      </c>
      <c r="M59">
        <v>62.722903715224433</v>
      </c>
      <c r="N59">
        <v>51.200254048761366</v>
      </c>
      <c r="O59">
        <v>72.246333250633072</v>
      </c>
      <c r="P59">
        <v>24.28658967978264</v>
      </c>
      <c r="Q59">
        <v>9.4629296006485131</v>
      </c>
      <c r="R59">
        <v>18.317349481153258</v>
      </c>
      <c r="S59">
        <v>11.429049315541247</v>
      </c>
      <c r="T59">
        <v>0</v>
      </c>
      <c r="U59">
        <v>51.711335852179502</v>
      </c>
      <c r="V59">
        <v>7.9616239261703399</v>
      </c>
      <c r="W59">
        <v>19.172375608763723</v>
      </c>
      <c r="X59">
        <v>43.154158278051213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6.2008516741807558</v>
      </c>
      <c r="AG59">
        <v>30.567179426528909</v>
      </c>
      <c r="AH59">
        <v>0</v>
      </c>
      <c r="AI59">
        <v>0</v>
      </c>
      <c r="AJ59">
        <v>0</v>
      </c>
      <c r="AK59">
        <v>23.397509099561677</v>
      </c>
      <c r="AL59">
        <v>1.9055874174756091</v>
      </c>
      <c r="AM59">
        <v>0</v>
      </c>
      <c r="AN59">
        <v>0</v>
      </c>
      <c r="AO59">
        <v>0</v>
      </c>
      <c r="AP59">
        <v>0.50593071509079524</v>
      </c>
      <c r="AQ59">
        <v>0</v>
      </c>
      <c r="AR59">
        <v>2.9068320450845331</v>
      </c>
      <c r="AS59">
        <v>4.4864211246086407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40.186764492397494</v>
      </c>
      <c r="BB59">
        <f t="shared" si="0"/>
        <v>921.21908460802183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510.7745261191464</v>
      </c>
      <c r="L60">
        <v>8.9961087218326821</v>
      </c>
      <c r="M60">
        <v>62.722903715224433</v>
      </c>
      <c r="N60">
        <v>51.200254048761366</v>
      </c>
      <c r="O60">
        <v>72.246333250633072</v>
      </c>
      <c r="P60">
        <v>24.28658967978264</v>
      </c>
      <c r="Q60">
        <v>9.4629296006485131</v>
      </c>
      <c r="R60">
        <v>18.317349481153258</v>
      </c>
      <c r="S60">
        <v>11.429049315541247</v>
      </c>
      <c r="T60">
        <v>0</v>
      </c>
      <c r="U60">
        <v>51.711335852179502</v>
      </c>
      <c r="V60">
        <v>7.9616239261703399</v>
      </c>
      <c r="W60">
        <v>19.172375608763723</v>
      </c>
      <c r="X60">
        <v>43.154158278051213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6.2008516741807558</v>
      </c>
      <c r="AG60">
        <v>30.567179426528909</v>
      </c>
      <c r="AH60">
        <v>0</v>
      </c>
      <c r="AI60">
        <v>0</v>
      </c>
      <c r="AJ60">
        <v>0</v>
      </c>
      <c r="AK60">
        <v>23.397509099561677</v>
      </c>
      <c r="AL60">
        <v>1.9055874174756091</v>
      </c>
      <c r="AM60">
        <v>0</v>
      </c>
      <c r="AN60">
        <v>0</v>
      </c>
      <c r="AO60">
        <v>0</v>
      </c>
      <c r="AP60">
        <v>0.50593071509079524</v>
      </c>
      <c r="AQ60">
        <v>10.632427581715715</v>
      </c>
      <c r="AR60">
        <v>2.9068320450845331</v>
      </c>
      <c r="AS60">
        <v>4.4864211246086407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40.631199965313208</v>
      </c>
      <c r="BB60">
        <f t="shared" si="0"/>
        <v>931.40707671682185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510.7745261191464</v>
      </c>
      <c r="L61">
        <v>8.9961087218326821</v>
      </c>
      <c r="M61">
        <v>62.722903715224433</v>
      </c>
      <c r="N61">
        <v>51.200254048761366</v>
      </c>
      <c r="O61">
        <v>72.246333250633072</v>
      </c>
      <c r="P61">
        <v>24.28658967978264</v>
      </c>
      <c r="Q61">
        <v>9.4629296006485131</v>
      </c>
      <c r="R61">
        <v>18.317349481153258</v>
      </c>
      <c r="S61">
        <v>11.429049315541247</v>
      </c>
      <c r="T61">
        <v>0</v>
      </c>
      <c r="U61">
        <v>51.711335852179502</v>
      </c>
      <c r="V61">
        <v>7.9616239261703399</v>
      </c>
      <c r="W61">
        <v>19.172375608763723</v>
      </c>
      <c r="X61">
        <v>43.154158278051213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6.2008516741807558</v>
      </c>
      <c r="AG61">
        <v>30.567179426528909</v>
      </c>
      <c r="AH61">
        <v>0</v>
      </c>
      <c r="AI61">
        <v>0</v>
      </c>
      <c r="AJ61">
        <v>0</v>
      </c>
      <c r="AK61">
        <v>23.397509099561677</v>
      </c>
      <c r="AL61">
        <v>1.9055874174756091</v>
      </c>
      <c r="AM61">
        <v>0</v>
      </c>
      <c r="AN61">
        <v>0</v>
      </c>
      <c r="AO61">
        <v>0</v>
      </c>
      <c r="AP61">
        <v>0.50593071509079524</v>
      </c>
      <c r="AQ61">
        <v>10.942540193070343</v>
      </c>
      <c r="AR61">
        <v>2.9068320450845331</v>
      </c>
      <c r="AS61">
        <v>4.4864211246086407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40.644162672467836</v>
      </c>
      <c r="BB61">
        <f t="shared" si="0"/>
        <v>931.70422662102192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510.7745261191464</v>
      </c>
      <c r="L62">
        <v>8.9961087218326821</v>
      </c>
      <c r="M62">
        <v>62.722903715224433</v>
      </c>
      <c r="N62">
        <v>51.200254048761366</v>
      </c>
      <c r="O62">
        <v>72.246333250633072</v>
      </c>
      <c r="P62">
        <v>24.28658967978264</v>
      </c>
      <c r="Q62">
        <v>9.4629296006485131</v>
      </c>
      <c r="R62">
        <v>18.317349481153258</v>
      </c>
      <c r="S62">
        <v>11.429049315541247</v>
      </c>
      <c r="T62">
        <v>0</v>
      </c>
      <c r="U62">
        <v>51.711335852179502</v>
      </c>
      <c r="V62">
        <v>7.9616239261703399</v>
      </c>
      <c r="W62">
        <v>19.172375608763723</v>
      </c>
      <c r="X62">
        <v>43.154158278051213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6.2008516741807558</v>
      </c>
      <c r="AG62">
        <v>30.567179426528909</v>
      </c>
      <c r="AH62">
        <v>0</v>
      </c>
      <c r="AI62">
        <v>0</v>
      </c>
      <c r="AJ62">
        <v>0</v>
      </c>
      <c r="AK62">
        <v>23.397509099561677</v>
      </c>
      <c r="AL62">
        <v>1.9055874174756091</v>
      </c>
      <c r="AM62">
        <v>0</v>
      </c>
      <c r="AN62">
        <v>0</v>
      </c>
      <c r="AO62">
        <v>0</v>
      </c>
      <c r="AP62">
        <v>0.50593071509079524</v>
      </c>
      <c r="AQ62">
        <v>21.885080386140686</v>
      </c>
      <c r="AR62">
        <v>2.9068320450845331</v>
      </c>
      <c r="AS62">
        <v>4.4864211246086407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41.101560852538178</v>
      </c>
      <c r="BB62">
        <f t="shared" si="0"/>
        <v>942.18936863402178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510.7745261191464</v>
      </c>
      <c r="L63">
        <v>8.9961087218326821</v>
      </c>
      <c r="M63">
        <v>62.722903715224433</v>
      </c>
      <c r="N63">
        <v>51.200254048761366</v>
      </c>
      <c r="O63">
        <v>72.246333250633072</v>
      </c>
      <c r="P63">
        <v>24.28658967978264</v>
      </c>
      <c r="Q63">
        <v>9.4629296006485131</v>
      </c>
      <c r="R63">
        <v>18.317349481153258</v>
      </c>
      <c r="S63">
        <v>11.429049315541247</v>
      </c>
      <c r="T63">
        <v>0</v>
      </c>
      <c r="U63">
        <v>51.711335852179502</v>
      </c>
      <c r="V63">
        <v>7.9616239261703399</v>
      </c>
      <c r="W63">
        <v>19.172375608763723</v>
      </c>
      <c r="X63">
        <v>43.154158278051213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6.2008516741807558</v>
      </c>
      <c r="AG63">
        <v>30.567179426528909</v>
      </c>
      <c r="AH63">
        <v>0</v>
      </c>
      <c r="AI63">
        <v>0</v>
      </c>
      <c r="AJ63">
        <v>0</v>
      </c>
      <c r="AK63">
        <v>23.397509099561677</v>
      </c>
      <c r="AL63">
        <v>1.9055874174756091</v>
      </c>
      <c r="AM63">
        <v>0</v>
      </c>
      <c r="AN63">
        <v>0</v>
      </c>
      <c r="AO63">
        <v>0</v>
      </c>
      <c r="AP63">
        <v>0.50593071509079524</v>
      </c>
      <c r="AQ63">
        <v>32.827619878104777</v>
      </c>
      <c r="AR63">
        <v>2.9068320450845331</v>
      </c>
      <c r="AS63">
        <v>2.3612743243581713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41.470127867051801</v>
      </c>
      <c r="BB63">
        <f t="shared" si="0"/>
        <v>950.63819431122181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510.7745261191464</v>
      </c>
      <c r="L64">
        <v>8.9961087218326821</v>
      </c>
      <c r="M64">
        <v>62.722903715224433</v>
      </c>
      <c r="N64">
        <v>51.200254048761366</v>
      </c>
      <c r="O64">
        <v>72.246333250633072</v>
      </c>
      <c r="P64">
        <v>24.28658967978264</v>
      </c>
      <c r="Q64">
        <v>9.4629296006485131</v>
      </c>
      <c r="R64">
        <v>18.317349481153258</v>
      </c>
      <c r="S64">
        <v>11.429049315541247</v>
      </c>
      <c r="T64">
        <v>0</v>
      </c>
      <c r="U64">
        <v>51.711335852179502</v>
      </c>
      <c r="V64">
        <v>7.9616239261703399</v>
      </c>
      <c r="W64">
        <v>19.172375608763723</v>
      </c>
      <c r="X64">
        <v>43.154158278051213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6.2008516741807558</v>
      </c>
      <c r="AG64">
        <v>30.567179426528909</v>
      </c>
      <c r="AH64">
        <v>0</v>
      </c>
      <c r="AI64">
        <v>0</v>
      </c>
      <c r="AJ64">
        <v>0</v>
      </c>
      <c r="AK64">
        <v>23.397509099561677</v>
      </c>
      <c r="AL64">
        <v>1.9055874174756091</v>
      </c>
      <c r="AM64">
        <v>0</v>
      </c>
      <c r="AN64">
        <v>0</v>
      </c>
      <c r="AO64">
        <v>0</v>
      </c>
      <c r="AP64">
        <v>0.50593071509079524</v>
      </c>
      <c r="AQ64">
        <v>32.827619878104777</v>
      </c>
      <c r="AR64">
        <v>2.9068320450845331</v>
      </c>
      <c r="AS64">
        <v>2.3612743243581713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41.470127867051801</v>
      </c>
      <c r="BB64">
        <f t="shared" si="0"/>
        <v>950.63819431122181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510.7745261191464</v>
      </c>
      <c r="L65">
        <v>8.9961087218326821</v>
      </c>
      <c r="M65">
        <v>62.722903715224433</v>
      </c>
      <c r="N65">
        <v>51.200254048761366</v>
      </c>
      <c r="O65">
        <v>72.246333250633072</v>
      </c>
      <c r="P65">
        <v>24.28658967978264</v>
      </c>
      <c r="Q65">
        <v>9.4629296006485131</v>
      </c>
      <c r="R65">
        <v>18.317349481153258</v>
      </c>
      <c r="S65">
        <v>11.429049315541247</v>
      </c>
      <c r="T65">
        <v>0</v>
      </c>
      <c r="U65">
        <v>51.711335852179502</v>
      </c>
      <c r="V65">
        <v>7.9616239261703399</v>
      </c>
      <c r="W65">
        <v>19.172375608763723</v>
      </c>
      <c r="X65">
        <v>43.154158278051213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6.2008516741807558</v>
      </c>
      <c r="AG65">
        <v>30.567179426528909</v>
      </c>
      <c r="AH65">
        <v>0</v>
      </c>
      <c r="AI65">
        <v>0</v>
      </c>
      <c r="AJ65">
        <v>0</v>
      </c>
      <c r="AK65">
        <v>23.397509099561677</v>
      </c>
      <c r="AL65">
        <v>1.9055874174756091</v>
      </c>
      <c r="AM65">
        <v>0</v>
      </c>
      <c r="AN65">
        <v>0</v>
      </c>
      <c r="AO65">
        <v>0</v>
      </c>
      <c r="AP65">
        <v>0.50593071509079524</v>
      </c>
      <c r="AQ65">
        <v>43.77016007117512</v>
      </c>
      <c r="AR65">
        <v>2.9068320450845331</v>
      </c>
      <c r="AS65">
        <v>2.3612743243581713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41.927526047122143</v>
      </c>
      <c r="BB65">
        <f t="shared" si="0"/>
        <v>961.1233363242219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510.7745261191464</v>
      </c>
      <c r="L66">
        <v>8.9961087218326821</v>
      </c>
      <c r="M66">
        <v>62.722903715224433</v>
      </c>
      <c r="N66">
        <v>51.200254048761366</v>
      </c>
      <c r="O66">
        <v>72.246333250633072</v>
      </c>
      <c r="P66">
        <v>24.28658967978264</v>
      </c>
      <c r="Q66">
        <v>9.4629296006485131</v>
      </c>
      <c r="R66">
        <v>18.317349481153258</v>
      </c>
      <c r="S66">
        <v>11.429049315541247</v>
      </c>
      <c r="T66">
        <v>0</v>
      </c>
      <c r="U66">
        <v>51.711335852179502</v>
      </c>
      <c r="V66">
        <v>7.9616239261703399</v>
      </c>
      <c r="W66">
        <v>19.172375608763723</v>
      </c>
      <c r="X66">
        <v>43.154158278051213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6.2008516741807558</v>
      </c>
      <c r="AG66">
        <v>30.567179426528909</v>
      </c>
      <c r="AH66">
        <v>0</v>
      </c>
      <c r="AI66">
        <v>0</v>
      </c>
      <c r="AJ66">
        <v>0</v>
      </c>
      <c r="AK66">
        <v>23.397509099561677</v>
      </c>
      <c r="AL66">
        <v>1.9055874174756091</v>
      </c>
      <c r="AM66">
        <v>0</v>
      </c>
      <c r="AN66">
        <v>0</v>
      </c>
      <c r="AO66">
        <v>0</v>
      </c>
      <c r="AP66">
        <v>0.50593071509079524</v>
      </c>
      <c r="AQ66">
        <v>43.77016007117512</v>
      </c>
      <c r="AR66">
        <v>2.9068320450845331</v>
      </c>
      <c r="AS66">
        <v>2.3612743243581713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41.927526047122143</v>
      </c>
      <c r="BB66">
        <f t="shared" si="0"/>
        <v>961.1233363242219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510.7745261191464</v>
      </c>
      <c r="L67">
        <v>8.9961087218326821</v>
      </c>
      <c r="M67">
        <v>62.722903715224433</v>
      </c>
      <c r="N67">
        <v>51.200254048761366</v>
      </c>
      <c r="O67">
        <v>72.246333250633072</v>
      </c>
      <c r="P67">
        <v>24.28658967978264</v>
      </c>
      <c r="Q67">
        <v>9.4629296006485131</v>
      </c>
      <c r="R67">
        <v>18.317349481153258</v>
      </c>
      <c r="S67">
        <v>11.429049315541247</v>
      </c>
      <c r="T67">
        <v>0</v>
      </c>
      <c r="U67">
        <v>51.711335852179502</v>
      </c>
      <c r="V67">
        <v>7.9616239261703399</v>
      </c>
      <c r="W67">
        <v>19.172375608763723</v>
      </c>
      <c r="X67">
        <v>43.154158278051213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12.401702640054271</v>
      </c>
      <c r="AG67">
        <v>30.567179426528909</v>
      </c>
      <c r="AH67">
        <v>0</v>
      </c>
      <c r="AI67">
        <v>0</v>
      </c>
      <c r="AJ67">
        <v>0</v>
      </c>
      <c r="AK67">
        <v>23.397509099561677</v>
      </c>
      <c r="AL67">
        <v>9.5279386445504688</v>
      </c>
      <c r="AM67">
        <v>0</v>
      </c>
      <c r="AN67">
        <v>0</v>
      </c>
      <c r="AO67">
        <v>0</v>
      </c>
      <c r="AP67">
        <v>2.4734399173450221</v>
      </c>
      <c r="AQ67">
        <v>43.77016007117512</v>
      </c>
      <c r="AR67">
        <v>2.9068320450845331</v>
      </c>
      <c r="AS67">
        <v>3.423847724483406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42.631993351566862</v>
      </c>
      <c r="BB67">
        <f t="shared" si="0"/>
        <v>977.27215381510484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510.7745261191464</v>
      </c>
      <c r="L68">
        <v>8.9961087218326821</v>
      </c>
      <c r="M68">
        <v>62.722903715224433</v>
      </c>
      <c r="N68">
        <v>51.200254048761366</v>
      </c>
      <c r="O68">
        <v>72.246333250633072</v>
      </c>
      <c r="P68">
        <v>24.28658967978264</v>
      </c>
      <c r="Q68">
        <v>9.4629296006485131</v>
      </c>
      <c r="R68">
        <v>18.317349481153258</v>
      </c>
      <c r="S68">
        <v>11.429049315541247</v>
      </c>
      <c r="T68">
        <v>0</v>
      </c>
      <c r="U68">
        <v>51.711335852179502</v>
      </c>
      <c r="V68">
        <v>7.9616239261703399</v>
      </c>
      <c r="W68">
        <v>19.172375608763723</v>
      </c>
      <c r="X68">
        <v>43.154158278051213</v>
      </c>
      <c r="Y68">
        <v>0</v>
      </c>
      <c r="Z68">
        <v>0</v>
      </c>
      <c r="AA68">
        <v>0</v>
      </c>
      <c r="AB68">
        <v>1.4814930697140472</v>
      </c>
      <c r="AC68">
        <v>0</v>
      </c>
      <c r="AD68">
        <v>0</v>
      </c>
      <c r="AE68">
        <v>0</v>
      </c>
      <c r="AF68">
        <v>12.401702640054271</v>
      </c>
      <c r="AG68">
        <v>30.567179426528909</v>
      </c>
      <c r="AH68">
        <v>6.2978530366311833</v>
      </c>
      <c r="AI68">
        <v>0</v>
      </c>
      <c r="AJ68">
        <v>0</v>
      </c>
      <c r="AK68">
        <v>23.397509099561677</v>
      </c>
      <c r="AL68">
        <v>29.883080117320514</v>
      </c>
      <c r="AM68">
        <v>0</v>
      </c>
      <c r="AN68">
        <v>0</v>
      </c>
      <c r="AO68">
        <v>0</v>
      </c>
      <c r="AP68">
        <v>2.4734399173450221</v>
      </c>
      <c r="AQ68">
        <v>43.77016007117512</v>
      </c>
      <c r="AR68">
        <v>2.9068320450845331</v>
      </c>
      <c r="AS68">
        <v>3.423847724483406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43.808014932373879</v>
      </c>
      <c r="BB68">
        <f t="shared" ref="BB68:BB99" si="1">SUM(B68:AZ68)-BA68</f>
        <v>1004.2306198134131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510.7745261191464</v>
      </c>
      <c r="L69">
        <v>8.9961087218326821</v>
      </c>
      <c r="M69">
        <v>62.722903715224433</v>
      </c>
      <c r="N69">
        <v>51.200254048761366</v>
      </c>
      <c r="O69">
        <v>72.246333250633072</v>
      </c>
      <c r="P69">
        <v>24.28658967978264</v>
      </c>
      <c r="Q69">
        <v>9.4629296006485131</v>
      </c>
      <c r="R69">
        <v>18.317349481153258</v>
      </c>
      <c r="S69">
        <v>11.429049315541247</v>
      </c>
      <c r="T69">
        <v>0</v>
      </c>
      <c r="U69">
        <v>51.711335852179502</v>
      </c>
      <c r="V69">
        <v>7.9616239261703399</v>
      </c>
      <c r="W69">
        <v>19.172375608763723</v>
      </c>
      <c r="X69">
        <v>43.154158278051213</v>
      </c>
      <c r="Y69">
        <v>0</v>
      </c>
      <c r="Z69">
        <v>0</v>
      </c>
      <c r="AA69">
        <v>0</v>
      </c>
      <c r="AB69">
        <v>1.4814930697140472</v>
      </c>
      <c r="AC69">
        <v>0</v>
      </c>
      <c r="AD69">
        <v>3.5198179424963474</v>
      </c>
      <c r="AE69">
        <v>0</v>
      </c>
      <c r="AF69">
        <v>12.401702640054271</v>
      </c>
      <c r="AG69">
        <v>30.567179426528909</v>
      </c>
      <c r="AH69">
        <v>20.740929280108535</v>
      </c>
      <c r="AI69">
        <v>0</v>
      </c>
      <c r="AJ69">
        <v>0</v>
      </c>
      <c r="AK69">
        <v>23.397509099561677</v>
      </c>
      <c r="AL69">
        <v>29.883080117320514</v>
      </c>
      <c r="AM69">
        <v>0</v>
      </c>
      <c r="AN69">
        <v>0</v>
      </c>
      <c r="AO69">
        <v>0</v>
      </c>
      <c r="AP69">
        <v>2.4734399173450221</v>
      </c>
      <c r="AQ69">
        <v>43.77016007117512</v>
      </c>
      <c r="AR69">
        <v>1.9378877244834058</v>
      </c>
      <c r="AS69">
        <v>3.423847724483406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44.518362036746439</v>
      </c>
      <c r="BB69">
        <f t="shared" si="1"/>
        <v>1020.5142225744133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510.7745261191464</v>
      </c>
      <c r="L70">
        <v>8.9961087218326821</v>
      </c>
      <c r="M70">
        <v>62.722903715224433</v>
      </c>
      <c r="N70">
        <v>51.200254048761366</v>
      </c>
      <c r="O70">
        <v>72.246333250633072</v>
      </c>
      <c r="P70">
        <v>24.28658967978264</v>
      </c>
      <c r="Q70">
        <v>9.4629296006485131</v>
      </c>
      <c r="R70">
        <v>18.317349481153258</v>
      </c>
      <c r="S70">
        <v>11.429049315541247</v>
      </c>
      <c r="T70">
        <v>0</v>
      </c>
      <c r="U70">
        <v>51.711335852179502</v>
      </c>
      <c r="V70">
        <v>7.9616239261703399</v>
      </c>
      <c r="W70">
        <v>19.172375608763723</v>
      </c>
      <c r="X70">
        <v>43.154158278051213</v>
      </c>
      <c r="Y70">
        <v>0</v>
      </c>
      <c r="Z70">
        <v>0</v>
      </c>
      <c r="AA70">
        <v>0</v>
      </c>
      <c r="AB70">
        <v>5.8074529403047368</v>
      </c>
      <c r="AC70">
        <v>4.2991820977875177</v>
      </c>
      <c r="AD70">
        <v>4.0477905218117298</v>
      </c>
      <c r="AE70">
        <v>7.2951113249843456</v>
      </c>
      <c r="AF70">
        <v>12.401702640054271</v>
      </c>
      <c r="AG70">
        <v>30.567179426528909</v>
      </c>
      <c r="AH70">
        <v>27.290696492068459</v>
      </c>
      <c r="AI70">
        <v>0</v>
      </c>
      <c r="AJ70">
        <v>0</v>
      </c>
      <c r="AK70">
        <v>23.397509099561677</v>
      </c>
      <c r="AL70">
        <v>29.883080117320514</v>
      </c>
      <c r="AM70">
        <v>0</v>
      </c>
      <c r="AN70">
        <v>0</v>
      </c>
      <c r="AO70">
        <v>0</v>
      </c>
      <c r="AP70">
        <v>2.4734399173450221</v>
      </c>
      <c r="AQ70">
        <v>43.77016007117512</v>
      </c>
      <c r="AR70">
        <v>1.9378877244834058</v>
      </c>
      <c r="AS70">
        <v>3.423847724483406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45.479678147684297</v>
      </c>
      <c r="BB70">
        <f t="shared" si="1"/>
        <v>1042.5508995481132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510.7745261191464</v>
      </c>
      <c r="L71">
        <v>8.9961087218326821</v>
      </c>
      <c r="M71">
        <v>62.722903715224433</v>
      </c>
      <c r="N71">
        <v>51.200254048761366</v>
      </c>
      <c r="O71">
        <v>72.246333250633072</v>
      </c>
      <c r="P71">
        <v>24.28658967978264</v>
      </c>
      <c r="Q71">
        <v>9.4629296006485131</v>
      </c>
      <c r="R71">
        <v>18.317349481153258</v>
      </c>
      <c r="S71">
        <v>11.429049315541247</v>
      </c>
      <c r="T71">
        <v>0</v>
      </c>
      <c r="U71">
        <v>51.711335852179502</v>
      </c>
      <c r="V71">
        <v>7.9616239261703399</v>
      </c>
      <c r="W71">
        <v>19.172375608763723</v>
      </c>
      <c r="X71">
        <v>43.154158278051213</v>
      </c>
      <c r="Y71">
        <v>0</v>
      </c>
      <c r="Z71">
        <v>0.4827166437069505</v>
      </c>
      <c r="AA71">
        <v>1.6640560125234816</v>
      </c>
      <c r="AB71">
        <v>11.674165549885201</v>
      </c>
      <c r="AC71">
        <v>4.2991820977875177</v>
      </c>
      <c r="AD71">
        <v>8.0955810436234596</v>
      </c>
      <c r="AE71">
        <v>14.590222649968691</v>
      </c>
      <c r="AF71">
        <v>18.602554314235025</v>
      </c>
      <c r="AG71">
        <v>30.567179426528909</v>
      </c>
      <c r="AH71">
        <v>31.111393920162804</v>
      </c>
      <c r="AI71">
        <v>0</v>
      </c>
      <c r="AJ71">
        <v>0</v>
      </c>
      <c r="AK71">
        <v>23.397509099561677</v>
      </c>
      <c r="AL71">
        <v>29.883080117320514</v>
      </c>
      <c r="AM71">
        <v>1.1827452126904612</v>
      </c>
      <c r="AN71">
        <v>0</v>
      </c>
      <c r="AO71">
        <v>0</v>
      </c>
      <c r="AP71">
        <v>0.50593071509079524</v>
      </c>
      <c r="AQ71">
        <v>43.77016007117512</v>
      </c>
      <c r="AR71">
        <v>2.4223598847839702</v>
      </c>
      <c r="AS71">
        <v>3.423847724483406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46.695123683003182</v>
      </c>
      <c r="BB71">
        <f t="shared" si="1"/>
        <v>1070.4130983984128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510.7745261191464</v>
      </c>
      <c r="L72">
        <v>8.9961087218326821</v>
      </c>
      <c r="M72">
        <v>62.722903715224433</v>
      </c>
      <c r="N72">
        <v>51.200254048761366</v>
      </c>
      <c r="O72">
        <v>72.246333250633072</v>
      </c>
      <c r="P72">
        <v>24.28658967978264</v>
      </c>
      <c r="Q72">
        <v>9.4629296006485131</v>
      </c>
      <c r="R72">
        <v>18.317349481153258</v>
      </c>
      <c r="S72">
        <v>11.429049315541247</v>
      </c>
      <c r="T72">
        <v>0</v>
      </c>
      <c r="U72">
        <v>51.711335852179502</v>
      </c>
      <c r="V72">
        <v>7.9616239261703399</v>
      </c>
      <c r="W72">
        <v>19.172375608763723</v>
      </c>
      <c r="X72">
        <v>43.154158278051213</v>
      </c>
      <c r="Y72">
        <v>0</v>
      </c>
      <c r="Z72">
        <v>3.1376581840951787</v>
      </c>
      <c r="AA72">
        <v>7.8002621289918599</v>
      </c>
      <c r="AB72">
        <v>11.674165549885201</v>
      </c>
      <c r="AC72">
        <v>8.606849466708411</v>
      </c>
      <c r="AD72">
        <v>12.143371565435192</v>
      </c>
      <c r="AE72">
        <v>14.590222649968691</v>
      </c>
      <c r="AF72">
        <v>18.602554314235025</v>
      </c>
      <c r="AG72">
        <v>30.567179426528909</v>
      </c>
      <c r="AH72">
        <v>41.48185856021707</v>
      </c>
      <c r="AI72">
        <v>2.2620412671676053</v>
      </c>
      <c r="AJ72">
        <v>0</v>
      </c>
      <c r="AK72">
        <v>23.397509099561677</v>
      </c>
      <c r="AL72">
        <v>9.5279386445504688</v>
      </c>
      <c r="AM72">
        <v>2.1880788002504694</v>
      </c>
      <c r="AN72">
        <v>0</v>
      </c>
      <c r="AO72">
        <v>0</v>
      </c>
      <c r="AP72">
        <v>0.50593071509079524</v>
      </c>
      <c r="AQ72">
        <v>43.77016007117512</v>
      </c>
      <c r="AR72">
        <v>2.4223598847839702</v>
      </c>
      <c r="AS72">
        <v>3.423847724483406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47.131068572212492</v>
      </c>
      <c r="BB72">
        <f t="shared" si="1"/>
        <v>1080.4064570788044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510.7745261191464</v>
      </c>
      <c r="L73">
        <v>8.9961087218326821</v>
      </c>
      <c r="M73">
        <v>62.722903715224433</v>
      </c>
      <c r="N73">
        <v>51.200254048761366</v>
      </c>
      <c r="O73">
        <v>72.246333250633072</v>
      </c>
      <c r="P73">
        <v>24.28658967978264</v>
      </c>
      <c r="Q73">
        <v>9.4629296006485131</v>
      </c>
      <c r="R73">
        <v>18.317349481153258</v>
      </c>
      <c r="S73">
        <v>11.429049315541247</v>
      </c>
      <c r="T73">
        <v>0</v>
      </c>
      <c r="U73">
        <v>51.711335852179502</v>
      </c>
      <c r="V73">
        <v>7.9616239261703399</v>
      </c>
      <c r="W73">
        <v>19.172375608763723</v>
      </c>
      <c r="X73">
        <v>43.154158278051213</v>
      </c>
      <c r="Y73">
        <v>0</v>
      </c>
      <c r="Z73">
        <v>5.7520514164057603</v>
      </c>
      <c r="AA73">
        <v>12.33065458985598</v>
      </c>
      <c r="AB73">
        <v>11.709721262262573</v>
      </c>
      <c r="AC73">
        <v>8.5983641955750354</v>
      </c>
      <c r="AD73">
        <v>12.143371565435192</v>
      </c>
      <c r="AE73">
        <v>21.942326825714883</v>
      </c>
      <c r="AF73">
        <v>20.876200022542267</v>
      </c>
      <c r="AG73">
        <v>30.567179426528909</v>
      </c>
      <c r="AH73">
        <v>58.779961675224378</v>
      </c>
      <c r="AI73">
        <v>7.3516347900229588</v>
      </c>
      <c r="AJ73">
        <v>0</v>
      </c>
      <c r="AK73">
        <v>23.397509099561677</v>
      </c>
      <c r="AL73">
        <v>1.9055874174756091</v>
      </c>
      <c r="AM73">
        <v>4.1396084683782091</v>
      </c>
      <c r="AN73">
        <v>0</v>
      </c>
      <c r="AO73">
        <v>0</v>
      </c>
      <c r="AP73">
        <v>0.50593071509079524</v>
      </c>
      <c r="AQ73">
        <v>43.77016007117512</v>
      </c>
      <c r="AR73">
        <v>1.9378877244834058</v>
      </c>
      <c r="AS73">
        <v>3.423847724483406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48.511722945782736</v>
      </c>
      <c r="BB73">
        <f t="shared" si="1"/>
        <v>1112.0558116423213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510.7745261191464</v>
      </c>
      <c r="L74">
        <v>8.9961087218326821</v>
      </c>
      <c r="M74">
        <v>62.722903715224433</v>
      </c>
      <c r="N74">
        <v>51.200254048761366</v>
      </c>
      <c r="O74">
        <v>72.246333250633072</v>
      </c>
      <c r="P74">
        <v>24.28658967978264</v>
      </c>
      <c r="Q74">
        <v>9.4629296006485131</v>
      </c>
      <c r="R74">
        <v>18.317349481153258</v>
      </c>
      <c r="S74">
        <v>11.429049315541247</v>
      </c>
      <c r="T74">
        <v>0</v>
      </c>
      <c r="U74">
        <v>51.711335852179502</v>
      </c>
      <c r="V74">
        <v>7.9616239261703399</v>
      </c>
      <c r="W74">
        <v>19.172375608763723</v>
      </c>
      <c r="X74">
        <v>43.154158278051213</v>
      </c>
      <c r="Y74">
        <v>0</v>
      </c>
      <c r="Z74">
        <v>5.7520514164057603</v>
      </c>
      <c r="AA74">
        <v>12.33065458985598</v>
      </c>
      <c r="AB74">
        <v>11.709721262262573</v>
      </c>
      <c r="AC74">
        <v>12.897546293362552</v>
      </c>
      <c r="AD74">
        <v>12.143371565435192</v>
      </c>
      <c r="AE74">
        <v>21.960564466290965</v>
      </c>
      <c r="AF74">
        <v>20.876200022542267</v>
      </c>
      <c r="AG74">
        <v>30.567179426528909</v>
      </c>
      <c r="AH74">
        <v>62.222787840325608</v>
      </c>
      <c r="AI74">
        <v>7.3516347900229588</v>
      </c>
      <c r="AJ74">
        <v>0</v>
      </c>
      <c r="AK74">
        <v>23.397509099561677</v>
      </c>
      <c r="AL74">
        <v>1.9055874174756091</v>
      </c>
      <c r="AM74">
        <v>7.0255072531830516</v>
      </c>
      <c r="AN74">
        <v>0</v>
      </c>
      <c r="AO74">
        <v>0</v>
      </c>
      <c r="AP74">
        <v>0.50593071509079524</v>
      </c>
      <c r="AQ74">
        <v>43.77016007117512</v>
      </c>
      <c r="AR74">
        <v>1.9378877244834058</v>
      </c>
      <c r="AS74">
        <v>3.423847724483406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48.956731793752404</v>
      </c>
      <c r="BB74">
        <f t="shared" si="1"/>
        <v>1122.2569474826216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0.32144164429309524</v>
      </c>
      <c r="G75">
        <v>0</v>
      </c>
      <c r="H75">
        <v>0</v>
      </c>
      <c r="I75">
        <v>0</v>
      </c>
      <c r="J75">
        <v>0</v>
      </c>
      <c r="K75">
        <v>510.7745261191464</v>
      </c>
      <c r="L75">
        <v>8.9961087218326821</v>
      </c>
      <c r="M75">
        <v>62.722903715224433</v>
      </c>
      <c r="N75">
        <v>51.200254048761366</v>
      </c>
      <c r="O75">
        <v>72.246333250633072</v>
      </c>
      <c r="P75">
        <v>24.28658967978264</v>
      </c>
      <c r="Q75">
        <v>9.4629296006485131</v>
      </c>
      <c r="R75">
        <v>18.317349481153258</v>
      </c>
      <c r="S75">
        <v>11.429049315541247</v>
      </c>
      <c r="T75">
        <v>0</v>
      </c>
      <c r="U75">
        <v>51.711335852179502</v>
      </c>
      <c r="V75">
        <v>7.9616239261703399</v>
      </c>
      <c r="W75">
        <v>19.172375608763723</v>
      </c>
      <c r="X75">
        <v>43.154158278051213</v>
      </c>
      <c r="Y75">
        <v>0</v>
      </c>
      <c r="Z75">
        <v>5.7520514164057603</v>
      </c>
      <c r="AA75">
        <v>12.33065458985598</v>
      </c>
      <c r="AB75">
        <v>11.709721262262573</v>
      </c>
      <c r="AC75">
        <v>12.897546293362552</v>
      </c>
      <c r="AD75">
        <v>12.143371565435192</v>
      </c>
      <c r="AE75">
        <v>21.960564466290965</v>
      </c>
      <c r="AF75">
        <v>20.876200022542267</v>
      </c>
      <c r="AG75">
        <v>30.567179426528909</v>
      </c>
      <c r="AH75">
        <v>62.222787840325608</v>
      </c>
      <c r="AI75">
        <v>7.3516347900229588</v>
      </c>
      <c r="AJ75">
        <v>0</v>
      </c>
      <c r="AK75">
        <v>23.397509099561677</v>
      </c>
      <c r="AL75">
        <v>1.9055874174756091</v>
      </c>
      <c r="AM75">
        <v>7.0255072531830516</v>
      </c>
      <c r="AN75">
        <v>0</v>
      </c>
      <c r="AO75">
        <v>0</v>
      </c>
      <c r="AP75">
        <v>0.50593071509079524</v>
      </c>
      <c r="AQ75">
        <v>43.77016007117512</v>
      </c>
      <c r="AR75">
        <v>1.9378877244834058</v>
      </c>
      <c r="AS75">
        <v>3.423847724483406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48.970168054483857</v>
      </c>
      <c r="BB75">
        <f t="shared" si="1"/>
        <v>1122.5649528661834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510.7745261191464</v>
      </c>
      <c r="L76">
        <v>8.9961087218326821</v>
      </c>
      <c r="M76">
        <v>62.722903715224433</v>
      </c>
      <c r="N76">
        <v>51.200254048761366</v>
      </c>
      <c r="O76">
        <v>72.246333250633072</v>
      </c>
      <c r="P76">
        <v>24.28658967978264</v>
      </c>
      <c r="Q76">
        <v>9.4629296006485131</v>
      </c>
      <c r="R76">
        <v>18.317349481153258</v>
      </c>
      <c r="S76">
        <v>11.429049315541247</v>
      </c>
      <c r="T76">
        <v>0</v>
      </c>
      <c r="U76">
        <v>51.711335852179502</v>
      </c>
      <c r="V76">
        <v>7.9616239261703399</v>
      </c>
      <c r="W76">
        <v>19.172375608763723</v>
      </c>
      <c r="X76">
        <v>43.154158278051213</v>
      </c>
      <c r="Y76">
        <v>0</v>
      </c>
      <c r="Z76">
        <v>5.7520514164057603</v>
      </c>
      <c r="AA76">
        <v>12.33065458985598</v>
      </c>
      <c r="AB76">
        <v>11.709721262262573</v>
      </c>
      <c r="AC76">
        <v>12.897546293362552</v>
      </c>
      <c r="AD76">
        <v>12.143371565435192</v>
      </c>
      <c r="AE76">
        <v>21.960564466290965</v>
      </c>
      <c r="AF76">
        <v>20.876200022542267</v>
      </c>
      <c r="AG76">
        <v>30.567179426528909</v>
      </c>
      <c r="AH76">
        <v>58.779961675224378</v>
      </c>
      <c r="AI76">
        <v>7.3516347900229588</v>
      </c>
      <c r="AJ76">
        <v>0</v>
      </c>
      <c r="AK76">
        <v>23.397509099561677</v>
      </c>
      <c r="AL76">
        <v>1.9055874174756091</v>
      </c>
      <c r="AM76">
        <v>7.0255072531830516</v>
      </c>
      <c r="AN76">
        <v>0</v>
      </c>
      <c r="AO76">
        <v>0</v>
      </c>
      <c r="AP76">
        <v>0.50593071509079524</v>
      </c>
      <c r="AQ76">
        <v>43.77016007117512</v>
      </c>
      <c r="AR76">
        <v>2.9068320450845331</v>
      </c>
      <c r="AS76">
        <v>3.423847724483406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48.853323532652304</v>
      </c>
      <c r="BB76">
        <f t="shared" si="1"/>
        <v>1119.8864738992215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510.7745261191464</v>
      </c>
      <c r="L77">
        <v>8.9961087218326821</v>
      </c>
      <c r="M77">
        <v>62.722903715224433</v>
      </c>
      <c r="N77">
        <v>51.200254048761366</v>
      </c>
      <c r="O77">
        <v>72.246333250633072</v>
      </c>
      <c r="P77">
        <v>24.28658967978264</v>
      </c>
      <c r="Q77">
        <v>9.4629296006485131</v>
      </c>
      <c r="R77">
        <v>18.317349481153258</v>
      </c>
      <c r="S77">
        <v>11.429049315541247</v>
      </c>
      <c r="T77">
        <v>0</v>
      </c>
      <c r="U77">
        <v>51.711335852179502</v>
      </c>
      <c r="V77">
        <v>7.9616239261703399</v>
      </c>
      <c r="W77">
        <v>19.170620677592986</v>
      </c>
      <c r="X77">
        <v>43.154158278051213</v>
      </c>
      <c r="Y77">
        <v>0</v>
      </c>
      <c r="Z77">
        <v>5.7520514164057603</v>
      </c>
      <c r="AA77">
        <v>12.33065458985598</v>
      </c>
      <c r="AB77">
        <v>11.709721262262573</v>
      </c>
      <c r="AC77">
        <v>12.897546293362552</v>
      </c>
      <c r="AD77">
        <v>12.143371565435192</v>
      </c>
      <c r="AE77">
        <v>21.960564466290965</v>
      </c>
      <c r="AF77">
        <v>20.876200022542267</v>
      </c>
      <c r="AG77">
        <v>30.567179426528909</v>
      </c>
      <c r="AH77">
        <v>51.852323200271336</v>
      </c>
      <c r="AI77">
        <v>7.3516347900229588</v>
      </c>
      <c r="AJ77">
        <v>0</v>
      </c>
      <c r="AK77">
        <v>23.397509099561677</v>
      </c>
      <c r="AL77">
        <v>1.9055874174756091</v>
      </c>
      <c r="AM77">
        <v>7.0255072531830516</v>
      </c>
      <c r="AN77">
        <v>0</v>
      </c>
      <c r="AO77">
        <v>0</v>
      </c>
      <c r="AP77">
        <v>0.50593071509079524</v>
      </c>
      <c r="AQ77">
        <v>43.77016007117512</v>
      </c>
      <c r="AR77">
        <v>3.8757759073262368</v>
      </c>
      <c r="AS77">
        <v>3.423847724483406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48.604176741718021</v>
      </c>
      <c r="BB77">
        <f t="shared" si="1"/>
        <v>1114.1751711462737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510.7745261191464</v>
      </c>
      <c r="L78">
        <v>8.9961087218326821</v>
      </c>
      <c r="M78">
        <v>62.722903715224433</v>
      </c>
      <c r="N78">
        <v>51.200254048761366</v>
      </c>
      <c r="O78">
        <v>72.246333250633072</v>
      </c>
      <c r="P78">
        <v>24.28658967978264</v>
      </c>
      <c r="Q78">
        <v>9.4629296006485131</v>
      </c>
      <c r="R78">
        <v>18.317349481153258</v>
      </c>
      <c r="S78">
        <v>11.429049315541247</v>
      </c>
      <c r="T78">
        <v>0</v>
      </c>
      <c r="U78">
        <v>51.711335852179502</v>
      </c>
      <c r="V78">
        <v>7.9616239261703399</v>
      </c>
      <c r="W78">
        <v>19.170620677592986</v>
      </c>
      <c r="X78">
        <v>43.154158278051213</v>
      </c>
      <c r="Y78">
        <v>0</v>
      </c>
      <c r="Z78">
        <v>5.7520514164057603</v>
      </c>
      <c r="AA78">
        <v>7.8002621289918599</v>
      </c>
      <c r="AB78">
        <v>11.709721262262573</v>
      </c>
      <c r="AC78">
        <v>8.606849466708411</v>
      </c>
      <c r="AD78">
        <v>12.143371565435192</v>
      </c>
      <c r="AE78">
        <v>21.960564466290965</v>
      </c>
      <c r="AF78">
        <v>20.876200022542267</v>
      </c>
      <c r="AG78">
        <v>30.567179426528909</v>
      </c>
      <c r="AH78">
        <v>41.48185856021707</v>
      </c>
      <c r="AI78">
        <v>7.3516347900229588</v>
      </c>
      <c r="AJ78">
        <v>0</v>
      </c>
      <c r="AK78">
        <v>23.397509099561677</v>
      </c>
      <c r="AL78">
        <v>1.9055874174756091</v>
      </c>
      <c r="AM78">
        <v>7.0255072531830516</v>
      </c>
      <c r="AN78">
        <v>0</v>
      </c>
      <c r="AO78">
        <v>0</v>
      </c>
      <c r="AP78">
        <v>0.50593071509079524</v>
      </c>
      <c r="AQ78">
        <v>43.77016007117512</v>
      </c>
      <c r="AR78">
        <v>12.11179942391985</v>
      </c>
      <c r="AS78">
        <v>3.423847724483406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48.146235570539098</v>
      </c>
      <c r="BB78">
        <f t="shared" si="1"/>
        <v>1103.6775819064737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510.7745261191464</v>
      </c>
      <c r="L79">
        <v>8.9961087218326821</v>
      </c>
      <c r="M79">
        <v>62.722903715224433</v>
      </c>
      <c r="N79">
        <v>51.200254048761366</v>
      </c>
      <c r="O79">
        <v>72.246333250633072</v>
      </c>
      <c r="P79">
        <v>24.28658967978264</v>
      </c>
      <c r="Q79">
        <v>9.4629296006485131</v>
      </c>
      <c r="R79">
        <v>18.317349481153258</v>
      </c>
      <c r="S79">
        <v>11.429049315541247</v>
      </c>
      <c r="T79">
        <v>0</v>
      </c>
      <c r="U79">
        <v>51.711335852179502</v>
      </c>
      <c r="V79">
        <v>7.9616239261703399</v>
      </c>
      <c r="W79">
        <v>19.170620677592986</v>
      </c>
      <c r="X79">
        <v>43.154158278051213</v>
      </c>
      <c r="Y79">
        <v>0</v>
      </c>
      <c r="Z79">
        <v>3.1376581840951787</v>
      </c>
      <c r="AA79">
        <v>5.0615036092673762</v>
      </c>
      <c r="AB79">
        <v>11.674165549885201</v>
      </c>
      <c r="AC79">
        <v>4.2991820977875177</v>
      </c>
      <c r="AD79">
        <v>12.143371565435192</v>
      </c>
      <c r="AE79">
        <v>21.960564466290965</v>
      </c>
      <c r="AF79">
        <v>18.602554314235025</v>
      </c>
      <c r="AG79">
        <v>30.567179426528909</v>
      </c>
      <c r="AH79">
        <v>31.111393920162804</v>
      </c>
      <c r="AI79">
        <v>2.2620412671676053</v>
      </c>
      <c r="AJ79">
        <v>0</v>
      </c>
      <c r="AK79">
        <v>23.397509099561677</v>
      </c>
      <c r="AL79">
        <v>1.9055874174756091</v>
      </c>
      <c r="AM79">
        <v>4.6836712035065755</v>
      </c>
      <c r="AN79">
        <v>0</v>
      </c>
      <c r="AO79">
        <v>0</v>
      </c>
      <c r="AP79">
        <v>0.50593071509079524</v>
      </c>
      <c r="AQ79">
        <v>43.77016007117512</v>
      </c>
      <c r="AR79">
        <v>4.8447197695679405</v>
      </c>
      <c r="AS79">
        <v>3.423847724483406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46.598005604260528</v>
      </c>
      <c r="BB79">
        <f t="shared" si="1"/>
        <v>1068.1868174641736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510.7745261191464</v>
      </c>
      <c r="L80">
        <v>8.9961087218326821</v>
      </c>
      <c r="M80">
        <v>62.722903715224433</v>
      </c>
      <c r="N80">
        <v>51.200254048761366</v>
      </c>
      <c r="O80">
        <v>72.246333250633072</v>
      </c>
      <c r="P80">
        <v>24.28658967978264</v>
      </c>
      <c r="Q80">
        <v>9.4629296006485131</v>
      </c>
      <c r="R80">
        <v>18.317349481153258</v>
      </c>
      <c r="S80">
        <v>11.429049315541247</v>
      </c>
      <c r="T80">
        <v>0</v>
      </c>
      <c r="U80">
        <v>51.711335852179502</v>
      </c>
      <c r="V80">
        <v>7.9616239261703399</v>
      </c>
      <c r="W80">
        <v>19.170620677592986</v>
      </c>
      <c r="X80">
        <v>43.154158278051213</v>
      </c>
      <c r="Y80">
        <v>0</v>
      </c>
      <c r="Z80">
        <v>2.8760257082028802</v>
      </c>
      <c r="AA80">
        <v>1.6640560125234816</v>
      </c>
      <c r="AB80">
        <v>11.674165549885201</v>
      </c>
      <c r="AC80">
        <v>0</v>
      </c>
      <c r="AD80">
        <v>8.0955810436234596</v>
      </c>
      <c r="AE80">
        <v>21.960564466290965</v>
      </c>
      <c r="AF80">
        <v>18.602554314235025</v>
      </c>
      <c r="AG80">
        <v>30.567179426528909</v>
      </c>
      <c r="AH80">
        <v>20.740929280108535</v>
      </c>
      <c r="AI80">
        <v>0</v>
      </c>
      <c r="AJ80">
        <v>0</v>
      </c>
      <c r="AK80">
        <v>23.397509099561677</v>
      </c>
      <c r="AL80">
        <v>1.9055874174756091</v>
      </c>
      <c r="AM80">
        <v>2.3418356017532878</v>
      </c>
      <c r="AN80">
        <v>0</v>
      </c>
      <c r="AO80">
        <v>0</v>
      </c>
      <c r="AP80">
        <v>0.50593071509079524</v>
      </c>
      <c r="AQ80">
        <v>43.77016007117512</v>
      </c>
      <c r="AR80">
        <v>2.9068320450845331</v>
      </c>
      <c r="AS80">
        <v>3.423847724483406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45.389221419766514</v>
      </c>
      <c r="BB80">
        <f t="shared" si="1"/>
        <v>1040.4773197229736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510.7745261191464</v>
      </c>
      <c r="L81">
        <v>8.9961087218326821</v>
      </c>
      <c r="M81">
        <v>62.722903715224433</v>
      </c>
      <c r="N81">
        <v>51.200254048761366</v>
      </c>
      <c r="O81">
        <v>72.246333250633072</v>
      </c>
      <c r="P81">
        <v>24.28658967978264</v>
      </c>
      <c r="Q81">
        <v>9.4629296006485131</v>
      </c>
      <c r="R81">
        <v>18.317349481153258</v>
      </c>
      <c r="S81">
        <v>11.429049315541247</v>
      </c>
      <c r="T81">
        <v>0</v>
      </c>
      <c r="U81">
        <v>51.711335852179502</v>
      </c>
      <c r="V81">
        <v>7.9616239261703399</v>
      </c>
      <c r="W81">
        <v>19.170620677592986</v>
      </c>
      <c r="X81">
        <v>43.154158278051213</v>
      </c>
      <c r="Y81">
        <v>0</v>
      </c>
      <c r="Z81">
        <v>2.8760257082028802</v>
      </c>
      <c r="AA81">
        <v>0</v>
      </c>
      <c r="AB81">
        <v>1.7777918620329782</v>
      </c>
      <c r="AC81">
        <v>0</v>
      </c>
      <c r="AD81">
        <v>4.0477905218117298</v>
      </c>
      <c r="AE81">
        <v>13.678333454393655</v>
      </c>
      <c r="AF81">
        <v>18.602554314235025</v>
      </c>
      <c r="AG81">
        <v>30.567179426528909</v>
      </c>
      <c r="AH81">
        <v>8.6070658616155278</v>
      </c>
      <c r="AI81">
        <v>0</v>
      </c>
      <c r="AJ81">
        <v>0</v>
      </c>
      <c r="AK81">
        <v>23.397509099561677</v>
      </c>
      <c r="AL81">
        <v>1.9055874174756091</v>
      </c>
      <c r="AM81">
        <v>0.41396075725318304</v>
      </c>
      <c r="AN81">
        <v>0</v>
      </c>
      <c r="AO81">
        <v>0</v>
      </c>
      <c r="AP81">
        <v>0.50593071509079524</v>
      </c>
      <c r="AQ81">
        <v>43.77016007117512</v>
      </c>
      <c r="AR81">
        <v>2.9068320450845331</v>
      </c>
      <c r="AS81">
        <v>3.423847724483406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43.802819898788648</v>
      </c>
      <c r="BB81">
        <f t="shared" si="1"/>
        <v>1004.111531746874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510.7745261191464</v>
      </c>
      <c r="L82">
        <v>8.9961087218326821</v>
      </c>
      <c r="M82">
        <v>62.722903715224433</v>
      </c>
      <c r="N82">
        <v>51.200254048761366</v>
      </c>
      <c r="O82">
        <v>72.246333250633072</v>
      </c>
      <c r="P82">
        <v>24.28658967978264</v>
      </c>
      <c r="Q82">
        <v>9.4629296006485131</v>
      </c>
      <c r="R82">
        <v>18.317349481153258</v>
      </c>
      <c r="S82">
        <v>11.429049315541247</v>
      </c>
      <c r="T82">
        <v>0</v>
      </c>
      <c r="U82">
        <v>51.711335852179502</v>
      </c>
      <c r="V82">
        <v>7.9616239261703399</v>
      </c>
      <c r="W82">
        <v>19.170620677592986</v>
      </c>
      <c r="X82">
        <v>43.154158278051213</v>
      </c>
      <c r="Y82">
        <v>0</v>
      </c>
      <c r="Z82">
        <v>2.8760257082028802</v>
      </c>
      <c r="AA82">
        <v>0</v>
      </c>
      <c r="AB82">
        <v>0</v>
      </c>
      <c r="AC82">
        <v>0</v>
      </c>
      <c r="AD82">
        <v>4.0477905218117298</v>
      </c>
      <c r="AE82">
        <v>13.678333454393655</v>
      </c>
      <c r="AF82">
        <v>18.602554314235025</v>
      </c>
      <c r="AG82">
        <v>30.567179426528909</v>
      </c>
      <c r="AH82">
        <v>2.5191413044249633</v>
      </c>
      <c r="AI82">
        <v>0</v>
      </c>
      <c r="AJ82">
        <v>0</v>
      </c>
      <c r="AK82">
        <v>23.397509099561677</v>
      </c>
      <c r="AL82">
        <v>1.9055874174756091</v>
      </c>
      <c r="AM82">
        <v>0</v>
      </c>
      <c r="AN82">
        <v>0</v>
      </c>
      <c r="AO82">
        <v>0</v>
      </c>
      <c r="AP82">
        <v>0.50593071509079524</v>
      </c>
      <c r="AQ82">
        <v>32.827619878104777</v>
      </c>
      <c r="AR82">
        <v>2.9068320450845331</v>
      </c>
      <c r="AS82">
        <v>3.423847724483406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42.999331212741588</v>
      </c>
      <c r="BB82">
        <f t="shared" si="1"/>
        <v>985.69280306337407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510.7745261191464</v>
      </c>
      <c r="L83">
        <v>8.9961087218326821</v>
      </c>
      <c r="M83">
        <v>62.722903715224433</v>
      </c>
      <c r="N83">
        <v>51.200254048761366</v>
      </c>
      <c r="O83">
        <v>72.246333250633072</v>
      </c>
      <c r="P83">
        <v>24.28658967978264</v>
      </c>
      <c r="Q83">
        <v>9.4629296006485131</v>
      </c>
      <c r="R83">
        <v>18.317349481153258</v>
      </c>
      <c r="S83">
        <v>11.429049315541247</v>
      </c>
      <c r="T83">
        <v>0</v>
      </c>
      <c r="U83">
        <v>51.711335852179502</v>
      </c>
      <c r="V83">
        <v>7.9616239261703399</v>
      </c>
      <c r="W83">
        <v>19.170620677592986</v>
      </c>
      <c r="X83">
        <v>43.154158278051213</v>
      </c>
      <c r="Y83">
        <v>0</v>
      </c>
      <c r="Z83">
        <v>0.4827166437069505</v>
      </c>
      <c r="AA83">
        <v>0</v>
      </c>
      <c r="AB83">
        <v>0</v>
      </c>
      <c r="AC83">
        <v>0</v>
      </c>
      <c r="AD83">
        <v>0</v>
      </c>
      <c r="AE83">
        <v>6.8391667271968277</v>
      </c>
      <c r="AF83">
        <v>12.539499564287205</v>
      </c>
      <c r="AG83">
        <v>30.567179426528909</v>
      </c>
      <c r="AH83">
        <v>0</v>
      </c>
      <c r="AI83">
        <v>0</v>
      </c>
      <c r="AJ83">
        <v>0</v>
      </c>
      <c r="AK83">
        <v>23.397509099561677</v>
      </c>
      <c r="AL83">
        <v>1.9055874174756091</v>
      </c>
      <c r="AM83">
        <v>0</v>
      </c>
      <c r="AN83">
        <v>0</v>
      </c>
      <c r="AO83">
        <v>0</v>
      </c>
      <c r="AP83">
        <v>0.50593071509079524</v>
      </c>
      <c r="AQ83">
        <v>32.827619878104777</v>
      </c>
      <c r="AR83">
        <v>3.8757759073262368</v>
      </c>
      <c r="AS83">
        <v>2.3612743243581713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42.081566571080792</v>
      </c>
      <c r="BB83">
        <f t="shared" si="1"/>
        <v>964.654475799274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510.7745261191464</v>
      </c>
      <c r="L84">
        <v>8.9961087218326821</v>
      </c>
      <c r="M84">
        <v>62.722903715224433</v>
      </c>
      <c r="N84">
        <v>51.200254048761366</v>
      </c>
      <c r="O84">
        <v>72.246333250633072</v>
      </c>
      <c r="P84">
        <v>24.28658967978264</v>
      </c>
      <c r="Q84">
        <v>9.4629296006485131</v>
      </c>
      <c r="R84">
        <v>18.317349481153258</v>
      </c>
      <c r="S84">
        <v>11.429049315541247</v>
      </c>
      <c r="T84">
        <v>0</v>
      </c>
      <c r="U84">
        <v>51.711335852179502</v>
      </c>
      <c r="V84">
        <v>7.9616239261703399</v>
      </c>
      <c r="W84">
        <v>19.170620677592986</v>
      </c>
      <c r="X84">
        <v>43.154158278051213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12.401702640054271</v>
      </c>
      <c r="AG84">
        <v>30.567179426528909</v>
      </c>
      <c r="AH84">
        <v>0</v>
      </c>
      <c r="AI84">
        <v>0</v>
      </c>
      <c r="AJ84">
        <v>0</v>
      </c>
      <c r="AK84">
        <v>23.397509099561677</v>
      </c>
      <c r="AL84">
        <v>1.9055874174756091</v>
      </c>
      <c r="AM84">
        <v>0</v>
      </c>
      <c r="AN84">
        <v>0</v>
      </c>
      <c r="AO84">
        <v>0</v>
      </c>
      <c r="AP84">
        <v>0.50593071509079524</v>
      </c>
      <c r="AQ84">
        <v>21.885080386140686</v>
      </c>
      <c r="AR84">
        <v>12.11179942391985</v>
      </c>
      <c r="AS84">
        <v>2.3612743243581713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41.656619566973603</v>
      </c>
      <c r="BB84">
        <f t="shared" si="1"/>
        <v>954.91322653287398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510.7745261191464</v>
      </c>
      <c r="L85">
        <v>8.9961087218326821</v>
      </c>
      <c r="M85">
        <v>62.722903715224433</v>
      </c>
      <c r="N85">
        <v>51.200254048761366</v>
      </c>
      <c r="O85">
        <v>72.246333250633072</v>
      </c>
      <c r="P85">
        <v>24.28658967978264</v>
      </c>
      <c r="Q85">
        <v>9.4629296006485131</v>
      </c>
      <c r="R85">
        <v>18.317349481153258</v>
      </c>
      <c r="S85">
        <v>11.429049315541247</v>
      </c>
      <c r="T85">
        <v>0</v>
      </c>
      <c r="U85">
        <v>51.711335852179502</v>
      </c>
      <c r="V85">
        <v>7.9616239261703399</v>
      </c>
      <c r="W85">
        <v>19.170620677592986</v>
      </c>
      <c r="X85">
        <v>43.154158278051213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12.401702640054271</v>
      </c>
      <c r="AG85">
        <v>30.567179426528909</v>
      </c>
      <c r="AH85">
        <v>0</v>
      </c>
      <c r="AI85">
        <v>0</v>
      </c>
      <c r="AJ85">
        <v>0</v>
      </c>
      <c r="AK85">
        <v>23.397509099561677</v>
      </c>
      <c r="AL85">
        <v>1.9055874174756091</v>
      </c>
      <c r="AM85">
        <v>0</v>
      </c>
      <c r="AN85">
        <v>0</v>
      </c>
      <c r="AO85">
        <v>0</v>
      </c>
      <c r="AP85">
        <v>0.50593071509079524</v>
      </c>
      <c r="AQ85">
        <v>10.942540193070343</v>
      </c>
      <c r="AR85">
        <v>12.11179942391985</v>
      </c>
      <c r="AS85">
        <v>3.423847724483406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41.243636955028499</v>
      </c>
      <c r="BB85">
        <f t="shared" si="1"/>
        <v>945.44624235187405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510.7745261191464</v>
      </c>
      <c r="L86">
        <v>8.9961087218326821</v>
      </c>
      <c r="M86">
        <v>62.722903715224433</v>
      </c>
      <c r="N86">
        <v>51.200254048761366</v>
      </c>
      <c r="O86">
        <v>72.246333250633072</v>
      </c>
      <c r="P86">
        <v>24.28658967978264</v>
      </c>
      <c r="Q86">
        <v>9.4629296006485131</v>
      </c>
      <c r="R86">
        <v>18.317349481153258</v>
      </c>
      <c r="S86">
        <v>11.429049315541247</v>
      </c>
      <c r="T86">
        <v>0</v>
      </c>
      <c r="U86">
        <v>51.711335852179502</v>
      </c>
      <c r="V86">
        <v>7.9616239261703399</v>
      </c>
      <c r="W86">
        <v>19.170620677592986</v>
      </c>
      <c r="X86">
        <v>43.154158278051213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12.401702640054271</v>
      </c>
      <c r="AG86">
        <v>30.567179426528909</v>
      </c>
      <c r="AH86">
        <v>0</v>
      </c>
      <c r="AI86">
        <v>0</v>
      </c>
      <c r="AJ86">
        <v>0</v>
      </c>
      <c r="AK86">
        <v>23.397509099561677</v>
      </c>
      <c r="AL86">
        <v>1.9055874174756091</v>
      </c>
      <c r="AM86">
        <v>0</v>
      </c>
      <c r="AN86">
        <v>0</v>
      </c>
      <c r="AO86">
        <v>0</v>
      </c>
      <c r="AP86">
        <v>0.50593071509079524</v>
      </c>
      <c r="AQ86">
        <v>3.9871603431433944</v>
      </c>
      <c r="AR86">
        <v>3.8757759073262368</v>
      </c>
      <c r="AS86">
        <v>3.423847724483406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40.608636294307942</v>
      </c>
      <c r="BB86">
        <f t="shared" si="1"/>
        <v>930.88983964607394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510.7745261191464</v>
      </c>
      <c r="L87">
        <v>8.9961087218326821</v>
      </c>
      <c r="M87">
        <v>62.722903715224433</v>
      </c>
      <c r="N87">
        <v>51.200254048761366</v>
      </c>
      <c r="O87">
        <v>72.246333250633072</v>
      </c>
      <c r="P87">
        <v>24.28658967978264</v>
      </c>
      <c r="Q87">
        <v>9.4629296006485131</v>
      </c>
      <c r="R87">
        <v>18.317349481153258</v>
      </c>
      <c r="S87">
        <v>11.429049315541247</v>
      </c>
      <c r="T87">
        <v>0</v>
      </c>
      <c r="U87">
        <v>51.711335852179502</v>
      </c>
      <c r="V87">
        <v>7.9616239261703399</v>
      </c>
      <c r="W87">
        <v>19.170620677592986</v>
      </c>
      <c r="X87">
        <v>43.154158278051213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12.401702640054271</v>
      </c>
      <c r="AG87">
        <v>30.567179426528909</v>
      </c>
      <c r="AH87">
        <v>0</v>
      </c>
      <c r="AI87">
        <v>0</v>
      </c>
      <c r="AJ87">
        <v>0</v>
      </c>
      <c r="AK87">
        <v>23.397509099561677</v>
      </c>
      <c r="AL87">
        <v>1.9055874174756091</v>
      </c>
      <c r="AM87">
        <v>0</v>
      </c>
      <c r="AN87">
        <v>0</v>
      </c>
      <c r="AO87">
        <v>0</v>
      </c>
      <c r="AP87">
        <v>0.50593071509079524</v>
      </c>
      <c r="AQ87">
        <v>0</v>
      </c>
      <c r="AR87">
        <v>2.9068320450845331</v>
      </c>
      <c r="AS87">
        <v>3.423847724483406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40.401471138522844</v>
      </c>
      <c r="BB87">
        <f t="shared" si="1"/>
        <v>926.14090059647401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510.7745261191464</v>
      </c>
      <c r="L88">
        <v>8.9961087218326821</v>
      </c>
      <c r="M88">
        <v>62.722903715224433</v>
      </c>
      <c r="N88">
        <v>51.200254048761366</v>
      </c>
      <c r="O88">
        <v>72.246333250633072</v>
      </c>
      <c r="P88">
        <v>24.28658967978264</v>
      </c>
      <c r="Q88">
        <v>9.4629296006485131</v>
      </c>
      <c r="R88">
        <v>18.317349481153258</v>
      </c>
      <c r="S88">
        <v>11.429049315541247</v>
      </c>
      <c r="T88">
        <v>0</v>
      </c>
      <c r="U88">
        <v>51.711335852179502</v>
      </c>
      <c r="V88">
        <v>7.9616239261703399</v>
      </c>
      <c r="W88">
        <v>19.170620677592986</v>
      </c>
      <c r="X88">
        <v>43.154158278051213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12.401702640054271</v>
      </c>
      <c r="AG88">
        <v>30.567179426528909</v>
      </c>
      <c r="AH88">
        <v>0</v>
      </c>
      <c r="AI88">
        <v>0</v>
      </c>
      <c r="AJ88">
        <v>0</v>
      </c>
      <c r="AK88">
        <v>23.397509099561677</v>
      </c>
      <c r="AL88">
        <v>1.9055874174756091</v>
      </c>
      <c r="AM88">
        <v>0</v>
      </c>
      <c r="AN88">
        <v>0</v>
      </c>
      <c r="AO88">
        <v>0</v>
      </c>
      <c r="AP88">
        <v>0.50593071509079524</v>
      </c>
      <c r="AQ88">
        <v>0</v>
      </c>
      <c r="AR88">
        <v>2.9068320450845331</v>
      </c>
      <c r="AS88">
        <v>3.423847724483406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40.401471138522844</v>
      </c>
      <c r="BB88">
        <f t="shared" si="1"/>
        <v>926.14090059647401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431.67412809317938</v>
      </c>
      <c r="L89">
        <v>2.995252594963747</v>
      </c>
      <c r="M89">
        <v>62.722903715224433</v>
      </c>
      <c r="N89">
        <v>51.200254048761366</v>
      </c>
      <c r="O89">
        <v>72.246333250633072</v>
      </c>
      <c r="P89">
        <v>24.28658967978264</v>
      </c>
      <c r="Q89">
        <v>3.9959415014172555</v>
      </c>
      <c r="R89">
        <v>18.317349481153258</v>
      </c>
      <c r="S89">
        <v>3.9979232777956879</v>
      </c>
      <c r="T89">
        <v>0</v>
      </c>
      <c r="U89">
        <v>51.711335852179502</v>
      </c>
      <c r="V89">
        <v>7.9616239261703399</v>
      </c>
      <c r="W89">
        <v>19.170620677592986</v>
      </c>
      <c r="X89">
        <v>43.154158278051213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12.401702640054271</v>
      </c>
      <c r="AG89">
        <v>30.567179426528909</v>
      </c>
      <c r="AH89">
        <v>0</v>
      </c>
      <c r="AI89">
        <v>0</v>
      </c>
      <c r="AJ89">
        <v>0</v>
      </c>
      <c r="AK89">
        <v>23.397509099561677</v>
      </c>
      <c r="AL89">
        <v>1.9055874174756091</v>
      </c>
      <c r="AM89">
        <v>0</v>
      </c>
      <c r="AN89">
        <v>0</v>
      </c>
      <c r="AO89">
        <v>0</v>
      </c>
      <c r="AP89">
        <v>0.50593071509079524</v>
      </c>
      <c r="AQ89">
        <v>0</v>
      </c>
      <c r="AR89">
        <v>3.8757759073262368</v>
      </c>
      <c r="AS89">
        <v>3.423847724483406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36.345599397450371</v>
      </c>
      <c r="BB89">
        <f t="shared" si="1"/>
        <v>833.16634790997546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320.1728052634997</v>
      </c>
      <c r="L90">
        <v>2.995252594963747</v>
      </c>
      <c r="M90">
        <v>62.722903715224433</v>
      </c>
      <c r="N90">
        <v>51.200254048761366</v>
      </c>
      <c r="O90">
        <v>72.246333250633072</v>
      </c>
      <c r="P90">
        <v>24.28658967978264</v>
      </c>
      <c r="Q90">
        <v>3.9959415014172555</v>
      </c>
      <c r="R90">
        <v>18.317349481153258</v>
      </c>
      <c r="S90">
        <v>3.9979232777956879</v>
      </c>
      <c r="T90">
        <v>0</v>
      </c>
      <c r="U90">
        <v>51.711335852179502</v>
      </c>
      <c r="V90">
        <v>7.9616239261703399</v>
      </c>
      <c r="W90">
        <v>19.170620677592986</v>
      </c>
      <c r="X90">
        <v>43.154158278051213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12.401702640054271</v>
      </c>
      <c r="AG90">
        <v>30.567179426528909</v>
      </c>
      <c r="AH90">
        <v>0</v>
      </c>
      <c r="AI90">
        <v>0</v>
      </c>
      <c r="AJ90">
        <v>0</v>
      </c>
      <c r="AK90">
        <v>23.397509099561677</v>
      </c>
      <c r="AL90">
        <v>1.9055874174756091</v>
      </c>
      <c r="AM90">
        <v>0</v>
      </c>
      <c r="AN90">
        <v>0</v>
      </c>
      <c r="AO90">
        <v>0</v>
      </c>
      <c r="AP90">
        <v>0.50593071509079524</v>
      </c>
      <c r="AQ90">
        <v>0</v>
      </c>
      <c r="AR90">
        <v>3.8757759073262368</v>
      </c>
      <c r="AS90">
        <v>3.423847724483406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31.68484410316978</v>
      </c>
      <c r="BB90">
        <f t="shared" si="1"/>
        <v>726.32578037457642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318.7639588373948</v>
      </c>
      <c r="L91">
        <v>2.995252594963747</v>
      </c>
      <c r="M91">
        <v>62.722903715224433</v>
      </c>
      <c r="N91">
        <v>51.200254048761366</v>
      </c>
      <c r="O91">
        <v>72.246333250633072</v>
      </c>
      <c r="P91">
        <v>24.28658967978264</v>
      </c>
      <c r="Q91">
        <v>3.9959415014172555</v>
      </c>
      <c r="R91">
        <v>18.317349481153258</v>
      </c>
      <c r="S91">
        <v>3.9979232777956879</v>
      </c>
      <c r="T91">
        <v>0</v>
      </c>
      <c r="U91">
        <v>51.711335852179502</v>
      </c>
      <c r="V91">
        <v>7.9616239261703399</v>
      </c>
      <c r="W91">
        <v>19.176473221020998</v>
      </c>
      <c r="X91">
        <v>43.154158278051213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6.2008516741807558</v>
      </c>
      <c r="AG91">
        <v>30.567179426528909</v>
      </c>
      <c r="AH91">
        <v>0</v>
      </c>
      <c r="AI91">
        <v>0</v>
      </c>
      <c r="AJ91">
        <v>0</v>
      </c>
      <c r="AK91">
        <v>23.397509099561677</v>
      </c>
      <c r="AL91">
        <v>1.9055874174756091</v>
      </c>
      <c r="AM91">
        <v>0</v>
      </c>
      <c r="AN91">
        <v>0</v>
      </c>
      <c r="AO91">
        <v>0</v>
      </c>
      <c r="AP91">
        <v>0.50593071509079524</v>
      </c>
      <c r="AQ91">
        <v>0</v>
      </c>
      <c r="AR91">
        <v>2.9068320450845331</v>
      </c>
      <c r="AS91">
        <v>3.423847724483406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31.326501535058654</v>
      </c>
      <c r="BB91">
        <f t="shared" si="1"/>
        <v>718.1113342318954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305.16540892753551</v>
      </c>
      <c r="L92">
        <v>2.995252594963747</v>
      </c>
      <c r="M92">
        <v>62.722903715224433</v>
      </c>
      <c r="N92">
        <v>51.200254048761366</v>
      </c>
      <c r="O92">
        <v>72.246333250633072</v>
      </c>
      <c r="P92">
        <v>24.28658967978264</v>
      </c>
      <c r="Q92">
        <v>3.9959415014172555</v>
      </c>
      <c r="R92">
        <v>18.317349481153258</v>
      </c>
      <c r="S92">
        <v>3.9979232777956879</v>
      </c>
      <c r="T92">
        <v>0</v>
      </c>
      <c r="U92">
        <v>51.711335852179502</v>
      </c>
      <c r="V92">
        <v>7.9616239261703399</v>
      </c>
      <c r="W92">
        <v>19.176473221020998</v>
      </c>
      <c r="X92">
        <v>43.154158278051213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6.2008516741807558</v>
      </c>
      <c r="AG92">
        <v>30.567179426528909</v>
      </c>
      <c r="AH92">
        <v>0</v>
      </c>
      <c r="AI92">
        <v>0</v>
      </c>
      <c r="AJ92">
        <v>0</v>
      </c>
      <c r="AK92">
        <v>23.397509099561677</v>
      </c>
      <c r="AL92">
        <v>1.9055874174756091</v>
      </c>
      <c r="AM92">
        <v>0</v>
      </c>
      <c r="AN92">
        <v>0</v>
      </c>
      <c r="AO92">
        <v>0</v>
      </c>
      <c r="AP92">
        <v>0.50593071509079524</v>
      </c>
      <c r="AQ92">
        <v>0</v>
      </c>
      <c r="AR92">
        <v>2.9068320450845331</v>
      </c>
      <c r="AS92">
        <v>3.423847724483406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30.758082148826546</v>
      </c>
      <c r="BB92">
        <f t="shared" si="1"/>
        <v>705.08120370826828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305.61471882980425</v>
      </c>
      <c r="L93">
        <v>2.995252594963747</v>
      </c>
      <c r="M93">
        <v>62.722903715224433</v>
      </c>
      <c r="N93">
        <v>51.200254048761366</v>
      </c>
      <c r="O93">
        <v>72.246333250633072</v>
      </c>
      <c r="P93">
        <v>24.28658967978264</v>
      </c>
      <c r="Q93">
        <v>3.9959415014172555</v>
      </c>
      <c r="R93">
        <v>18.317349481153258</v>
      </c>
      <c r="S93">
        <v>3.9979232777956879</v>
      </c>
      <c r="T93">
        <v>0</v>
      </c>
      <c r="U93">
        <v>51.711335852179502</v>
      </c>
      <c r="V93">
        <v>7.9616239261703399</v>
      </c>
      <c r="W93">
        <v>19.176473221020998</v>
      </c>
      <c r="X93">
        <v>43.154158278051213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6.2008516741807558</v>
      </c>
      <c r="AG93">
        <v>30.567179426528909</v>
      </c>
      <c r="AH93">
        <v>0</v>
      </c>
      <c r="AI93">
        <v>0</v>
      </c>
      <c r="AJ93">
        <v>0</v>
      </c>
      <c r="AK93">
        <v>23.397509099561677</v>
      </c>
      <c r="AL93">
        <v>1.9055874174756091</v>
      </c>
      <c r="AM93">
        <v>0</v>
      </c>
      <c r="AN93">
        <v>0</v>
      </c>
      <c r="AO93">
        <v>0</v>
      </c>
      <c r="AP93">
        <v>0.50593071509079524</v>
      </c>
      <c r="AQ93">
        <v>0</v>
      </c>
      <c r="AR93">
        <v>2.9068320450845331</v>
      </c>
      <c r="AS93">
        <v>2.3612743243581713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30.732447734616116</v>
      </c>
      <c r="BB93">
        <f t="shared" si="1"/>
        <v>704.49357462462217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330.25702527722956</v>
      </c>
      <c r="L94">
        <v>2.995252594963747</v>
      </c>
      <c r="M94">
        <v>62.722903715224433</v>
      </c>
      <c r="N94">
        <v>51.200254048761366</v>
      </c>
      <c r="O94">
        <v>72.246333250633072</v>
      </c>
      <c r="P94">
        <v>24.28658967978264</v>
      </c>
      <c r="Q94">
        <v>3.9959415014172555</v>
      </c>
      <c r="R94">
        <v>18.317349481153258</v>
      </c>
      <c r="S94">
        <v>3.9979232777956879</v>
      </c>
      <c r="T94">
        <v>0</v>
      </c>
      <c r="U94">
        <v>51.711335852179502</v>
      </c>
      <c r="V94">
        <v>7.9616239261703399</v>
      </c>
      <c r="W94">
        <v>19.176473221020998</v>
      </c>
      <c r="X94">
        <v>43.154158278051213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6.2008516741807558</v>
      </c>
      <c r="AG94">
        <v>30.567179426528909</v>
      </c>
      <c r="AH94">
        <v>0</v>
      </c>
      <c r="AI94">
        <v>0</v>
      </c>
      <c r="AJ94">
        <v>0</v>
      </c>
      <c r="AK94">
        <v>23.397509099561677</v>
      </c>
      <c r="AL94">
        <v>9.5279386445504688</v>
      </c>
      <c r="AM94">
        <v>0</v>
      </c>
      <c r="AN94">
        <v>0</v>
      </c>
      <c r="AO94">
        <v>0</v>
      </c>
      <c r="AP94">
        <v>0.50593071509079524</v>
      </c>
      <c r="AQ94">
        <v>0</v>
      </c>
      <c r="AR94">
        <v>2.9068320450845331</v>
      </c>
      <c r="AS94">
        <v>2.3612743243581713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32.081110425410245</v>
      </c>
      <c r="BB94">
        <f t="shared" si="1"/>
        <v>735.4095696083283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303.33771441769721</v>
      </c>
      <c r="L95">
        <v>2.9952395308814088</v>
      </c>
      <c r="M95">
        <v>62.722903715224433</v>
      </c>
      <c r="N95">
        <v>51.200254048761366</v>
      </c>
      <c r="O95">
        <v>72.246333250633072</v>
      </c>
      <c r="P95">
        <v>24.28658967978264</v>
      </c>
      <c r="Q95">
        <v>3.9959415014172555</v>
      </c>
      <c r="R95">
        <v>18.317349481153258</v>
      </c>
      <c r="S95">
        <v>3.9979232777956879</v>
      </c>
      <c r="T95">
        <v>0</v>
      </c>
      <c r="U95">
        <v>51.711335852179502</v>
      </c>
      <c r="V95">
        <v>7.9616239261703399</v>
      </c>
      <c r="W95">
        <v>19.176473221020998</v>
      </c>
      <c r="X95">
        <v>43.154158278051213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6.2008516741807558</v>
      </c>
      <c r="AG95">
        <v>30.567179426528909</v>
      </c>
      <c r="AH95">
        <v>0</v>
      </c>
      <c r="AI95">
        <v>0</v>
      </c>
      <c r="AJ95">
        <v>0</v>
      </c>
      <c r="AK95">
        <v>23.397509099561677</v>
      </c>
      <c r="AL95">
        <v>29.883080117320514</v>
      </c>
      <c r="AM95">
        <v>0</v>
      </c>
      <c r="AN95">
        <v>0</v>
      </c>
      <c r="AO95">
        <v>0</v>
      </c>
      <c r="AP95">
        <v>0.50593071509079524</v>
      </c>
      <c r="AQ95">
        <v>0</v>
      </c>
      <c r="AR95">
        <v>3.8757759073262368</v>
      </c>
      <c r="AS95">
        <v>2.3612743243581713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31.847229452406609</v>
      </c>
      <c r="BB95">
        <f t="shared" si="1"/>
        <v>730.04821199272897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297.9422198146861</v>
      </c>
      <c r="L96">
        <v>2.9952481309867753</v>
      </c>
      <c r="M96">
        <v>62.722903715224433</v>
      </c>
      <c r="N96">
        <v>51.200254048761366</v>
      </c>
      <c r="O96">
        <v>72.246333250633072</v>
      </c>
      <c r="P96">
        <v>24.28658967978264</v>
      </c>
      <c r="Q96">
        <v>3.9959415014172555</v>
      </c>
      <c r="R96">
        <v>18.317349481153258</v>
      </c>
      <c r="S96">
        <v>3.9979232777956879</v>
      </c>
      <c r="T96">
        <v>0</v>
      </c>
      <c r="U96">
        <v>51.711335852179502</v>
      </c>
      <c r="V96">
        <v>7.9616239261703399</v>
      </c>
      <c r="W96">
        <v>19.176473221020998</v>
      </c>
      <c r="X96">
        <v>43.154158278051213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6.2008516741807558</v>
      </c>
      <c r="AG96">
        <v>30.567179426528909</v>
      </c>
      <c r="AH96">
        <v>0</v>
      </c>
      <c r="AI96">
        <v>0</v>
      </c>
      <c r="AJ96">
        <v>0</v>
      </c>
      <c r="AK96">
        <v>23.397509099561677</v>
      </c>
      <c r="AL96">
        <v>29.883080117320514</v>
      </c>
      <c r="AM96">
        <v>0</v>
      </c>
      <c r="AN96">
        <v>0</v>
      </c>
      <c r="AO96">
        <v>0</v>
      </c>
      <c r="AP96">
        <v>0.50593071509079524</v>
      </c>
      <c r="AQ96">
        <v>0</v>
      </c>
      <c r="AR96">
        <v>3.8757759073262368</v>
      </c>
      <c r="AS96">
        <v>2.3612743243581713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31.62169813748519</v>
      </c>
      <c r="BB96">
        <f t="shared" si="1"/>
        <v>724.87825730474469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285.39899883937136</v>
      </c>
      <c r="L97">
        <v>2.9951791221007165</v>
      </c>
      <c r="M97">
        <v>62.722903715224433</v>
      </c>
      <c r="N97">
        <v>51.200254048761366</v>
      </c>
      <c r="O97">
        <v>72.246333250633072</v>
      </c>
      <c r="P97">
        <v>24.28658967978264</v>
      </c>
      <c r="Q97">
        <v>3.9959415014172555</v>
      </c>
      <c r="R97">
        <v>18.317349481153258</v>
      </c>
      <c r="S97">
        <v>3.9979232777956879</v>
      </c>
      <c r="T97">
        <v>0</v>
      </c>
      <c r="U97">
        <v>51.711335852179502</v>
      </c>
      <c r="V97">
        <v>7.9616239261703399</v>
      </c>
      <c r="W97">
        <v>19.176473221020998</v>
      </c>
      <c r="X97">
        <v>43.154158278051213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6.2008516741807558</v>
      </c>
      <c r="AG97">
        <v>30.567179426528909</v>
      </c>
      <c r="AH97">
        <v>0</v>
      </c>
      <c r="AI97">
        <v>0</v>
      </c>
      <c r="AJ97">
        <v>0</v>
      </c>
      <c r="AK97">
        <v>23.397509099561677</v>
      </c>
      <c r="AL97">
        <v>29.883080117320514</v>
      </c>
      <c r="AM97">
        <v>0</v>
      </c>
      <c r="AN97">
        <v>0</v>
      </c>
      <c r="AO97">
        <v>0</v>
      </c>
      <c r="AP97">
        <v>0.50593071509079524</v>
      </c>
      <c r="AQ97">
        <v>0</v>
      </c>
      <c r="AR97">
        <v>1.9378877244834058</v>
      </c>
      <c r="AS97">
        <v>2.3612743243581713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31.016384890102728</v>
      </c>
      <c r="BB97">
        <f t="shared" si="1"/>
        <v>711.00239238508334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271.59104552794594</v>
      </c>
      <c r="L98">
        <v>2.9951791221007165</v>
      </c>
      <c r="M98">
        <v>62.722903715224433</v>
      </c>
      <c r="N98">
        <v>51.200254048761366</v>
      </c>
      <c r="O98">
        <v>72.246333250633072</v>
      </c>
      <c r="P98">
        <v>24.28658967978264</v>
      </c>
      <c r="Q98">
        <v>3.9959415014172555</v>
      </c>
      <c r="R98">
        <v>18.317349481153258</v>
      </c>
      <c r="S98">
        <v>3.9979232777956879</v>
      </c>
      <c r="T98">
        <v>0</v>
      </c>
      <c r="U98">
        <v>51.711335852179502</v>
      </c>
      <c r="V98">
        <v>7.9616239261703399</v>
      </c>
      <c r="W98">
        <v>19.176473221020998</v>
      </c>
      <c r="X98">
        <v>43.154158278051213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6.2008516741807558</v>
      </c>
      <c r="AG98">
        <v>30.567179426528909</v>
      </c>
      <c r="AH98">
        <v>0</v>
      </c>
      <c r="AI98">
        <v>0</v>
      </c>
      <c r="AJ98">
        <v>0</v>
      </c>
      <c r="AK98">
        <v>23.397509099561677</v>
      </c>
      <c r="AL98">
        <v>29.883080117320514</v>
      </c>
      <c r="AM98">
        <v>0</v>
      </c>
      <c r="AN98">
        <v>0</v>
      </c>
      <c r="AO98">
        <v>0</v>
      </c>
      <c r="AP98">
        <v>0.50593071509079524</v>
      </c>
      <c r="AQ98">
        <v>0</v>
      </c>
      <c r="AR98">
        <v>2.9068320450845331</v>
      </c>
      <c r="AS98">
        <v>4.6044848866624921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30.573480515790603</v>
      </c>
      <c r="BB98">
        <f t="shared" si="1"/>
        <v>700.84949833087558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8.0360411073273806E-5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10.395863587250041</v>
      </c>
      <c r="L99">
        <f t="shared" si="2"/>
        <v>0.16339607998747233</v>
      </c>
      <c r="M99">
        <f t="shared" si="2"/>
        <v>1.5053496891653866</v>
      </c>
      <c r="N99">
        <f t="shared" si="2"/>
        <v>1.2288060971702726</v>
      </c>
      <c r="O99">
        <f t="shared" si="2"/>
        <v>1.7339119980151949</v>
      </c>
      <c r="P99">
        <f t="shared" si="2"/>
        <v>0.58287815231478213</v>
      </c>
      <c r="Q99">
        <f t="shared" si="2"/>
        <v>0.1791979478770378</v>
      </c>
      <c r="R99">
        <f t="shared" si="2"/>
        <v>0.37668496110736799</v>
      </c>
      <c r="S99">
        <f t="shared" si="2"/>
        <v>0.20973372488554692</v>
      </c>
      <c r="T99">
        <f t="shared" si="2"/>
        <v>0</v>
      </c>
      <c r="U99">
        <f t="shared" si="2"/>
        <v>1.1471028037425577</v>
      </c>
      <c r="V99">
        <f t="shared" si="2"/>
        <v>0.14927743160787996</v>
      </c>
      <c r="W99">
        <f t="shared" si="2"/>
        <v>0.39554114933963891</v>
      </c>
      <c r="X99">
        <f t="shared" si="2"/>
        <v>0.89429154109986786</v>
      </c>
      <c r="Y99">
        <f t="shared" si="2"/>
        <v>0</v>
      </c>
      <c r="Z99">
        <f t="shared" si="2"/>
        <v>2.576789677269881E-2</v>
      </c>
      <c r="AA99">
        <f t="shared" si="2"/>
        <v>3.8478173690043832E-2</v>
      </c>
      <c r="AB99">
        <f t="shared" si="2"/>
        <v>6.3262717639975999E-2</v>
      </c>
      <c r="AC99">
        <f t="shared" si="2"/>
        <v>4.8380647824592983E-2</v>
      </c>
      <c r="AD99">
        <f t="shared" si="2"/>
        <v>5.8472973916849288E-2</v>
      </c>
      <c r="AE99">
        <f t="shared" si="2"/>
        <v>0.11964780337612192</v>
      </c>
      <c r="AF99">
        <f t="shared" si="2"/>
        <v>0.25333923243620859</v>
      </c>
      <c r="AG99">
        <f t="shared" si="2"/>
        <v>0.73361230623669405</v>
      </c>
      <c r="AH99">
        <f t="shared" si="2"/>
        <v>0.26031125862299104</v>
      </c>
      <c r="AI99">
        <f t="shared" si="2"/>
        <v>2.4034190590795233E-2</v>
      </c>
      <c r="AJ99">
        <f t="shared" si="2"/>
        <v>0</v>
      </c>
      <c r="AK99">
        <f t="shared" si="2"/>
        <v>0.56154021838947998</v>
      </c>
      <c r="AL99">
        <f t="shared" si="2"/>
        <v>0.1491555415990376</v>
      </c>
      <c r="AM99">
        <f t="shared" si="2"/>
        <v>2.1289415508140262E-2</v>
      </c>
      <c r="AN99">
        <f t="shared" si="2"/>
        <v>0</v>
      </c>
      <c r="AO99">
        <f t="shared" si="2"/>
        <v>0</v>
      </c>
      <c r="AP99">
        <f t="shared" si="2"/>
        <v>1.8255669424546057E-2</v>
      </c>
      <c r="AQ99">
        <f t="shared" si="2"/>
        <v>0.44080272559836126</v>
      </c>
      <c r="AR99">
        <f t="shared" si="2"/>
        <v>8.8355578378835287E-2</v>
      </c>
      <c r="AS99">
        <f t="shared" si="2"/>
        <v>9.5188871143393805E-2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0.91801204914613665</v>
      </c>
      <c r="BB99">
        <f t="shared" si="1"/>
        <v>21.043998695976754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6" t="s">
        <v>189</v>
      </c>
      <c r="BB1" s="220" t="s">
        <v>142</v>
      </c>
    </row>
    <row r="2" spans="1:54">
      <c r="A2" s="220"/>
      <c r="AS2" s="20"/>
      <c r="AT2" s="169"/>
      <c r="AU2" s="169"/>
      <c r="AV2" s="169"/>
      <c r="AW2" s="169"/>
      <c r="AX2" s="169"/>
      <c r="AY2" s="169"/>
      <c r="AZ2" s="169"/>
      <c r="BA2" s="236"/>
      <c r="BB2" s="22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126.48740353368191</v>
      </c>
      <c r="L3">
        <v>19.985254420985612</v>
      </c>
      <c r="M3">
        <v>0</v>
      </c>
      <c r="N3">
        <v>29.597211675965603</v>
      </c>
      <c r="O3">
        <v>49.663484030010515</v>
      </c>
      <c r="P3">
        <v>60.909556240314352</v>
      </c>
      <c r="Q3">
        <v>5.7117036378212118</v>
      </c>
      <c r="R3">
        <v>10.591121139817661</v>
      </c>
      <c r="S3">
        <v>6.8967614291126615</v>
      </c>
      <c r="T3">
        <v>0</v>
      </c>
      <c r="U3">
        <v>220.45248940869968</v>
      </c>
      <c r="V3">
        <v>4.6086117175097492</v>
      </c>
      <c r="W3">
        <v>11.907743686078062</v>
      </c>
      <c r="X3">
        <v>24.963663023240269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13.528133319974954</v>
      </c>
      <c r="AL3">
        <v>0.64867787160808899</v>
      </c>
      <c r="AM3">
        <v>0</v>
      </c>
      <c r="AN3">
        <v>0</v>
      </c>
      <c r="AO3">
        <v>0</v>
      </c>
      <c r="AP3">
        <v>0.29259198914631596</v>
      </c>
      <c r="AQ3">
        <v>0</v>
      </c>
      <c r="AR3">
        <v>7.0045470256731361</v>
      </c>
      <c r="AS3">
        <v>4.23330470465456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24.974758420109477</v>
      </c>
      <c r="BB3">
        <f>SUM(B3:AZ3)-BA3</f>
        <v>572.50750043418498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96.2011488893245</v>
      </c>
      <c r="L4">
        <v>19.985254420985612</v>
      </c>
      <c r="M4">
        <v>0</v>
      </c>
      <c r="N4">
        <v>29.597211675965603</v>
      </c>
      <c r="O4">
        <v>49.663484030010515</v>
      </c>
      <c r="P4">
        <v>60.909556240314352</v>
      </c>
      <c r="Q4">
        <v>5.7117036378212118</v>
      </c>
      <c r="R4">
        <v>10.591121139817661</v>
      </c>
      <c r="S4">
        <v>6.8967614291126615</v>
      </c>
      <c r="T4">
        <v>0</v>
      </c>
      <c r="U4">
        <v>220.45248940869968</v>
      </c>
      <c r="V4">
        <v>4.6086117175097492</v>
      </c>
      <c r="W4">
        <v>11.731646427847515</v>
      </c>
      <c r="X4">
        <v>24.963663023240269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13.528133319974954</v>
      </c>
      <c r="AL4">
        <v>0.64867787160808899</v>
      </c>
      <c r="AM4">
        <v>0</v>
      </c>
      <c r="AN4">
        <v>0</v>
      </c>
      <c r="AO4">
        <v>0</v>
      </c>
      <c r="AP4">
        <v>1.4304502254226674</v>
      </c>
      <c r="AQ4">
        <v>0</v>
      </c>
      <c r="AR4">
        <v>7.0045470256731361</v>
      </c>
      <c r="AS4">
        <v>4.23330470465456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23.748994584857652</v>
      </c>
      <c r="BB4">
        <f t="shared" ref="BB4:BB67" si="0">SUM(B4:AZ4)-BA4</f>
        <v>544.40877060312505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82.685949010321423</v>
      </c>
      <c r="L5">
        <v>19.985254420985612</v>
      </c>
      <c r="M5">
        <v>0</v>
      </c>
      <c r="N5">
        <v>29.597211675965603</v>
      </c>
      <c r="O5">
        <v>49.663484030010515</v>
      </c>
      <c r="P5">
        <v>60.909556240314352</v>
      </c>
      <c r="Q5">
        <v>5.7117036378212118</v>
      </c>
      <c r="R5">
        <v>10.591121139817661</v>
      </c>
      <c r="S5">
        <v>6.8967614291126615</v>
      </c>
      <c r="T5">
        <v>0</v>
      </c>
      <c r="U5">
        <v>220.45248940869968</v>
      </c>
      <c r="V5">
        <v>4.6037528699645165</v>
      </c>
      <c r="W5">
        <v>11.605170444164045</v>
      </c>
      <c r="X5">
        <v>24.958245230470876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13.528133319974954</v>
      </c>
      <c r="AL5">
        <v>0.64867787160808899</v>
      </c>
      <c r="AM5">
        <v>0</v>
      </c>
      <c r="AN5">
        <v>0</v>
      </c>
      <c r="AO5">
        <v>0</v>
      </c>
      <c r="AP5">
        <v>1.4304502254226674</v>
      </c>
      <c r="AQ5">
        <v>0</v>
      </c>
      <c r="AR5">
        <v>0.70045470256731357</v>
      </c>
      <c r="AS5">
        <v>4.23330470465456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22.914831911126377</v>
      </c>
      <c r="BB5">
        <f t="shared" si="0"/>
        <v>525.2868884507493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82.676948079270616</v>
      </c>
      <c r="L6">
        <v>19.985254420985612</v>
      </c>
      <c r="M6">
        <v>0</v>
      </c>
      <c r="N6">
        <v>29.597211675965603</v>
      </c>
      <c r="O6">
        <v>49.663484030010515</v>
      </c>
      <c r="P6">
        <v>60.909556240314352</v>
      </c>
      <c r="Q6">
        <v>2.7887668408640036</v>
      </c>
      <c r="R6">
        <v>3.1293330894303217</v>
      </c>
      <c r="S6">
        <v>2.4096716087287318</v>
      </c>
      <c r="T6">
        <v>0</v>
      </c>
      <c r="U6">
        <v>220.45248940869968</v>
      </c>
      <c r="V6">
        <v>4.6037528699645165</v>
      </c>
      <c r="W6">
        <v>11.605170444164045</v>
      </c>
      <c r="X6">
        <v>24.954058693703928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13.528133319974954</v>
      </c>
      <c r="AL6">
        <v>0.64867787160808899</v>
      </c>
      <c r="AM6">
        <v>0</v>
      </c>
      <c r="AN6">
        <v>0</v>
      </c>
      <c r="AO6">
        <v>0</v>
      </c>
      <c r="AP6">
        <v>1.4304502254226674</v>
      </c>
      <c r="AQ6">
        <v>0</v>
      </c>
      <c r="AR6">
        <v>0.70045470256731357</v>
      </c>
      <c r="AS6">
        <v>4.23330470465456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22.29263882186055</v>
      </c>
      <c r="BB6">
        <f t="shared" si="0"/>
        <v>511.02407940446892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82.726980749543458</v>
      </c>
      <c r="L7">
        <v>19.985254420985612</v>
      </c>
      <c r="M7">
        <v>0</v>
      </c>
      <c r="N7">
        <v>29.597211675965603</v>
      </c>
      <c r="O7">
        <v>49.663484030010515</v>
      </c>
      <c r="P7">
        <v>60.909556240314352</v>
      </c>
      <c r="Q7">
        <v>2.4524142692717104</v>
      </c>
      <c r="R7">
        <v>2.9960040124985592</v>
      </c>
      <c r="S7">
        <v>2.0867259042176163</v>
      </c>
      <c r="T7">
        <v>0</v>
      </c>
      <c r="U7">
        <v>220.45248940869968</v>
      </c>
      <c r="V7">
        <v>0</v>
      </c>
      <c r="W7">
        <v>4.9965705957183264</v>
      </c>
      <c r="X7">
        <v>24.954058693703928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13.528133319974954</v>
      </c>
      <c r="AL7">
        <v>0.64867787160808899</v>
      </c>
      <c r="AM7">
        <v>0</v>
      </c>
      <c r="AN7">
        <v>0</v>
      </c>
      <c r="AO7">
        <v>0</v>
      </c>
      <c r="AP7">
        <v>1.4304502254226674</v>
      </c>
      <c r="AQ7">
        <v>0</v>
      </c>
      <c r="AR7">
        <v>0.70045470256731357</v>
      </c>
      <c r="AS7">
        <v>4.23330470465456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21.792922020491531</v>
      </c>
      <c r="BB7">
        <f t="shared" si="0"/>
        <v>499.56884880466538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82.718116680617968</v>
      </c>
      <c r="L8">
        <v>19.985254420985612</v>
      </c>
      <c r="M8">
        <v>0</v>
      </c>
      <c r="N8">
        <v>29.597211675965603</v>
      </c>
      <c r="O8">
        <v>49.663484030010515</v>
      </c>
      <c r="P8">
        <v>60.909556240314352</v>
      </c>
      <c r="Q8">
        <v>2.4524142692717104</v>
      </c>
      <c r="R8">
        <v>2.9960040124985592</v>
      </c>
      <c r="S8">
        <v>2.0867259042176163</v>
      </c>
      <c r="T8">
        <v>0</v>
      </c>
      <c r="U8">
        <v>220.45248940869968</v>
      </c>
      <c r="V8">
        <v>0</v>
      </c>
      <c r="W8">
        <v>4.9965705957183264</v>
      </c>
      <c r="X8">
        <v>24.954058693703928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13.528133319974954</v>
      </c>
      <c r="AL8">
        <v>0.64867787160808899</v>
      </c>
      <c r="AM8">
        <v>0</v>
      </c>
      <c r="AN8">
        <v>0</v>
      </c>
      <c r="AO8">
        <v>0</v>
      </c>
      <c r="AP8">
        <v>0.29259198914631596</v>
      </c>
      <c r="AQ8">
        <v>0</v>
      </c>
      <c r="AR8">
        <v>0.70045470256731357</v>
      </c>
      <c r="AS8">
        <v>4.23330470465456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21.744989028134096</v>
      </c>
      <c r="BB8">
        <f t="shared" si="0"/>
        <v>498.47005949182096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82.726980749543458</v>
      </c>
      <c r="L9">
        <v>19.985254420985612</v>
      </c>
      <c r="M9">
        <v>0</v>
      </c>
      <c r="N9">
        <v>29.597211675965603</v>
      </c>
      <c r="O9">
        <v>49.663484030010515</v>
      </c>
      <c r="P9">
        <v>60.909556240314352</v>
      </c>
      <c r="Q9">
        <v>2.8586260697140475</v>
      </c>
      <c r="R9">
        <v>2.9960040124985592</v>
      </c>
      <c r="S9">
        <v>2.0867259042176163</v>
      </c>
      <c r="T9">
        <v>0</v>
      </c>
      <c r="U9">
        <v>220.45248940869968</v>
      </c>
      <c r="V9">
        <v>0</v>
      </c>
      <c r="W9">
        <v>4.9965705957183264</v>
      </c>
      <c r="X9">
        <v>24.954058693703928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13.528133319974954</v>
      </c>
      <c r="AL9">
        <v>0.64867787160808899</v>
      </c>
      <c r="AM9">
        <v>0</v>
      </c>
      <c r="AN9">
        <v>0</v>
      </c>
      <c r="AO9">
        <v>0</v>
      </c>
      <c r="AP9">
        <v>0.29259198914631596</v>
      </c>
      <c r="AQ9">
        <v>0</v>
      </c>
      <c r="AR9">
        <v>0.70045470256731357</v>
      </c>
      <c r="AS9">
        <v>1.1948844437486952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21.63533323256781</v>
      </c>
      <c r="BB9">
        <f t="shared" si="0"/>
        <v>495.95637089584926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82.718116680617968</v>
      </c>
      <c r="L10">
        <v>19.985254420985612</v>
      </c>
      <c r="M10">
        <v>0</v>
      </c>
      <c r="N10">
        <v>29.597211675965603</v>
      </c>
      <c r="O10">
        <v>49.663484030010515</v>
      </c>
      <c r="P10">
        <v>60.909556240314352</v>
      </c>
      <c r="Q10">
        <v>2.8586260697140475</v>
      </c>
      <c r="R10">
        <v>2.9960040124985592</v>
      </c>
      <c r="S10">
        <v>2.0867259042176163</v>
      </c>
      <c r="T10">
        <v>0</v>
      </c>
      <c r="U10">
        <v>220.45248940869968</v>
      </c>
      <c r="V10">
        <v>0</v>
      </c>
      <c r="W10">
        <v>4.9965705957183264</v>
      </c>
      <c r="X10">
        <v>11.989981214777709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13.528133319974954</v>
      </c>
      <c r="AL10">
        <v>0.64867787160808899</v>
      </c>
      <c r="AM10">
        <v>0</v>
      </c>
      <c r="AN10">
        <v>0</v>
      </c>
      <c r="AO10">
        <v>0</v>
      </c>
      <c r="AP10">
        <v>0.29259198914631596</v>
      </c>
      <c r="AQ10">
        <v>0</v>
      </c>
      <c r="AR10">
        <v>0.70045470256731357</v>
      </c>
      <c r="AS10">
        <v>1.1948844437486952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21.093064275867611</v>
      </c>
      <c r="BB10">
        <f t="shared" si="0"/>
        <v>483.5256983046977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82.726980749543458</v>
      </c>
      <c r="L11">
        <v>19.985254420985612</v>
      </c>
      <c r="M11">
        <v>0</v>
      </c>
      <c r="N11">
        <v>29.597211675965603</v>
      </c>
      <c r="O11">
        <v>49.663484030010515</v>
      </c>
      <c r="P11">
        <v>60.909556240314352</v>
      </c>
      <c r="Q11">
        <v>2.5260267619484118</v>
      </c>
      <c r="R11">
        <v>3.7607800856000604</v>
      </c>
      <c r="S11">
        <v>2.4118971191284415</v>
      </c>
      <c r="T11">
        <v>0</v>
      </c>
      <c r="U11">
        <v>220.45248940869968</v>
      </c>
      <c r="V11">
        <v>0</v>
      </c>
      <c r="W11">
        <v>4.9965705957183264</v>
      </c>
      <c r="X11">
        <v>11.989981214777709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13.528133319974954</v>
      </c>
      <c r="AL11">
        <v>0.64867787160808899</v>
      </c>
      <c r="AM11">
        <v>0</v>
      </c>
      <c r="AN11">
        <v>0</v>
      </c>
      <c r="AO11">
        <v>0</v>
      </c>
      <c r="AP11">
        <v>0.29259198914631596</v>
      </c>
      <c r="AQ11">
        <v>0</v>
      </c>
      <c r="AR11">
        <v>0.70045470256731357</v>
      </c>
      <c r="AS11">
        <v>1.1948844437486952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21.12509193952301</v>
      </c>
      <c r="BB11">
        <f t="shared" si="0"/>
        <v>484.25988269021445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82.718116680617968</v>
      </c>
      <c r="L12">
        <v>19.985254420985612</v>
      </c>
      <c r="M12">
        <v>0</v>
      </c>
      <c r="N12">
        <v>29.597211675965603</v>
      </c>
      <c r="O12">
        <v>49.663484030010515</v>
      </c>
      <c r="P12">
        <v>60.909556240314352</v>
      </c>
      <c r="Q12">
        <v>2.5260267619484118</v>
      </c>
      <c r="R12">
        <v>3.7607800856000604</v>
      </c>
      <c r="S12">
        <v>2.4118971191284415</v>
      </c>
      <c r="T12">
        <v>0</v>
      </c>
      <c r="U12">
        <v>220.45248940869968</v>
      </c>
      <c r="V12">
        <v>0</v>
      </c>
      <c r="W12">
        <v>4.9965705957183264</v>
      </c>
      <c r="X12">
        <v>11.989981214777709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13.528133319974954</v>
      </c>
      <c r="AL12">
        <v>0.64867787160808899</v>
      </c>
      <c r="AM12">
        <v>0</v>
      </c>
      <c r="AN12">
        <v>0</v>
      </c>
      <c r="AO12">
        <v>0</v>
      </c>
      <c r="AP12">
        <v>0.29259198914631596</v>
      </c>
      <c r="AQ12">
        <v>0</v>
      </c>
      <c r="AR12">
        <v>0.70045470256731357</v>
      </c>
      <c r="AS12">
        <v>1.1948844437486952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21.124721421441926</v>
      </c>
      <c r="BB12">
        <f t="shared" si="0"/>
        <v>484.25138913937008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82.726980749543458</v>
      </c>
      <c r="L13">
        <v>19.985254420985612</v>
      </c>
      <c r="M13">
        <v>0</v>
      </c>
      <c r="N13">
        <v>29.597211675965603</v>
      </c>
      <c r="O13">
        <v>49.663484030010515</v>
      </c>
      <c r="P13">
        <v>60.909556240314352</v>
      </c>
      <c r="Q13">
        <v>2.5260267619484118</v>
      </c>
      <c r="R13">
        <v>3.766441218997918</v>
      </c>
      <c r="S13">
        <v>2.4118971191284415</v>
      </c>
      <c r="T13">
        <v>0</v>
      </c>
      <c r="U13">
        <v>220.45248940869968</v>
      </c>
      <c r="V13">
        <v>0</v>
      </c>
      <c r="W13">
        <v>4.9965705957183264</v>
      </c>
      <c r="X13">
        <v>11.989981214777709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13.528133319974954</v>
      </c>
      <c r="AL13">
        <v>0.64867787160808899</v>
      </c>
      <c r="AM13">
        <v>0</v>
      </c>
      <c r="AN13">
        <v>0</v>
      </c>
      <c r="AO13">
        <v>0</v>
      </c>
      <c r="AP13">
        <v>0.29259198914631596</v>
      </c>
      <c r="AQ13">
        <v>0</v>
      </c>
      <c r="AR13">
        <v>0.70045470256731357</v>
      </c>
      <c r="AS13">
        <v>1.1948844437486952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21.125328574899036</v>
      </c>
      <c r="BB13">
        <f t="shared" si="0"/>
        <v>484.26530718823631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82.718116680617968</v>
      </c>
      <c r="L14">
        <v>19.985254420985612</v>
      </c>
      <c r="M14">
        <v>0</v>
      </c>
      <c r="N14">
        <v>29.597211675965603</v>
      </c>
      <c r="O14">
        <v>49.663484030010515</v>
      </c>
      <c r="P14">
        <v>60.909556240314352</v>
      </c>
      <c r="Q14">
        <v>2.5260267619484118</v>
      </c>
      <c r="R14">
        <v>3.766441218997918</v>
      </c>
      <c r="S14">
        <v>2.4118971191284415</v>
      </c>
      <c r="T14">
        <v>0</v>
      </c>
      <c r="U14">
        <v>220.45248940869968</v>
      </c>
      <c r="V14">
        <v>0</v>
      </c>
      <c r="W14">
        <v>4.9965705957183264</v>
      </c>
      <c r="X14">
        <v>11.989981214777709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13.528133319974954</v>
      </c>
      <c r="AL14">
        <v>0.64867787160808899</v>
      </c>
      <c r="AM14">
        <v>0</v>
      </c>
      <c r="AN14">
        <v>0</v>
      </c>
      <c r="AO14">
        <v>0</v>
      </c>
      <c r="AP14">
        <v>0.29259198914631596</v>
      </c>
      <c r="AQ14">
        <v>0</v>
      </c>
      <c r="AR14">
        <v>0.70045470256731357</v>
      </c>
      <c r="AS14">
        <v>1.1948844437486952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21.124958056817952</v>
      </c>
      <c r="BB14">
        <f t="shared" si="0"/>
        <v>484.25681363739193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82.726980749543458</v>
      </c>
      <c r="L15">
        <v>19.985254420985612</v>
      </c>
      <c r="M15">
        <v>0</v>
      </c>
      <c r="N15">
        <v>29.597211675965603</v>
      </c>
      <c r="O15">
        <v>49.663484030010515</v>
      </c>
      <c r="P15">
        <v>60.909556240314352</v>
      </c>
      <c r="Q15">
        <v>2.5260267619484118</v>
      </c>
      <c r="R15">
        <v>3.766441218997918</v>
      </c>
      <c r="S15">
        <v>2.4118971191284415</v>
      </c>
      <c r="T15">
        <v>0</v>
      </c>
      <c r="U15">
        <v>220.45248940869968</v>
      </c>
      <c r="V15">
        <v>0</v>
      </c>
      <c r="W15">
        <v>4.9965705957183264</v>
      </c>
      <c r="X15">
        <v>11.989981214777709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13.528133319974954</v>
      </c>
      <c r="AL15">
        <v>0.64867787160808899</v>
      </c>
      <c r="AM15">
        <v>0</v>
      </c>
      <c r="AN15">
        <v>0</v>
      </c>
      <c r="AO15">
        <v>0</v>
      </c>
      <c r="AP15">
        <v>0.29259198914631596</v>
      </c>
      <c r="AQ15">
        <v>0</v>
      </c>
      <c r="AR15">
        <v>0.70045470256731357</v>
      </c>
      <c r="AS15">
        <v>1.1948844437486952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21.125328574899036</v>
      </c>
      <c r="BB15">
        <f t="shared" si="0"/>
        <v>484.26530718823631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82.718116680617968</v>
      </c>
      <c r="L16">
        <v>19.985254420985612</v>
      </c>
      <c r="M16">
        <v>0</v>
      </c>
      <c r="N16">
        <v>29.597211675965603</v>
      </c>
      <c r="O16">
        <v>49.663484030010515</v>
      </c>
      <c r="P16">
        <v>60.909556240314352</v>
      </c>
      <c r="Q16">
        <v>2.5260267619484118</v>
      </c>
      <c r="R16">
        <v>3.766441218997918</v>
      </c>
      <c r="S16">
        <v>2.4118971191284415</v>
      </c>
      <c r="T16">
        <v>0</v>
      </c>
      <c r="U16">
        <v>220.45248940869968</v>
      </c>
      <c r="V16">
        <v>0</v>
      </c>
      <c r="W16">
        <v>4.9965705957183264</v>
      </c>
      <c r="X16">
        <v>11.989981214777709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13.528133319974954</v>
      </c>
      <c r="AL16">
        <v>0.64867787160808899</v>
      </c>
      <c r="AM16">
        <v>0</v>
      </c>
      <c r="AN16">
        <v>0</v>
      </c>
      <c r="AO16">
        <v>0</v>
      </c>
      <c r="AP16">
        <v>0.29259198914631596</v>
      </c>
      <c r="AQ16">
        <v>0</v>
      </c>
      <c r="AR16">
        <v>0.70045470256731357</v>
      </c>
      <c r="AS16">
        <v>1.1948844437486952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21.124958056817952</v>
      </c>
      <c r="BB16">
        <f t="shared" si="0"/>
        <v>484.25681363739193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82.726980749543458</v>
      </c>
      <c r="L17">
        <v>19.985254420985612</v>
      </c>
      <c r="M17">
        <v>0</v>
      </c>
      <c r="N17">
        <v>29.597211675965603</v>
      </c>
      <c r="O17">
        <v>49.663484030010515</v>
      </c>
      <c r="P17">
        <v>60.909556240314352</v>
      </c>
      <c r="Q17">
        <v>2.5260267619484118</v>
      </c>
      <c r="R17">
        <v>3.766441218997918</v>
      </c>
      <c r="S17">
        <v>2.4118971191284415</v>
      </c>
      <c r="T17">
        <v>0</v>
      </c>
      <c r="U17">
        <v>220.45248940869968</v>
      </c>
      <c r="V17">
        <v>0</v>
      </c>
      <c r="W17">
        <v>4.9965705957183264</v>
      </c>
      <c r="X17">
        <v>11.989981214777709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13.528133319974954</v>
      </c>
      <c r="AL17">
        <v>0.64867787160808899</v>
      </c>
      <c r="AM17">
        <v>0</v>
      </c>
      <c r="AN17">
        <v>0</v>
      </c>
      <c r="AO17">
        <v>0</v>
      </c>
      <c r="AP17">
        <v>0.29259198914631596</v>
      </c>
      <c r="AQ17">
        <v>0</v>
      </c>
      <c r="AR17">
        <v>0.70045470256731357</v>
      </c>
      <c r="AS17">
        <v>1.1948844437486952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21.125328574899036</v>
      </c>
      <c r="BB17">
        <f t="shared" si="0"/>
        <v>484.26530718823631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82.718116680617968</v>
      </c>
      <c r="L18">
        <v>19.985254420985612</v>
      </c>
      <c r="M18">
        <v>0</v>
      </c>
      <c r="N18">
        <v>29.597211675965603</v>
      </c>
      <c r="O18">
        <v>49.663484030010515</v>
      </c>
      <c r="P18">
        <v>60.909556240314352</v>
      </c>
      <c r="Q18">
        <v>2.4524142692717104</v>
      </c>
      <c r="R18">
        <v>3.766441218997918</v>
      </c>
      <c r="S18">
        <v>2.4118971191284415</v>
      </c>
      <c r="T18">
        <v>0</v>
      </c>
      <c r="U18">
        <v>220.45248940869968</v>
      </c>
      <c r="V18">
        <v>0</v>
      </c>
      <c r="W18">
        <v>4.9965705957183264</v>
      </c>
      <c r="X18">
        <v>11.989981214777709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13.528133319974954</v>
      </c>
      <c r="AL18">
        <v>0.64867787160808899</v>
      </c>
      <c r="AM18">
        <v>0</v>
      </c>
      <c r="AN18">
        <v>0</v>
      </c>
      <c r="AO18">
        <v>0</v>
      </c>
      <c r="AP18">
        <v>0.29259198914631596</v>
      </c>
      <c r="AQ18">
        <v>0</v>
      </c>
      <c r="AR18">
        <v>0.70045470256731357</v>
      </c>
      <c r="AS18">
        <v>1.1948844437486952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21.121881054624069</v>
      </c>
      <c r="BB18">
        <f t="shared" si="0"/>
        <v>484.1862781469091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82.726980749543458</v>
      </c>
      <c r="L19">
        <v>19.985254420985612</v>
      </c>
      <c r="M19">
        <v>0</v>
      </c>
      <c r="N19">
        <v>29.597211675965603</v>
      </c>
      <c r="O19">
        <v>49.663484030010515</v>
      </c>
      <c r="P19">
        <v>60.909556240314352</v>
      </c>
      <c r="Q19">
        <v>2.4524142692717104</v>
      </c>
      <c r="R19">
        <v>3.766441218997918</v>
      </c>
      <c r="S19">
        <v>2.4118971191284415</v>
      </c>
      <c r="T19">
        <v>0</v>
      </c>
      <c r="U19">
        <v>220.45248940869968</v>
      </c>
      <c r="V19">
        <v>0</v>
      </c>
      <c r="W19">
        <v>4.9965705957183264</v>
      </c>
      <c r="X19">
        <v>11.989981214777709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13.528133319974954</v>
      </c>
      <c r="AL19">
        <v>0.64867787160808899</v>
      </c>
      <c r="AM19">
        <v>0</v>
      </c>
      <c r="AN19">
        <v>0</v>
      </c>
      <c r="AO19">
        <v>0</v>
      </c>
      <c r="AP19">
        <v>0.29259198914631596</v>
      </c>
      <c r="AQ19">
        <v>0</v>
      </c>
      <c r="AR19">
        <v>0.70045470256731357</v>
      </c>
      <c r="AS19">
        <v>1.1948844437486952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21.122251572705153</v>
      </c>
      <c r="BB19">
        <f t="shared" si="0"/>
        <v>484.19477169775348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82.718116680617968</v>
      </c>
      <c r="L20">
        <v>19.985254420985612</v>
      </c>
      <c r="M20">
        <v>0</v>
      </c>
      <c r="N20">
        <v>29.597211675965603</v>
      </c>
      <c r="O20">
        <v>49.663484030010515</v>
      </c>
      <c r="P20">
        <v>60.909556240314352</v>
      </c>
      <c r="Q20">
        <v>2.4524142692717104</v>
      </c>
      <c r="R20">
        <v>3.7607800856000604</v>
      </c>
      <c r="S20">
        <v>2.4118971191284415</v>
      </c>
      <c r="T20">
        <v>0</v>
      </c>
      <c r="U20">
        <v>220.45248940869968</v>
      </c>
      <c r="V20">
        <v>0</v>
      </c>
      <c r="W20">
        <v>4.9965705957183264</v>
      </c>
      <c r="X20">
        <v>11.989981214777709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13.528133319974954</v>
      </c>
      <c r="AL20">
        <v>0.64867787160808899</v>
      </c>
      <c r="AM20">
        <v>0</v>
      </c>
      <c r="AN20">
        <v>0</v>
      </c>
      <c r="AO20">
        <v>0</v>
      </c>
      <c r="AP20">
        <v>0.29259198914631596</v>
      </c>
      <c r="AQ20">
        <v>0</v>
      </c>
      <c r="AR20">
        <v>1.4009094051346271</v>
      </c>
      <c r="AS20">
        <v>1.1948844437486952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21.15092342581535</v>
      </c>
      <c r="BB20">
        <f t="shared" si="0"/>
        <v>484.85202934488728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82.726980749543458</v>
      </c>
      <c r="L21">
        <v>19.985254420985612</v>
      </c>
      <c r="M21">
        <v>0</v>
      </c>
      <c r="N21">
        <v>29.597211675965603</v>
      </c>
      <c r="O21">
        <v>49.663484030010515</v>
      </c>
      <c r="P21">
        <v>60.909556240314352</v>
      </c>
      <c r="Q21">
        <v>2.4524142692717104</v>
      </c>
      <c r="R21">
        <v>2.9960040124985592</v>
      </c>
      <c r="S21">
        <v>2.4118971191284415</v>
      </c>
      <c r="T21">
        <v>0</v>
      </c>
      <c r="U21">
        <v>220.45248940869968</v>
      </c>
      <c r="V21">
        <v>0</v>
      </c>
      <c r="W21">
        <v>4.9965705957183264</v>
      </c>
      <c r="X21">
        <v>11.989981214777709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13.528133319974954</v>
      </c>
      <c r="AL21">
        <v>0.64867787160808899</v>
      </c>
      <c r="AM21">
        <v>0</v>
      </c>
      <c r="AN21">
        <v>0</v>
      </c>
      <c r="AO21">
        <v>0</v>
      </c>
      <c r="AP21">
        <v>0.29259198914631596</v>
      </c>
      <c r="AQ21">
        <v>0</v>
      </c>
      <c r="AR21">
        <v>1.4009094051346271</v>
      </c>
      <c r="AS21">
        <v>2.0483732185347523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21.155002134826848</v>
      </c>
      <c r="BB21">
        <f t="shared" si="0"/>
        <v>484.94552740648578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82.718116680617968</v>
      </c>
      <c r="L22">
        <v>19.985254420985612</v>
      </c>
      <c r="M22">
        <v>0</v>
      </c>
      <c r="N22">
        <v>29.597211675965603</v>
      </c>
      <c r="O22">
        <v>49.663484030010515</v>
      </c>
      <c r="P22">
        <v>60.909556240314352</v>
      </c>
      <c r="Q22">
        <v>2.4524142692717104</v>
      </c>
      <c r="R22">
        <v>2.9960040124985592</v>
      </c>
      <c r="S22">
        <v>2.4118971191284415</v>
      </c>
      <c r="T22">
        <v>0</v>
      </c>
      <c r="U22">
        <v>220.45248940869968</v>
      </c>
      <c r="V22">
        <v>0</v>
      </c>
      <c r="W22">
        <v>4.9965705957183264</v>
      </c>
      <c r="X22">
        <v>24.929776628269785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13.528133319974954</v>
      </c>
      <c r="AL22">
        <v>0.64867787160808899</v>
      </c>
      <c r="AM22">
        <v>0</v>
      </c>
      <c r="AN22">
        <v>0</v>
      </c>
      <c r="AO22">
        <v>0</v>
      </c>
      <c r="AP22">
        <v>0.29259198914631596</v>
      </c>
      <c r="AQ22">
        <v>0</v>
      </c>
      <c r="AR22">
        <v>7.0045470256731361</v>
      </c>
      <c r="AS22">
        <v>2.0483732185347523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21.929747117568237</v>
      </c>
      <c r="BB22">
        <f t="shared" si="0"/>
        <v>502.70535138884952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79.932536676066178</v>
      </c>
      <c r="L23">
        <v>19.985510477563633</v>
      </c>
      <c r="M23">
        <v>0</v>
      </c>
      <c r="N23">
        <v>29.597211675965603</v>
      </c>
      <c r="O23">
        <v>49.663484030010515</v>
      </c>
      <c r="P23">
        <v>60.909556240314352</v>
      </c>
      <c r="Q23">
        <v>4.3618810265628012</v>
      </c>
      <c r="R23">
        <v>4.6784769802619985</v>
      </c>
      <c r="S23">
        <v>4.3721678871754595</v>
      </c>
      <c r="T23">
        <v>0</v>
      </c>
      <c r="U23">
        <v>220.45248940869968</v>
      </c>
      <c r="V23">
        <v>3.7225001726145259</v>
      </c>
      <c r="W23">
        <v>10.968348626402051</v>
      </c>
      <c r="X23">
        <v>24.963751211603949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13.528133319974954</v>
      </c>
      <c r="AL23">
        <v>0.64867787160808899</v>
      </c>
      <c r="AM23">
        <v>0</v>
      </c>
      <c r="AN23">
        <v>0</v>
      </c>
      <c r="AO23">
        <v>0</v>
      </c>
      <c r="AP23">
        <v>0.29259198914631596</v>
      </c>
      <c r="AQ23">
        <v>0</v>
      </c>
      <c r="AR23">
        <v>7.0045470256731361</v>
      </c>
      <c r="AS23">
        <v>2.0483732185347523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22.452043941635811</v>
      </c>
      <c r="BB23">
        <f t="shared" si="0"/>
        <v>514.6781938965421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164.53693903002528</v>
      </c>
      <c r="L24">
        <v>62.34680712872747</v>
      </c>
      <c r="M24">
        <v>0</v>
      </c>
      <c r="N24">
        <v>29.597211675965603</v>
      </c>
      <c r="O24">
        <v>49.663484030010515</v>
      </c>
      <c r="P24">
        <v>60.909556240314352</v>
      </c>
      <c r="Q24">
        <v>5.4783478646163974</v>
      </c>
      <c r="R24">
        <v>8.2329285470919729</v>
      </c>
      <c r="S24">
        <v>6.0167510378255518</v>
      </c>
      <c r="T24">
        <v>0</v>
      </c>
      <c r="U24">
        <v>220.45248940869968</v>
      </c>
      <c r="V24">
        <v>4.6079095526334095</v>
      </c>
      <c r="W24">
        <v>11.74060620291835</v>
      </c>
      <c r="X24">
        <v>24.963751211603949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13.528133319974954</v>
      </c>
      <c r="AL24">
        <v>0.64867787160808899</v>
      </c>
      <c r="AM24">
        <v>0</v>
      </c>
      <c r="AN24">
        <v>0</v>
      </c>
      <c r="AO24">
        <v>0</v>
      </c>
      <c r="AP24">
        <v>0.29259198914631596</v>
      </c>
      <c r="AQ24">
        <v>0</v>
      </c>
      <c r="AR24">
        <v>1.4009094051346271</v>
      </c>
      <c r="AS24">
        <v>2.0483732185347523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27.8582565513159</v>
      </c>
      <c r="BB24">
        <f t="shared" si="0"/>
        <v>638.60721118351535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164.53693903002528</v>
      </c>
      <c r="L25">
        <v>62.158697637740545</v>
      </c>
      <c r="M25">
        <v>0</v>
      </c>
      <c r="N25">
        <v>29.597211675965603</v>
      </c>
      <c r="O25">
        <v>49.663484030010515</v>
      </c>
      <c r="P25">
        <v>60.909556240314352</v>
      </c>
      <c r="Q25">
        <v>5.4783478646163974</v>
      </c>
      <c r="R25">
        <v>9.498202293781258</v>
      </c>
      <c r="S25">
        <v>6.6075337724403935</v>
      </c>
      <c r="T25">
        <v>0</v>
      </c>
      <c r="U25">
        <v>220.45248940869968</v>
      </c>
      <c r="V25">
        <v>4.6079095526334095</v>
      </c>
      <c r="W25">
        <v>11.778384794402665</v>
      </c>
      <c r="X25">
        <v>24.963806601965906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13.528133319974954</v>
      </c>
      <c r="AL25">
        <v>0.64867787160808899</v>
      </c>
      <c r="AM25">
        <v>0</v>
      </c>
      <c r="AN25">
        <v>0</v>
      </c>
      <c r="AO25">
        <v>0</v>
      </c>
      <c r="AP25">
        <v>0.29259198914631596</v>
      </c>
      <c r="AQ25">
        <v>0</v>
      </c>
      <c r="AR25">
        <v>0.70045470256731357</v>
      </c>
      <c r="AS25">
        <v>2.0483732185347523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27.900279189385021</v>
      </c>
      <c r="BB25">
        <f t="shared" si="0"/>
        <v>639.57051481504232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164.53236591779307</v>
      </c>
      <c r="L26">
        <v>62.347174224088583</v>
      </c>
      <c r="M26">
        <v>0</v>
      </c>
      <c r="N26">
        <v>29.597211675965603</v>
      </c>
      <c r="O26">
        <v>49.663484030010515</v>
      </c>
      <c r="P26">
        <v>60.909556240314352</v>
      </c>
      <c r="Q26">
        <v>5.4783478646163974</v>
      </c>
      <c r="R26">
        <v>10.593794714171256</v>
      </c>
      <c r="S26">
        <v>6.6075337724403935</v>
      </c>
      <c r="T26">
        <v>0</v>
      </c>
      <c r="U26">
        <v>220.45248940869968</v>
      </c>
      <c r="V26">
        <v>4.6016725444837752</v>
      </c>
      <c r="W26">
        <v>11.780514356975033</v>
      </c>
      <c r="X26">
        <v>24.963663023240269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1.3183295049050301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13.528133319974954</v>
      </c>
      <c r="AL26">
        <v>0.64867787160808899</v>
      </c>
      <c r="AM26">
        <v>0</v>
      </c>
      <c r="AN26">
        <v>0</v>
      </c>
      <c r="AO26">
        <v>0</v>
      </c>
      <c r="AP26">
        <v>0.29259198914631596</v>
      </c>
      <c r="AQ26">
        <v>0</v>
      </c>
      <c r="AR26">
        <v>0.70045470256731357</v>
      </c>
      <c r="AS26">
        <v>2.0483732185347523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28.008690598264554</v>
      </c>
      <c r="BB26">
        <f t="shared" si="0"/>
        <v>642.05567778127079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164.53792561124587</v>
      </c>
      <c r="L27">
        <v>62.347174224088583</v>
      </c>
      <c r="M27">
        <v>0</v>
      </c>
      <c r="N27">
        <v>29.597211675965603</v>
      </c>
      <c r="O27">
        <v>49.663484030010515</v>
      </c>
      <c r="P27">
        <v>60.909556240314352</v>
      </c>
      <c r="Q27">
        <v>5.4783478646163974</v>
      </c>
      <c r="R27">
        <v>10.593794714171256</v>
      </c>
      <c r="S27">
        <v>6.6075337724403935</v>
      </c>
      <c r="T27">
        <v>0</v>
      </c>
      <c r="U27">
        <v>220.45248940869968</v>
      </c>
      <c r="V27">
        <v>4.6016725444837752</v>
      </c>
      <c r="W27">
        <v>11.780514356975033</v>
      </c>
      <c r="X27">
        <v>24.963663023240269</v>
      </c>
      <c r="Y27">
        <v>0</v>
      </c>
      <c r="Z27">
        <v>0.27916672928407427</v>
      </c>
      <c r="AA27">
        <v>0</v>
      </c>
      <c r="AB27">
        <v>0</v>
      </c>
      <c r="AC27">
        <v>0</v>
      </c>
      <c r="AD27">
        <v>0</v>
      </c>
      <c r="AE27">
        <v>4.2186547783343773</v>
      </c>
      <c r="AF27">
        <v>0</v>
      </c>
      <c r="AG27">
        <v>0</v>
      </c>
      <c r="AH27">
        <v>5.0983178159048208</v>
      </c>
      <c r="AI27">
        <v>0</v>
      </c>
      <c r="AJ27">
        <v>0</v>
      </c>
      <c r="AK27">
        <v>13.528133319974954</v>
      </c>
      <c r="AL27">
        <v>0.64867787160808899</v>
      </c>
      <c r="AM27">
        <v>0</v>
      </c>
      <c r="AN27">
        <v>0</v>
      </c>
      <c r="AO27">
        <v>0</v>
      </c>
      <c r="AP27">
        <v>0.29259198914631596</v>
      </c>
      <c r="AQ27">
        <v>0</v>
      </c>
      <c r="AR27">
        <v>1.120727418075558</v>
      </c>
      <c r="AS27">
        <v>2.0483732185347523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28.372502843377358</v>
      </c>
      <c r="BB27">
        <f t="shared" si="0"/>
        <v>650.39550776373733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164.53081517509327</v>
      </c>
      <c r="L28">
        <v>62.346581791448315</v>
      </c>
      <c r="M28">
        <v>0</v>
      </c>
      <c r="N28">
        <v>29.597211675965603</v>
      </c>
      <c r="O28">
        <v>49.663484030010515</v>
      </c>
      <c r="P28">
        <v>60.909556240314352</v>
      </c>
      <c r="Q28">
        <v>5.4774399562739466</v>
      </c>
      <c r="R28">
        <v>10.593794714171256</v>
      </c>
      <c r="S28">
        <v>6.6069298782991881</v>
      </c>
      <c r="T28">
        <v>0</v>
      </c>
      <c r="U28">
        <v>220.45248940869968</v>
      </c>
      <c r="V28">
        <v>4.6016725444837752</v>
      </c>
      <c r="W28">
        <v>11.780514356975033</v>
      </c>
      <c r="X28">
        <v>24.963663023240269</v>
      </c>
      <c r="Y28">
        <v>0</v>
      </c>
      <c r="Z28">
        <v>1.6632753412648715</v>
      </c>
      <c r="AA28">
        <v>0</v>
      </c>
      <c r="AB28">
        <v>0</v>
      </c>
      <c r="AC28">
        <v>0</v>
      </c>
      <c r="AD28">
        <v>2.2383418369860153</v>
      </c>
      <c r="AE28">
        <v>4.2186547783343773</v>
      </c>
      <c r="AF28">
        <v>0</v>
      </c>
      <c r="AG28">
        <v>0</v>
      </c>
      <c r="AH28">
        <v>9.9538585435190985</v>
      </c>
      <c r="AI28">
        <v>0</v>
      </c>
      <c r="AJ28">
        <v>0</v>
      </c>
      <c r="AK28">
        <v>13.528133319974954</v>
      </c>
      <c r="AL28">
        <v>0.64867787160808899</v>
      </c>
      <c r="AM28">
        <v>0</v>
      </c>
      <c r="AN28">
        <v>0</v>
      </c>
      <c r="AO28">
        <v>0</v>
      </c>
      <c r="AP28">
        <v>0.39012274055520763</v>
      </c>
      <c r="AQ28">
        <v>0</v>
      </c>
      <c r="AR28">
        <v>1.120727418075558</v>
      </c>
      <c r="AS28">
        <v>2.0483732185347523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28.73057448670799</v>
      </c>
      <c r="BB28">
        <f t="shared" si="0"/>
        <v>658.60374337712028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164.53907030351155</v>
      </c>
      <c r="L29">
        <v>62.346581791448315</v>
      </c>
      <c r="M29">
        <v>0</v>
      </c>
      <c r="N29">
        <v>29.597211675965603</v>
      </c>
      <c r="O29">
        <v>49.663484030010515</v>
      </c>
      <c r="P29">
        <v>60.909556240314352</v>
      </c>
      <c r="Q29">
        <v>5.4774399562739466</v>
      </c>
      <c r="R29">
        <v>10.593794714171256</v>
      </c>
      <c r="S29">
        <v>6.6069298782991881</v>
      </c>
      <c r="T29">
        <v>0</v>
      </c>
      <c r="U29">
        <v>220.45248940869968</v>
      </c>
      <c r="V29">
        <v>4.6016725444837752</v>
      </c>
      <c r="W29">
        <v>11.780514356975033</v>
      </c>
      <c r="X29">
        <v>24.963663023240269</v>
      </c>
      <c r="Y29">
        <v>0</v>
      </c>
      <c r="Z29">
        <v>3.3265506825297431</v>
      </c>
      <c r="AA29">
        <v>0</v>
      </c>
      <c r="AB29">
        <v>0.85706783719474</v>
      </c>
      <c r="AC29">
        <v>2.4857307817783334</v>
      </c>
      <c r="AD29">
        <v>2.2383418369860153</v>
      </c>
      <c r="AE29">
        <v>8.4373095566687546</v>
      </c>
      <c r="AF29">
        <v>0</v>
      </c>
      <c r="AG29">
        <v>0</v>
      </c>
      <c r="AH29">
        <v>17.407113596743894</v>
      </c>
      <c r="AI29">
        <v>0</v>
      </c>
      <c r="AJ29">
        <v>0</v>
      </c>
      <c r="AK29">
        <v>13.528133319974954</v>
      </c>
      <c r="AL29">
        <v>0.64867787160808899</v>
      </c>
      <c r="AM29">
        <v>0</v>
      </c>
      <c r="AN29">
        <v>0</v>
      </c>
      <c r="AO29">
        <v>0</v>
      </c>
      <c r="AP29">
        <v>0.39012274055520763</v>
      </c>
      <c r="AQ29">
        <v>0</v>
      </c>
      <c r="AR29">
        <v>0.70045470256731357</v>
      </c>
      <c r="AS29">
        <v>2.0483732185347523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29.410491874064743</v>
      </c>
      <c r="BB29">
        <f t="shared" si="0"/>
        <v>674.18979219447056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164.53907030351155</v>
      </c>
      <c r="L30">
        <v>62.346581791448315</v>
      </c>
      <c r="M30">
        <v>0</v>
      </c>
      <c r="N30">
        <v>29.597211675965603</v>
      </c>
      <c r="O30">
        <v>49.663484030010515</v>
      </c>
      <c r="P30">
        <v>60.909556240314352</v>
      </c>
      <c r="Q30">
        <v>5.4774399562739466</v>
      </c>
      <c r="R30">
        <v>10.593794714171256</v>
      </c>
      <c r="S30">
        <v>6.6069298782991881</v>
      </c>
      <c r="T30">
        <v>0</v>
      </c>
      <c r="U30">
        <v>220.45248940869968</v>
      </c>
      <c r="V30">
        <v>4.6016725444837752</v>
      </c>
      <c r="W30">
        <v>11.780514356975033</v>
      </c>
      <c r="X30">
        <v>24.963663023240269</v>
      </c>
      <c r="Y30">
        <v>0</v>
      </c>
      <c r="Z30">
        <v>3.3265506825297431</v>
      </c>
      <c r="AA30">
        <v>0.96236390523898974</v>
      </c>
      <c r="AB30">
        <v>3.3597059837194743</v>
      </c>
      <c r="AC30">
        <v>4.9763676361928617</v>
      </c>
      <c r="AD30">
        <v>4.6801694368607789</v>
      </c>
      <c r="AE30">
        <v>12.695514183886454</v>
      </c>
      <c r="AF30">
        <v>0</v>
      </c>
      <c r="AG30">
        <v>0</v>
      </c>
      <c r="AH30">
        <v>22.578264279586723</v>
      </c>
      <c r="AI30">
        <v>0.98091210519724459</v>
      </c>
      <c r="AJ30">
        <v>0</v>
      </c>
      <c r="AK30">
        <v>13.528133319974954</v>
      </c>
      <c r="AL30">
        <v>0.64867787160808899</v>
      </c>
      <c r="AM30">
        <v>1.340569592569401</v>
      </c>
      <c r="AN30">
        <v>0</v>
      </c>
      <c r="AO30">
        <v>0</v>
      </c>
      <c r="AP30">
        <v>0.39012274055520763</v>
      </c>
      <c r="AQ30">
        <v>0</v>
      </c>
      <c r="AR30">
        <v>0.70045470256731357</v>
      </c>
      <c r="AS30">
        <v>2.0483732185347523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30.252690960944932</v>
      </c>
      <c r="BB30">
        <f t="shared" si="0"/>
        <v>693.49589662147048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164.53907030351155</v>
      </c>
      <c r="L31">
        <v>62.346581791448315</v>
      </c>
      <c r="M31">
        <v>0</v>
      </c>
      <c r="N31">
        <v>29.597211675965603</v>
      </c>
      <c r="O31">
        <v>49.663484030010515</v>
      </c>
      <c r="P31">
        <v>60.909556240314352</v>
      </c>
      <c r="Q31">
        <v>5.4774399562739466</v>
      </c>
      <c r="R31">
        <v>10.593794714171256</v>
      </c>
      <c r="S31">
        <v>6.6069298782991881</v>
      </c>
      <c r="T31">
        <v>0</v>
      </c>
      <c r="U31">
        <v>221.98077646345399</v>
      </c>
      <c r="V31">
        <v>4.6016725444837752</v>
      </c>
      <c r="W31">
        <v>11.780514356975033</v>
      </c>
      <c r="X31">
        <v>24.963663023240269</v>
      </c>
      <c r="Y31">
        <v>0</v>
      </c>
      <c r="Z31">
        <v>3.3265506825297431</v>
      </c>
      <c r="AA31">
        <v>4.5215061678146515</v>
      </c>
      <c r="AB31">
        <v>6.774264207889793</v>
      </c>
      <c r="AC31">
        <v>4.9763676361928617</v>
      </c>
      <c r="AD31">
        <v>7.0202541552911697</v>
      </c>
      <c r="AE31">
        <v>12.699469013358378</v>
      </c>
      <c r="AF31">
        <v>0</v>
      </c>
      <c r="AG31">
        <v>0</v>
      </c>
      <c r="AH31">
        <v>29.618798542266752</v>
      </c>
      <c r="AI31">
        <v>4.2506189499060731</v>
      </c>
      <c r="AJ31">
        <v>0</v>
      </c>
      <c r="AK31">
        <v>13.528133319974954</v>
      </c>
      <c r="AL31">
        <v>0.64867787160808899</v>
      </c>
      <c r="AM31">
        <v>2.7016580361093712</v>
      </c>
      <c r="AN31">
        <v>0</v>
      </c>
      <c r="AO31">
        <v>0</v>
      </c>
      <c r="AP31">
        <v>0.39012274055520763</v>
      </c>
      <c r="AQ31">
        <v>0</v>
      </c>
      <c r="AR31">
        <v>1.6810913921936963</v>
      </c>
      <c r="AS31">
        <v>2.0483732185347523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31.234907082137166</v>
      </c>
      <c r="BB31">
        <f t="shared" si="0"/>
        <v>716.01167383023608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164.53907030351155</v>
      </c>
      <c r="L32">
        <v>62.346581791448315</v>
      </c>
      <c r="M32">
        <v>0</v>
      </c>
      <c r="N32">
        <v>29.597211675965603</v>
      </c>
      <c r="O32">
        <v>49.663484030010515</v>
      </c>
      <c r="P32">
        <v>60.909556240314352</v>
      </c>
      <c r="Q32">
        <v>5.4774399562739466</v>
      </c>
      <c r="R32">
        <v>10.593794714171256</v>
      </c>
      <c r="S32">
        <v>6.6069298782991881</v>
      </c>
      <c r="T32">
        <v>0</v>
      </c>
      <c r="U32">
        <v>224.49124615374257</v>
      </c>
      <c r="V32">
        <v>4.6016725444837752</v>
      </c>
      <c r="W32">
        <v>11.780514356975033</v>
      </c>
      <c r="X32">
        <v>24.963663023240269</v>
      </c>
      <c r="Y32">
        <v>0</v>
      </c>
      <c r="Z32">
        <v>3.3265506825297431</v>
      </c>
      <c r="AA32">
        <v>7.131116270089751</v>
      </c>
      <c r="AB32">
        <v>6.774264207889793</v>
      </c>
      <c r="AC32">
        <v>7.4571923453350024</v>
      </c>
      <c r="AD32">
        <v>7.0202541552911697</v>
      </c>
      <c r="AE32">
        <v>12.699469013358378</v>
      </c>
      <c r="AF32">
        <v>0</v>
      </c>
      <c r="AG32">
        <v>0</v>
      </c>
      <c r="AH32">
        <v>29.982963915153412</v>
      </c>
      <c r="AI32">
        <v>4.2506189499060731</v>
      </c>
      <c r="AJ32">
        <v>0</v>
      </c>
      <c r="AK32">
        <v>13.528133319974954</v>
      </c>
      <c r="AL32">
        <v>0.64867787160808899</v>
      </c>
      <c r="AM32">
        <v>4.0627467386766849</v>
      </c>
      <c r="AN32">
        <v>0</v>
      </c>
      <c r="AO32">
        <v>0</v>
      </c>
      <c r="AP32">
        <v>0.39012274055520763</v>
      </c>
      <c r="AQ32">
        <v>0</v>
      </c>
      <c r="AR32">
        <v>7.0045470256731361</v>
      </c>
      <c r="AS32">
        <v>4.23330470465456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31.938591092261706</v>
      </c>
      <c r="BB32">
        <f t="shared" si="0"/>
        <v>732.14253551687034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164.53907030351155</v>
      </c>
      <c r="L33">
        <v>62.346581791448315</v>
      </c>
      <c r="M33">
        <v>0</v>
      </c>
      <c r="N33">
        <v>29.597211675965603</v>
      </c>
      <c r="O33">
        <v>49.663484030010515</v>
      </c>
      <c r="P33">
        <v>60.909556240314352</v>
      </c>
      <c r="Q33">
        <v>5.4774399562739466</v>
      </c>
      <c r="R33">
        <v>10.593794714171256</v>
      </c>
      <c r="S33">
        <v>6.6069298782991881</v>
      </c>
      <c r="T33">
        <v>0</v>
      </c>
      <c r="U33">
        <v>227.83343769567938</v>
      </c>
      <c r="V33">
        <v>4.6016725444837752</v>
      </c>
      <c r="W33">
        <v>11.780514356975033</v>
      </c>
      <c r="X33">
        <v>24.963663023240269</v>
      </c>
      <c r="Y33">
        <v>0</v>
      </c>
      <c r="Z33">
        <v>3.3265506825297431</v>
      </c>
      <c r="AA33">
        <v>7.131116270089751</v>
      </c>
      <c r="AB33">
        <v>6.774264207889793</v>
      </c>
      <c r="AC33">
        <v>7.4571923453350024</v>
      </c>
      <c r="AD33">
        <v>7.0202541552911697</v>
      </c>
      <c r="AE33">
        <v>12.699469013358378</v>
      </c>
      <c r="AF33">
        <v>0</v>
      </c>
      <c r="AG33">
        <v>0</v>
      </c>
      <c r="AH33">
        <v>29.982963915153412</v>
      </c>
      <c r="AI33">
        <v>4.2506189499060731</v>
      </c>
      <c r="AJ33">
        <v>0</v>
      </c>
      <c r="AK33">
        <v>13.528133319974954</v>
      </c>
      <c r="AL33">
        <v>0.64867787160808899</v>
      </c>
      <c r="AM33">
        <v>4.0627467386766849</v>
      </c>
      <c r="AN33">
        <v>0</v>
      </c>
      <c r="AO33">
        <v>0</v>
      </c>
      <c r="AP33">
        <v>0.29259198914631596</v>
      </c>
      <c r="AQ33">
        <v>0</v>
      </c>
      <c r="AR33">
        <v>7.0045470256731361</v>
      </c>
      <c r="AS33">
        <v>4.23330470465456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32.074217913305759</v>
      </c>
      <c r="BB33">
        <f t="shared" si="0"/>
        <v>735.25156948635436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164.53907030351155</v>
      </c>
      <c r="L34">
        <v>62.346581791448315</v>
      </c>
      <c r="M34">
        <v>0</v>
      </c>
      <c r="N34">
        <v>29.597211675965603</v>
      </c>
      <c r="O34">
        <v>49.663484030010515</v>
      </c>
      <c r="P34">
        <v>60.909556240314352</v>
      </c>
      <c r="Q34">
        <v>5.4774399562739466</v>
      </c>
      <c r="R34">
        <v>10.593794714171256</v>
      </c>
      <c r="S34">
        <v>6.6069298782991881</v>
      </c>
      <c r="T34">
        <v>0</v>
      </c>
      <c r="U34">
        <v>231.38175746190774</v>
      </c>
      <c r="V34">
        <v>4.6016725444837752</v>
      </c>
      <c r="W34">
        <v>11.780514356975033</v>
      </c>
      <c r="X34">
        <v>24.963663023240269</v>
      </c>
      <c r="Y34">
        <v>0</v>
      </c>
      <c r="Z34">
        <v>3.3265506825297431</v>
      </c>
      <c r="AA34">
        <v>7.131116270089751</v>
      </c>
      <c r="AB34">
        <v>6.774264207889793</v>
      </c>
      <c r="AC34">
        <v>7.4571923453350024</v>
      </c>
      <c r="AD34">
        <v>7.0202541552911697</v>
      </c>
      <c r="AE34">
        <v>12.699469013358378</v>
      </c>
      <c r="AF34">
        <v>0</v>
      </c>
      <c r="AG34">
        <v>0</v>
      </c>
      <c r="AH34">
        <v>29.982963915153412</v>
      </c>
      <c r="AI34">
        <v>4.2506189499060731</v>
      </c>
      <c r="AJ34">
        <v>0</v>
      </c>
      <c r="AK34">
        <v>13.528133319974954</v>
      </c>
      <c r="AL34">
        <v>3.2433898881149434</v>
      </c>
      <c r="AM34">
        <v>4.0627467386766849</v>
      </c>
      <c r="AN34">
        <v>0</v>
      </c>
      <c r="AO34">
        <v>0</v>
      </c>
      <c r="AP34">
        <v>0.29259198914631596</v>
      </c>
      <c r="AQ34">
        <v>0</v>
      </c>
      <c r="AR34">
        <v>1.6810913921936963</v>
      </c>
      <c r="AS34">
        <v>4.23330470465456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32.108476196344654</v>
      </c>
      <c r="BB34">
        <f t="shared" si="0"/>
        <v>736.03688735257128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164.53907030351155</v>
      </c>
      <c r="L35">
        <v>62.346581791448315</v>
      </c>
      <c r="M35">
        <v>0</v>
      </c>
      <c r="N35">
        <v>29.597211675965603</v>
      </c>
      <c r="O35">
        <v>49.663484030010515</v>
      </c>
      <c r="P35">
        <v>60.909556240314352</v>
      </c>
      <c r="Q35">
        <v>5.4774399562739466</v>
      </c>
      <c r="R35">
        <v>10.593794714171256</v>
      </c>
      <c r="S35">
        <v>6.6069298782991881</v>
      </c>
      <c r="T35">
        <v>0</v>
      </c>
      <c r="U35">
        <v>231.8618242538092</v>
      </c>
      <c r="V35">
        <v>4.6016725444837752</v>
      </c>
      <c r="W35">
        <v>11.780514356975033</v>
      </c>
      <c r="X35">
        <v>24.963663023240269</v>
      </c>
      <c r="Y35">
        <v>0</v>
      </c>
      <c r="Z35">
        <v>3.3220840784804837</v>
      </c>
      <c r="AA35">
        <v>7.131116270089751</v>
      </c>
      <c r="AB35">
        <v>6.774264207889793</v>
      </c>
      <c r="AC35">
        <v>4.9763676361928617</v>
      </c>
      <c r="AD35">
        <v>7.0202541552911697</v>
      </c>
      <c r="AE35">
        <v>12.699469013358378</v>
      </c>
      <c r="AF35">
        <v>0</v>
      </c>
      <c r="AG35">
        <v>0</v>
      </c>
      <c r="AH35">
        <v>29.982963915153412</v>
      </c>
      <c r="AI35">
        <v>4.2506189499060731</v>
      </c>
      <c r="AJ35">
        <v>0</v>
      </c>
      <c r="AK35">
        <v>13.528133319974954</v>
      </c>
      <c r="AL35">
        <v>13.563266636184242</v>
      </c>
      <c r="AM35">
        <v>2.7016580361093712</v>
      </c>
      <c r="AN35">
        <v>0</v>
      </c>
      <c r="AO35">
        <v>0</v>
      </c>
      <c r="AP35">
        <v>0.29259198914631596</v>
      </c>
      <c r="AQ35">
        <v>0</v>
      </c>
      <c r="AR35">
        <v>0.84054569609684815</v>
      </c>
      <c r="AS35">
        <v>4.23330470465456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32.364000341559873</v>
      </c>
      <c r="BB35">
        <f t="shared" si="0"/>
        <v>741.89438103547127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164.53907030351155</v>
      </c>
      <c r="L36">
        <v>62.346581791448315</v>
      </c>
      <c r="M36">
        <v>0</v>
      </c>
      <c r="N36">
        <v>29.597211675965603</v>
      </c>
      <c r="O36">
        <v>49.663484030010515</v>
      </c>
      <c r="P36">
        <v>60.909556240314352</v>
      </c>
      <c r="Q36">
        <v>5.4774399562739466</v>
      </c>
      <c r="R36">
        <v>10.593794714171256</v>
      </c>
      <c r="S36">
        <v>6.6069298782991881</v>
      </c>
      <c r="T36">
        <v>0</v>
      </c>
      <c r="U36">
        <v>231.8618242538092</v>
      </c>
      <c r="V36">
        <v>4.6016725444837752</v>
      </c>
      <c r="W36">
        <v>11.780514356975033</v>
      </c>
      <c r="X36">
        <v>24.963663023240269</v>
      </c>
      <c r="Y36">
        <v>0</v>
      </c>
      <c r="Z36">
        <v>3.3220840784804837</v>
      </c>
      <c r="AA36">
        <v>4.5110805572949273</v>
      </c>
      <c r="AB36">
        <v>6.774264207889793</v>
      </c>
      <c r="AC36">
        <v>4.9763676361928617</v>
      </c>
      <c r="AD36">
        <v>7.0202541552911697</v>
      </c>
      <c r="AE36">
        <v>12.699469013358378</v>
      </c>
      <c r="AF36">
        <v>0</v>
      </c>
      <c r="AG36">
        <v>0</v>
      </c>
      <c r="AH36">
        <v>29.618798542266752</v>
      </c>
      <c r="AI36">
        <v>4.2506189499060731</v>
      </c>
      <c r="AJ36">
        <v>0</v>
      </c>
      <c r="AK36">
        <v>13.528133319974954</v>
      </c>
      <c r="AL36">
        <v>13.563266636184242</v>
      </c>
      <c r="AM36">
        <v>1.3542488265497807</v>
      </c>
      <c r="AN36">
        <v>0</v>
      </c>
      <c r="AO36">
        <v>0</v>
      </c>
      <c r="AP36">
        <v>0.29259198914631596</v>
      </c>
      <c r="AQ36">
        <v>0</v>
      </c>
      <c r="AR36">
        <v>0.84054569609684815</v>
      </c>
      <c r="AS36">
        <v>4.23330470465456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32.182939031218801</v>
      </c>
      <c r="BB36">
        <f t="shared" si="0"/>
        <v>737.74383205057131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164.53907030351155</v>
      </c>
      <c r="L37">
        <v>62.346581791448315</v>
      </c>
      <c r="M37">
        <v>0</v>
      </c>
      <c r="N37">
        <v>29.597211675965603</v>
      </c>
      <c r="O37">
        <v>49.663484030010515</v>
      </c>
      <c r="P37">
        <v>60.909556240314352</v>
      </c>
      <c r="Q37">
        <v>5.4774399562739466</v>
      </c>
      <c r="R37">
        <v>10.593794714171256</v>
      </c>
      <c r="S37">
        <v>6.6069298782991881</v>
      </c>
      <c r="T37">
        <v>0</v>
      </c>
      <c r="U37">
        <v>231.8618242538092</v>
      </c>
      <c r="V37">
        <v>4.6016725444837752</v>
      </c>
      <c r="W37">
        <v>11.780514356975033</v>
      </c>
      <c r="X37">
        <v>24.963663023240269</v>
      </c>
      <c r="Y37">
        <v>0</v>
      </c>
      <c r="Z37">
        <v>1.6470837027760381</v>
      </c>
      <c r="AA37">
        <v>0.96236390523898974</v>
      </c>
      <c r="AB37">
        <v>6.7536946499686916</v>
      </c>
      <c r="AC37">
        <v>4.9763676361928617</v>
      </c>
      <c r="AD37">
        <v>4.6801694368607789</v>
      </c>
      <c r="AE37">
        <v>8.4373095566687546</v>
      </c>
      <c r="AF37">
        <v>0</v>
      </c>
      <c r="AG37">
        <v>0</v>
      </c>
      <c r="AH37">
        <v>23.986371132122731</v>
      </c>
      <c r="AI37">
        <v>0.98091210519724459</v>
      </c>
      <c r="AJ37">
        <v>0</v>
      </c>
      <c r="AK37">
        <v>13.528133319974954</v>
      </c>
      <c r="AL37">
        <v>13.563266636184242</v>
      </c>
      <c r="AM37">
        <v>0</v>
      </c>
      <c r="AN37">
        <v>0</v>
      </c>
      <c r="AO37">
        <v>0</v>
      </c>
      <c r="AP37">
        <v>0.29259198914631596</v>
      </c>
      <c r="AQ37">
        <v>0</v>
      </c>
      <c r="AR37">
        <v>0.84054569609684815</v>
      </c>
      <c r="AS37">
        <v>4.23330470465456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31.259037232614666</v>
      </c>
      <c r="BB37">
        <f t="shared" si="0"/>
        <v>716.56482000697144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164.53907030351155</v>
      </c>
      <c r="L38">
        <v>62.346581791448315</v>
      </c>
      <c r="M38">
        <v>0</v>
      </c>
      <c r="N38">
        <v>29.597211675965603</v>
      </c>
      <c r="O38">
        <v>49.663484030010515</v>
      </c>
      <c r="P38">
        <v>60.909556240314352</v>
      </c>
      <c r="Q38">
        <v>5.4774399562739466</v>
      </c>
      <c r="R38">
        <v>10.593794714171256</v>
      </c>
      <c r="S38">
        <v>6.6069298782991881</v>
      </c>
      <c r="T38">
        <v>0</v>
      </c>
      <c r="U38">
        <v>231.8618242538092</v>
      </c>
      <c r="V38">
        <v>4.6016725444837752</v>
      </c>
      <c r="W38">
        <v>11.780514356975033</v>
      </c>
      <c r="X38">
        <v>24.963663023240269</v>
      </c>
      <c r="Y38">
        <v>0</v>
      </c>
      <c r="Z38">
        <v>0.27916672928407427</v>
      </c>
      <c r="AA38">
        <v>0</v>
      </c>
      <c r="AB38">
        <v>3.3597059837194743</v>
      </c>
      <c r="AC38">
        <v>2.4857307817783334</v>
      </c>
      <c r="AD38">
        <v>2.3400847184303895</v>
      </c>
      <c r="AE38">
        <v>8.4373095566687546</v>
      </c>
      <c r="AF38">
        <v>0</v>
      </c>
      <c r="AG38">
        <v>0</v>
      </c>
      <c r="AH38">
        <v>17.989778349092049</v>
      </c>
      <c r="AI38">
        <v>0</v>
      </c>
      <c r="AJ38">
        <v>0</v>
      </c>
      <c r="AK38">
        <v>13.528133319974954</v>
      </c>
      <c r="AL38">
        <v>13.563266636184242</v>
      </c>
      <c r="AM38">
        <v>0</v>
      </c>
      <c r="AN38">
        <v>0</v>
      </c>
      <c r="AO38">
        <v>0</v>
      </c>
      <c r="AP38">
        <v>0.29259198914631596</v>
      </c>
      <c r="AQ38">
        <v>0</v>
      </c>
      <c r="AR38">
        <v>7.0045470256731361</v>
      </c>
      <c r="AS38">
        <v>2.4580477562095595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30.709628414692936</v>
      </c>
      <c r="BB38">
        <f t="shared" si="0"/>
        <v>703.97047719997136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164.53907030351155</v>
      </c>
      <c r="L39">
        <v>62.346581791448315</v>
      </c>
      <c r="M39">
        <v>0</v>
      </c>
      <c r="N39">
        <v>29.597211675965603</v>
      </c>
      <c r="O39">
        <v>49.663484030010515</v>
      </c>
      <c r="P39">
        <v>60.909556240314352</v>
      </c>
      <c r="Q39">
        <v>5.4774399562739466</v>
      </c>
      <c r="R39">
        <v>10.593794714171256</v>
      </c>
      <c r="S39">
        <v>6.6069298782991881</v>
      </c>
      <c r="T39">
        <v>0</v>
      </c>
      <c r="U39">
        <v>240.30373839599787</v>
      </c>
      <c r="V39">
        <v>4.6016725444837752</v>
      </c>
      <c r="W39">
        <v>11.780514356975033</v>
      </c>
      <c r="X39">
        <v>24.963663023240269</v>
      </c>
      <c r="Y39">
        <v>0</v>
      </c>
      <c r="Z39">
        <v>0</v>
      </c>
      <c r="AA39">
        <v>0</v>
      </c>
      <c r="AB39">
        <v>3.3597059837194743</v>
      </c>
      <c r="AC39">
        <v>2.4857307817783334</v>
      </c>
      <c r="AD39">
        <v>2.3400847184303895</v>
      </c>
      <c r="AE39">
        <v>4.2186547783343773</v>
      </c>
      <c r="AF39">
        <v>0</v>
      </c>
      <c r="AG39">
        <v>0</v>
      </c>
      <c r="AH39">
        <v>11.993185566061365</v>
      </c>
      <c r="AI39">
        <v>0</v>
      </c>
      <c r="AJ39">
        <v>0</v>
      </c>
      <c r="AK39">
        <v>13.528133319974954</v>
      </c>
      <c r="AL39">
        <v>3.2433898881149434</v>
      </c>
      <c r="AM39">
        <v>0</v>
      </c>
      <c r="AN39">
        <v>0</v>
      </c>
      <c r="AO39">
        <v>0</v>
      </c>
      <c r="AP39">
        <v>1.4304502254226674</v>
      </c>
      <c r="AQ39">
        <v>0</v>
      </c>
      <c r="AR39">
        <v>7.0045470256731361</v>
      </c>
      <c r="AS39">
        <v>2.4580477562095595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30.240025534694347</v>
      </c>
      <c r="BB39">
        <f t="shared" si="0"/>
        <v>693.20556141971633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164.53907030351155</v>
      </c>
      <c r="L40">
        <v>62.346581791448315</v>
      </c>
      <c r="M40">
        <v>0</v>
      </c>
      <c r="N40">
        <v>29.597211675965603</v>
      </c>
      <c r="O40">
        <v>49.663484030010515</v>
      </c>
      <c r="P40">
        <v>60.909556240314352</v>
      </c>
      <c r="Q40">
        <v>5.4774399562739466</v>
      </c>
      <c r="R40">
        <v>10.593794714171256</v>
      </c>
      <c r="S40">
        <v>6.6069298782991881</v>
      </c>
      <c r="T40">
        <v>0</v>
      </c>
      <c r="U40">
        <v>251.17929451054059</v>
      </c>
      <c r="V40">
        <v>4.6016725444837752</v>
      </c>
      <c r="W40">
        <v>11.780514356975033</v>
      </c>
      <c r="X40">
        <v>24.963663023240269</v>
      </c>
      <c r="Y40">
        <v>0</v>
      </c>
      <c r="Z40">
        <v>0</v>
      </c>
      <c r="AA40">
        <v>0</v>
      </c>
      <c r="AB40">
        <v>3.3597059837194743</v>
      </c>
      <c r="AC40">
        <v>2.4857307817783334</v>
      </c>
      <c r="AD40">
        <v>0</v>
      </c>
      <c r="AE40">
        <v>4.2186547783343773</v>
      </c>
      <c r="AF40">
        <v>0</v>
      </c>
      <c r="AG40">
        <v>0</v>
      </c>
      <c r="AH40">
        <v>5.0983178159048208</v>
      </c>
      <c r="AI40">
        <v>0</v>
      </c>
      <c r="AJ40">
        <v>0</v>
      </c>
      <c r="AK40">
        <v>13.528133319974954</v>
      </c>
      <c r="AL40">
        <v>0.64867787160808899</v>
      </c>
      <c r="AM40">
        <v>0</v>
      </c>
      <c r="AN40">
        <v>0</v>
      </c>
      <c r="AO40">
        <v>0</v>
      </c>
      <c r="AP40">
        <v>1.4304502254226674</v>
      </c>
      <c r="AQ40">
        <v>0</v>
      </c>
      <c r="AR40">
        <v>7.0045470256731361</v>
      </c>
      <c r="AS40">
        <v>2.4580477562095595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30.2001438048053</v>
      </c>
      <c r="BB40">
        <f t="shared" si="0"/>
        <v>692.29133477905441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164.53907030351155</v>
      </c>
      <c r="L41">
        <v>62.346581791448315</v>
      </c>
      <c r="M41">
        <v>0</v>
      </c>
      <c r="N41">
        <v>29.597211675965603</v>
      </c>
      <c r="O41">
        <v>49.663484030010515</v>
      </c>
      <c r="P41">
        <v>60.909556240314352</v>
      </c>
      <c r="Q41">
        <v>5.4774399562739466</v>
      </c>
      <c r="R41">
        <v>10.593794714171256</v>
      </c>
      <c r="S41">
        <v>6.6069298782991881</v>
      </c>
      <c r="T41">
        <v>0</v>
      </c>
      <c r="U41">
        <v>260.95804633688164</v>
      </c>
      <c r="V41">
        <v>4.6016725444837752</v>
      </c>
      <c r="W41">
        <v>11.780514356975033</v>
      </c>
      <c r="X41">
        <v>24.963663023240269</v>
      </c>
      <c r="Y41">
        <v>0</v>
      </c>
      <c r="Z41">
        <v>0</v>
      </c>
      <c r="AA41">
        <v>0</v>
      </c>
      <c r="AB41">
        <v>3.3597059837194743</v>
      </c>
      <c r="AC41">
        <v>2.4857307817783334</v>
      </c>
      <c r="AD41">
        <v>0</v>
      </c>
      <c r="AE41">
        <v>1.9115780152369022</v>
      </c>
      <c r="AF41">
        <v>0</v>
      </c>
      <c r="AG41">
        <v>0</v>
      </c>
      <c r="AH41">
        <v>5.0983178159048208</v>
      </c>
      <c r="AI41">
        <v>0</v>
      </c>
      <c r="AJ41">
        <v>0</v>
      </c>
      <c r="AK41">
        <v>13.528133319974954</v>
      </c>
      <c r="AL41">
        <v>0.64867787160808899</v>
      </c>
      <c r="AM41">
        <v>0</v>
      </c>
      <c r="AN41">
        <v>0</v>
      </c>
      <c r="AO41">
        <v>0</v>
      </c>
      <c r="AP41">
        <v>1.4304502254226674</v>
      </c>
      <c r="AQ41">
        <v>0</v>
      </c>
      <c r="AR41">
        <v>1.6810913921936963</v>
      </c>
      <c r="AS41">
        <v>3.4139553642245875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30.329896314984463</v>
      </c>
      <c r="BB41">
        <f t="shared" si="0"/>
        <v>695.26570930665457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164.53907030351155</v>
      </c>
      <c r="L42">
        <v>62.346581791448315</v>
      </c>
      <c r="M42">
        <v>0</v>
      </c>
      <c r="N42">
        <v>29.597211675965603</v>
      </c>
      <c r="O42">
        <v>49.663484030010515</v>
      </c>
      <c r="P42">
        <v>60.909556240314352</v>
      </c>
      <c r="Q42">
        <v>5.4774399562739466</v>
      </c>
      <c r="R42">
        <v>10.593794714171256</v>
      </c>
      <c r="S42">
        <v>6.6069298782991881</v>
      </c>
      <c r="T42">
        <v>0</v>
      </c>
      <c r="U42">
        <v>265.75871425589645</v>
      </c>
      <c r="V42">
        <v>4.6016725444837752</v>
      </c>
      <c r="W42">
        <v>11.780514356975033</v>
      </c>
      <c r="X42">
        <v>24.963663023240269</v>
      </c>
      <c r="Y42">
        <v>0</v>
      </c>
      <c r="Z42">
        <v>0</v>
      </c>
      <c r="AA42">
        <v>0</v>
      </c>
      <c r="AB42">
        <v>3.3597059837194743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13.528133319974954</v>
      </c>
      <c r="AL42">
        <v>0.64867787160808899</v>
      </c>
      <c r="AM42">
        <v>0</v>
      </c>
      <c r="AN42">
        <v>0</v>
      </c>
      <c r="AO42">
        <v>0</v>
      </c>
      <c r="AP42">
        <v>1.4304502254226674</v>
      </c>
      <c r="AQ42">
        <v>0</v>
      </c>
      <c r="AR42">
        <v>0.84054569609684815</v>
      </c>
      <c r="AS42">
        <v>3.4139553642245875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30.098512231482374</v>
      </c>
      <c r="BB42">
        <f t="shared" si="0"/>
        <v>689.9615890001545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164.53907030351155</v>
      </c>
      <c r="L43">
        <v>62.346581791448315</v>
      </c>
      <c r="M43">
        <v>0</v>
      </c>
      <c r="N43">
        <v>29.597211675965603</v>
      </c>
      <c r="O43">
        <v>49.663484030010515</v>
      </c>
      <c r="P43">
        <v>60.909556240314352</v>
      </c>
      <c r="Q43">
        <v>5.4774399562739466</v>
      </c>
      <c r="R43">
        <v>10.593794714171256</v>
      </c>
      <c r="S43">
        <v>6.6069298782991881</v>
      </c>
      <c r="T43">
        <v>0</v>
      </c>
      <c r="U43">
        <v>270.20455019828847</v>
      </c>
      <c r="V43">
        <v>4.6016725444837752</v>
      </c>
      <c r="W43">
        <v>11.780514356975033</v>
      </c>
      <c r="X43">
        <v>24.963663023240269</v>
      </c>
      <c r="Y43">
        <v>0</v>
      </c>
      <c r="Z43">
        <v>0</v>
      </c>
      <c r="AA43">
        <v>0</v>
      </c>
      <c r="AB43">
        <v>3.3597059837194743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13.528133319974954</v>
      </c>
      <c r="AL43">
        <v>0.64867787160808899</v>
      </c>
      <c r="AM43">
        <v>0</v>
      </c>
      <c r="AN43">
        <v>0</v>
      </c>
      <c r="AO43">
        <v>0</v>
      </c>
      <c r="AP43">
        <v>0.29259198914631596</v>
      </c>
      <c r="AQ43">
        <v>0</v>
      </c>
      <c r="AR43">
        <v>0.98063668962638273</v>
      </c>
      <c r="AS43">
        <v>2.7311642913796694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30.214100836282643</v>
      </c>
      <c r="BB43">
        <f t="shared" si="0"/>
        <v>692.61127802215458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164.53907030351155</v>
      </c>
      <c r="L44">
        <v>62.346581791448315</v>
      </c>
      <c r="M44">
        <v>0</v>
      </c>
      <c r="N44">
        <v>29.597211675965603</v>
      </c>
      <c r="O44">
        <v>49.663484030010515</v>
      </c>
      <c r="P44">
        <v>60.909556240314352</v>
      </c>
      <c r="Q44">
        <v>5.4774399562739466</v>
      </c>
      <c r="R44">
        <v>10.593794714171256</v>
      </c>
      <c r="S44">
        <v>6.6069298782991881</v>
      </c>
      <c r="T44">
        <v>0</v>
      </c>
      <c r="U44">
        <v>274.77385669752948</v>
      </c>
      <c r="V44">
        <v>4.6016725444837752</v>
      </c>
      <c r="W44">
        <v>11.780514356975033</v>
      </c>
      <c r="X44">
        <v>24.963663023240269</v>
      </c>
      <c r="Y44">
        <v>0</v>
      </c>
      <c r="Z44">
        <v>0</v>
      </c>
      <c r="AA44">
        <v>0</v>
      </c>
      <c r="AB44">
        <v>0.85706783719474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13.528133319974954</v>
      </c>
      <c r="AL44">
        <v>0.64867787160808899</v>
      </c>
      <c r="AM44">
        <v>0</v>
      </c>
      <c r="AN44">
        <v>0</v>
      </c>
      <c r="AO44">
        <v>0</v>
      </c>
      <c r="AP44">
        <v>0.29259198914631596</v>
      </c>
      <c r="AQ44">
        <v>0</v>
      </c>
      <c r="AR44">
        <v>0.98063668962638273</v>
      </c>
      <c r="AS44">
        <v>2.7311642913796694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30.300487573426199</v>
      </c>
      <c r="BB44">
        <f t="shared" si="0"/>
        <v>694.59155963772741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164.53907030351155</v>
      </c>
      <c r="L45">
        <v>62.346581791448315</v>
      </c>
      <c r="M45">
        <v>0</v>
      </c>
      <c r="N45">
        <v>29.597211675965603</v>
      </c>
      <c r="O45">
        <v>49.663484030010515</v>
      </c>
      <c r="P45">
        <v>60.909556240314352</v>
      </c>
      <c r="Q45">
        <v>5.4774399562739466</v>
      </c>
      <c r="R45">
        <v>10.593794714171256</v>
      </c>
      <c r="S45">
        <v>6.6069298782991881</v>
      </c>
      <c r="T45">
        <v>0</v>
      </c>
      <c r="U45">
        <v>275.57810989155439</v>
      </c>
      <c r="V45">
        <v>4.6016725444837752</v>
      </c>
      <c r="W45">
        <v>11.780514356975033</v>
      </c>
      <c r="X45">
        <v>24.963663023240269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13.528133319974954</v>
      </c>
      <c r="AL45">
        <v>0.64867787160808899</v>
      </c>
      <c r="AM45">
        <v>0</v>
      </c>
      <c r="AN45">
        <v>0</v>
      </c>
      <c r="AO45">
        <v>0</v>
      </c>
      <c r="AP45">
        <v>0.29259198914631596</v>
      </c>
      <c r="AQ45">
        <v>0</v>
      </c>
      <c r="AR45">
        <v>1.6810913921936963</v>
      </c>
      <c r="AS45">
        <v>2.7311642913796694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30.32755892790901</v>
      </c>
      <c r="BB45">
        <f t="shared" si="0"/>
        <v>695.21212834264202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164.53907030351155</v>
      </c>
      <c r="L46">
        <v>62.346581791448315</v>
      </c>
      <c r="M46">
        <v>0</v>
      </c>
      <c r="N46">
        <v>29.597211675965603</v>
      </c>
      <c r="O46">
        <v>49.663484030010515</v>
      </c>
      <c r="P46">
        <v>60.909556240314352</v>
      </c>
      <c r="Q46">
        <v>5.4774399562739466</v>
      </c>
      <c r="R46">
        <v>10.593794714171256</v>
      </c>
      <c r="S46">
        <v>6.6069298782991881</v>
      </c>
      <c r="T46">
        <v>0</v>
      </c>
      <c r="U46">
        <v>275.57810989155439</v>
      </c>
      <c r="V46">
        <v>4.6016725444837752</v>
      </c>
      <c r="W46">
        <v>11.780514356975033</v>
      </c>
      <c r="X46">
        <v>24.963663023240269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13.528133319974954</v>
      </c>
      <c r="AL46">
        <v>0.64867787160808899</v>
      </c>
      <c r="AM46">
        <v>0</v>
      </c>
      <c r="AN46">
        <v>0</v>
      </c>
      <c r="AO46">
        <v>0</v>
      </c>
      <c r="AP46">
        <v>0.29259198914631596</v>
      </c>
      <c r="AQ46">
        <v>0</v>
      </c>
      <c r="AR46">
        <v>1.6810913921936963</v>
      </c>
      <c r="AS46">
        <v>2.7311642913796694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30.32755892790901</v>
      </c>
      <c r="BB46">
        <f t="shared" si="0"/>
        <v>695.21212834264202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164.53907030351155</v>
      </c>
      <c r="L47">
        <v>62.346581791448315</v>
      </c>
      <c r="M47">
        <v>0</v>
      </c>
      <c r="N47">
        <v>29.597211675965603</v>
      </c>
      <c r="O47">
        <v>49.663484030010515</v>
      </c>
      <c r="P47">
        <v>60.909556240314352</v>
      </c>
      <c r="Q47">
        <v>5.4774399562739466</v>
      </c>
      <c r="R47">
        <v>10.593794714171256</v>
      </c>
      <c r="S47">
        <v>6.6069298782991881</v>
      </c>
      <c r="T47">
        <v>0</v>
      </c>
      <c r="U47">
        <v>275.57810989155439</v>
      </c>
      <c r="V47">
        <v>4.6016725444837752</v>
      </c>
      <c r="W47">
        <v>11.780514356975033</v>
      </c>
      <c r="X47">
        <v>24.963663023240269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13.528133319974954</v>
      </c>
      <c r="AL47">
        <v>0.64867787160808899</v>
      </c>
      <c r="AM47">
        <v>0</v>
      </c>
      <c r="AN47">
        <v>0</v>
      </c>
      <c r="AO47">
        <v>0</v>
      </c>
      <c r="AP47">
        <v>0.29259198914631596</v>
      </c>
      <c r="AQ47">
        <v>0</v>
      </c>
      <c r="AR47">
        <v>2.2414551012314758</v>
      </c>
      <c r="AS47">
        <v>2.7311642913796694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30.35098213094679</v>
      </c>
      <c r="BB47">
        <f t="shared" si="0"/>
        <v>695.74906884864197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164.53907030351155</v>
      </c>
      <c r="L48">
        <v>62.346581791448315</v>
      </c>
      <c r="M48">
        <v>0</v>
      </c>
      <c r="N48">
        <v>29.597211675965603</v>
      </c>
      <c r="O48">
        <v>49.663484030010515</v>
      </c>
      <c r="P48">
        <v>60.909556240314352</v>
      </c>
      <c r="Q48">
        <v>5.4774399562739466</v>
      </c>
      <c r="R48">
        <v>10.593794714171256</v>
      </c>
      <c r="S48">
        <v>6.6069298782991881</v>
      </c>
      <c r="T48">
        <v>0</v>
      </c>
      <c r="U48">
        <v>275.57810989155439</v>
      </c>
      <c r="V48">
        <v>4.6016725444837752</v>
      </c>
      <c r="W48">
        <v>11.780514356975033</v>
      </c>
      <c r="X48">
        <v>24.963663023240269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13.528133319974954</v>
      </c>
      <c r="AL48">
        <v>0.64867787160808899</v>
      </c>
      <c r="AM48">
        <v>0</v>
      </c>
      <c r="AN48">
        <v>0</v>
      </c>
      <c r="AO48">
        <v>0</v>
      </c>
      <c r="AP48">
        <v>0.29259198914631596</v>
      </c>
      <c r="AQ48">
        <v>0</v>
      </c>
      <c r="AR48">
        <v>2.2414551012314758</v>
      </c>
      <c r="AS48">
        <v>2.7311642913796694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30.35098213094679</v>
      </c>
      <c r="BB48">
        <f t="shared" si="0"/>
        <v>695.74906884864197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164.53907030351155</v>
      </c>
      <c r="L49">
        <v>62.346581791448315</v>
      </c>
      <c r="M49">
        <v>0</v>
      </c>
      <c r="N49">
        <v>29.597211675965603</v>
      </c>
      <c r="O49">
        <v>49.663484030010515</v>
      </c>
      <c r="P49">
        <v>60.909556240314352</v>
      </c>
      <c r="Q49">
        <v>5.4774399562739466</v>
      </c>
      <c r="R49">
        <v>10.593794714171256</v>
      </c>
      <c r="S49">
        <v>6.6069298782991881</v>
      </c>
      <c r="T49">
        <v>0</v>
      </c>
      <c r="U49">
        <v>275.57810989155439</v>
      </c>
      <c r="V49">
        <v>4.6016725444837752</v>
      </c>
      <c r="W49">
        <v>11.780514356975033</v>
      </c>
      <c r="X49">
        <v>24.963663023240269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13.528133319974954</v>
      </c>
      <c r="AL49">
        <v>0.64867787160808899</v>
      </c>
      <c r="AM49">
        <v>0</v>
      </c>
      <c r="AN49">
        <v>0</v>
      </c>
      <c r="AO49">
        <v>0</v>
      </c>
      <c r="AP49">
        <v>0.29259198914631596</v>
      </c>
      <c r="AQ49">
        <v>0</v>
      </c>
      <c r="AR49">
        <v>1.6810913921936963</v>
      </c>
      <c r="AS49">
        <v>2.7311642913796694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30.32755892790901</v>
      </c>
      <c r="BB49">
        <f t="shared" si="0"/>
        <v>695.21212834264202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164.53907030351155</v>
      </c>
      <c r="L50">
        <v>62.346581791448315</v>
      </c>
      <c r="M50">
        <v>0</v>
      </c>
      <c r="N50">
        <v>29.597211675965603</v>
      </c>
      <c r="O50">
        <v>49.663484030010515</v>
      </c>
      <c r="P50">
        <v>60.909556240314352</v>
      </c>
      <c r="Q50">
        <v>5.4774399562739466</v>
      </c>
      <c r="R50">
        <v>10.593794714171256</v>
      </c>
      <c r="S50">
        <v>6.6069298782991881</v>
      </c>
      <c r="T50">
        <v>0</v>
      </c>
      <c r="U50">
        <v>275.57810989155439</v>
      </c>
      <c r="V50">
        <v>4.6016725444837752</v>
      </c>
      <c r="W50">
        <v>11.780514356975033</v>
      </c>
      <c r="X50">
        <v>24.963663023240269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13.528133319974954</v>
      </c>
      <c r="AL50">
        <v>0.64867787160808899</v>
      </c>
      <c r="AM50">
        <v>0</v>
      </c>
      <c r="AN50">
        <v>0</v>
      </c>
      <c r="AO50">
        <v>0</v>
      </c>
      <c r="AP50">
        <v>0.29259198914631596</v>
      </c>
      <c r="AQ50">
        <v>0</v>
      </c>
      <c r="AR50">
        <v>1.6810913921936963</v>
      </c>
      <c r="AS50">
        <v>2.7311642913796694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30.32755892790901</v>
      </c>
      <c r="BB50">
        <f t="shared" si="0"/>
        <v>695.21212834264202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164.53907030351155</v>
      </c>
      <c r="L51">
        <v>62.346581791448315</v>
      </c>
      <c r="M51">
        <v>0</v>
      </c>
      <c r="N51">
        <v>29.597211675965603</v>
      </c>
      <c r="O51">
        <v>49.663484030010515</v>
      </c>
      <c r="P51">
        <v>60.909556240314352</v>
      </c>
      <c r="Q51">
        <v>5.4774399562739466</v>
      </c>
      <c r="R51">
        <v>10.593794714171256</v>
      </c>
      <c r="S51">
        <v>6.6069298782991881</v>
      </c>
      <c r="T51">
        <v>0</v>
      </c>
      <c r="U51">
        <v>275.57810989155439</v>
      </c>
      <c r="V51">
        <v>4.6016725444837752</v>
      </c>
      <c r="W51">
        <v>11.780514356975033</v>
      </c>
      <c r="X51">
        <v>24.963663023240269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13.528133319974954</v>
      </c>
      <c r="AL51">
        <v>0.64867787160808899</v>
      </c>
      <c r="AM51">
        <v>0</v>
      </c>
      <c r="AN51">
        <v>0</v>
      </c>
      <c r="AO51">
        <v>0</v>
      </c>
      <c r="AP51">
        <v>0.29259198914631596</v>
      </c>
      <c r="AQ51">
        <v>0</v>
      </c>
      <c r="AR51">
        <v>2.2414551012314758</v>
      </c>
      <c r="AS51">
        <v>2.6628851575871422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30.348128063154263</v>
      </c>
      <c r="BB51">
        <f t="shared" si="0"/>
        <v>695.68364378264209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164.53907030351155</v>
      </c>
      <c r="L52">
        <v>62.346581791448315</v>
      </c>
      <c r="M52">
        <v>0</v>
      </c>
      <c r="N52">
        <v>29.597211675965603</v>
      </c>
      <c r="O52">
        <v>49.663484030010515</v>
      </c>
      <c r="P52">
        <v>60.909556240314352</v>
      </c>
      <c r="Q52">
        <v>5.4774399562739466</v>
      </c>
      <c r="R52">
        <v>10.593794714171256</v>
      </c>
      <c r="S52">
        <v>6.6069298782991881</v>
      </c>
      <c r="T52">
        <v>0</v>
      </c>
      <c r="U52">
        <v>275.57810989155439</v>
      </c>
      <c r="V52">
        <v>4.6016725444837752</v>
      </c>
      <c r="W52">
        <v>11.780514356975033</v>
      </c>
      <c r="X52">
        <v>24.963663023240269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13.528133319974954</v>
      </c>
      <c r="AL52">
        <v>0.64867787160808899</v>
      </c>
      <c r="AM52">
        <v>0</v>
      </c>
      <c r="AN52">
        <v>0</v>
      </c>
      <c r="AO52">
        <v>0</v>
      </c>
      <c r="AP52">
        <v>0.29259198914631596</v>
      </c>
      <c r="AQ52">
        <v>0</v>
      </c>
      <c r="AR52">
        <v>2.2414551012314758</v>
      </c>
      <c r="AS52">
        <v>2.6628851575871422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30.348128063154263</v>
      </c>
      <c r="BB52">
        <f t="shared" si="0"/>
        <v>695.68364378264209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164.53907030351155</v>
      </c>
      <c r="L53">
        <v>62.346581791448315</v>
      </c>
      <c r="M53">
        <v>0</v>
      </c>
      <c r="N53">
        <v>29.597211675965603</v>
      </c>
      <c r="O53">
        <v>49.663484030010515</v>
      </c>
      <c r="P53">
        <v>60.909556240314352</v>
      </c>
      <c r="Q53">
        <v>5.4774399562739466</v>
      </c>
      <c r="R53">
        <v>10.593794714171256</v>
      </c>
      <c r="S53">
        <v>6.6069298782991881</v>
      </c>
      <c r="T53">
        <v>0</v>
      </c>
      <c r="U53">
        <v>275.57810989155439</v>
      </c>
      <c r="V53">
        <v>4.6016725444837752</v>
      </c>
      <c r="W53">
        <v>11.780514356975033</v>
      </c>
      <c r="X53">
        <v>24.963663023240269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13.528133319974954</v>
      </c>
      <c r="AL53">
        <v>0.64867787160808899</v>
      </c>
      <c r="AM53">
        <v>0</v>
      </c>
      <c r="AN53">
        <v>0</v>
      </c>
      <c r="AO53">
        <v>0</v>
      </c>
      <c r="AP53">
        <v>0.29259198914631596</v>
      </c>
      <c r="AQ53">
        <v>0</v>
      </c>
      <c r="AR53">
        <v>2.2414551012314758</v>
      </c>
      <c r="AS53">
        <v>2.5946060237946145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30.345273995361733</v>
      </c>
      <c r="BB53">
        <f t="shared" si="0"/>
        <v>695.6182187166421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164.53907030351155</v>
      </c>
      <c r="L54">
        <v>62.346581791448315</v>
      </c>
      <c r="M54">
        <v>0</v>
      </c>
      <c r="N54">
        <v>29.597211675965603</v>
      </c>
      <c r="O54">
        <v>49.663484030010515</v>
      </c>
      <c r="P54">
        <v>60.909556240314352</v>
      </c>
      <c r="Q54">
        <v>5.4774399562739466</v>
      </c>
      <c r="R54">
        <v>10.593794714171256</v>
      </c>
      <c r="S54">
        <v>6.6069298782991881</v>
      </c>
      <c r="T54">
        <v>0</v>
      </c>
      <c r="U54">
        <v>275.57810989155439</v>
      </c>
      <c r="V54">
        <v>4.6016725444837752</v>
      </c>
      <c r="W54">
        <v>11.780514356975033</v>
      </c>
      <c r="X54">
        <v>24.963663023240269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13.528133319974954</v>
      </c>
      <c r="AL54">
        <v>0.64867787160808899</v>
      </c>
      <c r="AM54">
        <v>0</v>
      </c>
      <c r="AN54">
        <v>0</v>
      </c>
      <c r="AO54">
        <v>0</v>
      </c>
      <c r="AP54">
        <v>0.29259198914631596</v>
      </c>
      <c r="AQ54">
        <v>0</v>
      </c>
      <c r="AR54">
        <v>2.2414551012314758</v>
      </c>
      <c r="AS54">
        <v>2.5946060237946145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30.345273995361733</v>
      </c>
      <c r="BB54">
        <f t="shared" si="0"/>
        <v>695.6182187166421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164.53907030351155</v>
      </c>
      <c r="L55">
        <v>62.346581791448315</v>
      </c>
      <c r="M55">
        <v>0</v>
      </c>
      <c r="N55">
        <v>29.597211675965603</v>
      </c>
      <c r="O55">
        <v>49.663484030010515</v>
      </c>
      <c r="P55">
        <v>60.909556240314352</v>
      </c>
      <c r="Q55">
        <v>5.4774399562739466</v>
      </c>
      <c r="R55">
        <v>10.593794714171256</v>
      </c>
      <c r="S55">
        <v>6.6069298782991881</v>
      </c>
      <c r="T55">
        <v>0</v>
      </c>
      <c r="U55">
        <v>275.57810989155439</v>
      </c>
      <c r="V55">
        <v>4.6016725444837752</v>
      </c>
      <c r="W55">
        <v>11.780514356975033</v>
      </c>
      <c r="X55">
        <v>24.963663023240269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13.528133319974954</v>
      </c>
      <c r="AL55">
        <v>0.64867787160808899</v>
      </c>
      <c r="AM55">
        <v>0</v>
      </c>
      <c r="AN55">
        <v>0</v>
      </c>
      <c r="AO55">
        <v>0</v>
      </c>
      <c r="AP55">
        <v>0.29259198914631596</v>
      </c>
      <c r="AQ55">
        <v>0</v>
      </c>
      <c r="AR55">
        <v>1.6810913921936963</v>
      </c>
      <c r="AS55">
        <v>2.5946060237946145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30.321850792323954</v>
      </c>
      <c r="BB55">
        <f t="shared" si="0"/>
        <v>695.08127821064204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164.53907030351155</v>
      </c>
      <c r="L56">
        <v>62.346581791448315</v>
      </c>
      <c r="M56">
        <v>0</v>
      </c>
      <c r="N56">
        <v>29.597211675965603</v>
      </c>
      <c r="O56">
        <v>49.663484030010515</v>
      </c>
      <c r="P56">
        <v>60.909556240314352</v>
      </c>
      <c r="Q56">
        <v>5.4774399562739466</v>
      </c>
      <c r="R56">
        <v>10.593794714171256</v>
      </c>
      <c r="S56">
        <v>6.6069298782991881</v>
      </c>
      <c r="T56">
        <v>0</v>
      </c>
      <c r="U56">
        <v>275.57810989155439</v>
      </c>
      <c r="V56">
        <v>4.6016725444837752</v>
      </c>
      <c r="W56">
        <v>11.780514356975033</v>
      </c>
      <c r="X56">
        <v>24.963663023240269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13.528133319974954</v>
      </c>
      <c r="AL56">
        <v>0.64867787160808899</v>
      </c>
      <c r="AM56">
        <v>0</v>
      </c>
      <c r="AN56">
        <v>0</v>
      </c>
      <c r="AO56">
        <v>0</v>
      </c>
      <c r="AP56">
        <v>0.29259198914631596</v>
      </c>
      <c r="AQ56">
        <v>0</v>
      </c>
      <c r="AR56">
        <v>1.6810913921936963</v>
      </c>
      <c r="AS56">
        <v>2.5946060237946145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30.321850792323954</v>
      </c>
      <c r="BB56">
        <f t="shared" si="0"/>
        <v>695.08127821064204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164.53907030351155</v>
      </c>
      <c r="L57">
        <v>62.346581791448315</v>
      </c>
      <c r="M57">
        <v>0</v>
      </c>
      <c r="N57">
        <v>29.597211675965603</v>
      </c>
      <c r="O57">
        <v>49.663484030010515</v>
      </c>
      <c r="P57">
        <v>60.909556240314352</v>
      </c>
      <c r="Q57">
        <v>5.4774399562739466</v>
      </c>
      <c r="R57">
        <v>10.593794714171256</v>
      </c>
      <c r="S57">
        <v>6.6069298782991881</v>
      </c>
      <c r="T57">
        <v>0</v>
      </c>
      <c r="U57">
        <v>275.57810989155439</v>
      </c>
      <c r="V57">
        <v>4.6016725444837752</v>
      </c>
      <c r="W57">
        <v>11.094303359888862</v>
      </c>
      <c r="X57">
        <v>24.963663023240269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13.528133319974954</v>
      </c>
      <c r="AL57">
        <v>0.64867787160808899</v>
      </c>
      <c r="AM57">
        <v>0</v>
      </c>
      <c r="AN57">
        <v>0</v>
      </c>
      <c r="AO57">
        <v>0</v>
      </c>
      <c r="AP57">
        <v>0.29259198914631596</v>
      </c>
      <c r="AQ57">
        <v>0</v>
      </c>
      <c r="AR57">
        <v>1.6810913921936963</v>
      </c>
      <c r="AS57">
        <v>2.5946060237946145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30.293167172645749</v>
      </c>
      <c r="BB57">
        <f t="shared" si="0"/>
        <v>694.42375083323407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164.53907030351155</v>
      </c>
      <c r="L58">
        <v>62.346581791448315</v>
      </c>
      <c r="M58">
        <v>0</v>
      </c>
      <c r="N58">
        <v>29.597211675965603</v>
      </c>
      <c r="O58">
        <v>49.663484030010515</v>
      </c>
      <c r="P58">
        <v>60.909556240314352</v>
      </c>
      <c r="Q58">
        <v>5.4774399562739466</v>
      </c>
      <c r="R58">
        <v>10.593794714171256</v>
      </c>
      <c r="S58">
        <v>6.6069298782991881</v>
      </c>
      <c r="T58">
        <v>0</v>
      </c>
      <c r="U58">
        <v>275.57810989155439</v>
      </c>
      <c r="V58">
        <v>4.6016725444837752</v>
      </c>
      <c r="W58">
        <v>11.094303359888862</v>
      </c>
      <c r="X58">
        <v>24.963663023240269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13.528133319974954</v>
      </c>
      <c r="AL58">
        <v>0.64867787160808899</v>
      </c>
      <c r="AM58">
        <v>0</v>
      </c>
      <c r="AN58">
        <v>0</v>
      </c>
      <c r="AO58">
        <v>0</v>
      </c>
      <c r="AP58">
        <v>0.29259198914631596</v>
      </c>
      <c r="AQ58">
        <v>0</v>
      </c>
      <c r="AR58">
        <v>1.6810913921936963</v>
      </c>
      <c r="AS58">
        <v>2.5946060237946145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30.293167172645749</v>
      </c>
      <c r="BB58">
        <f t="shared" si="0"/>
        <v>694.42375083323407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164.53907030351155</v>
      </c>
      <c r="L59">
        <v>62.346581791448315</v>
      </c>
      <c r="M59">
        <v>0</v>
      </c>
      <c r="N59">
        <v>29.597211675965603</v>
      </c>
      <c r="O59">
        <v>49.663484030010515</v>
      </c>
      <c r="P59">
        <v>60.909556240314352</v>
      </c>
      <c r="Q59">
        <v>5.4774399562739466</v>
      </c>
      <c r="R59">
        <v>10.593794714171256</v>
      </c>
      <c r="S59">
        <v>6.6069298782991881</v>
      </c>
      <c r="T59">
        <v>0</v>
      </c>
      <c r="U59">
        <v>275.57810989155439</v>
      </c>
      <c r="V59">
        <v>4.6016725444837752</v>
      </c>
      <c r="W59">
        <v>11.094303359888862</v>
      </c>
      <c r="X59">
        <v>24.963663023240269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13.528133319974954</v>
      </c>
      <c r="AL59">
        <v>0.64867787160808899</v>
      </c>
      <c r="AM59">
        <v>0</v>
      </c>
      <c r="AN59">
        <v>0</v>
      </c>
      <c r="AO59">
        <v>0</v>
      </c>
      <c r="AP59">
        <v>0.29259198914631596</v>
      </c>
      <c r="AQ59">
        <v>0</v>
      </c>
      <c r="AR59">
        <v>1.6810913921936963</v>
      </c>
      <c r="AS59">
        <v>2.5946060237946145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30.293167172645749</v>
      </c>
      <c r="BB59">
        <f t="shared" si="0"/>
        <v>694.42375083323407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164.53907030351155</v>
      </c>
      <c r="L60">
        <v>62.346581791448315</v>
      </c>
      <c r="M60">
        <v>0</v>
      </c>
      <c r="N60">
        <v>29.597211675965603</v>
      </c>
      <c r="O60">
        <v>49.663484030010515</v>
      </c>
      <c r="P60">
        <v>60.909556240314352</v>
      </c>
      <c r="Q60">
        <v>5.4774399562739466</v>
      </c>
      <c r="R60">
        <v>10.593794714171256</v>
      </c>
      <c r="S60">
        <v>6.6069298782991881</v>
      </c>
      <c r="T60">
        <v>0</v>
      </c>
      <c r="U60">
        <v>275.57810989155439</v>
      </c>
      <c r="V60">
        <v>4.6016725444837752</v>
      </c>
      <c r="W60">
        <v>11.094303359888862</v>
      </c>
      <c r="X60">
        <v>24.963663023240269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13.528133319974954</v>
      </c>
      <c r="AL60">
        <v>0.64867787160808899</v>
      </c>
      <c r="AM60">
        <v>0</v>
      </c>
      <c r="AN60">
        <v>0</v>
      </c>
      <c r="AO60">
        <v>0</v>
      </c>
      <c r="AP60">
        <v>0.29259198914631596</v>
      </c>
      <c r="AQ60">
        <v>0</v>
      </c>
      <c r="AR60">
        <v>1.6810913921936963</v>
      </c>
      <c r="AS60">
        <v>2.5946060237946145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30.293167172645749</v>
      </c>
      <c r="BB60">
        <f t="shared" si="0"/>
        <v>694.42375083323407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164.53907030351155</v>
      </c>
      <c r="L61">
        <v>62.346581791448315</v>
      </c>
      <c r="M61">
        <v>0</v>
      </c>
      <c r="N61">
        <v>29.597211675965603</v>
      </c>
      <c r="O61">
        <v>49.663484030010515</v>
      </c>
      <c r="P61">
        <v>60.909556240314352</v>
      </c>
      <c r="Q61">
        <v>5.4774399562739466</v>
      </c>
      <c r="R61">
        <v>10.593794714171256</v>
      </c>
      <c r="S61">
        <v>6.6069298782991881</v>
      </c>
      <c r="T61">
        <v>0</v>
      </c>
      <c r="U61">
        <v>275.57810989155439</v>
      </c>
      <c r="V61">
        <v>4.6016725444837752</v>
      </c>
      <c r="W61">
        <v>11.094303359888862</v>
      </c>
      <c r="X61">
        <v>24.963663023240269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13.528133319974954</v>
      </c>
      <c r="AL61">
        <v>0.64867787160808899</v>
      </c>
      <c r="AM61">
        <v>0</v>
      </c>
      <c r="AN61">
        <v>0</v>
      </c>
      <c r="AO61">
        <v>0</v>
      </c>
      <c r="AP61">
        <v>0.29259198914631596</v>
      </c>
      <c r="AQ61">
        <v>0</v>
      </c>
      <c r="AR61">
        <v>1.6810913921936963</v>
      </c>
      <c r="AS61">
        <v>2.5946060237946145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30.293167172645749</v>
      </c>
      <c r="BB61">
        <f t="shared" si="0"/>
        <v>694.42375083323407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164.53907030351155</v>
      </c>
      <c r="L62">
        <v>62.346581791448315</v>
      </c>
      <c r="M62">
        <v>0</v>
      </c>
      <c r="N62">
        <v>29.597211675965603</v>
      </c>
      <c r="O62">
        <v>49.663484030010515</v>
      </c>
      <c r="P62">
        <v>60.909556240314352</v>
      </c>
      <c r="Q62">
        <v>5.4774399562739466</v>
      </c>
      <c r="R62">
        <v>10.593794714171256</v>
      </c>
      <c r="S62">
        <v>6.6069298782991881</v>
      </c>
      <c r="T62">
        <v>0</v>
      </c>
      <c r="U62">
        <v>275.57810989155439</v>
      </c>
      <c r="V62">
        <v>4.6016725444837752</v>
      </c>
      <c r="W62">
        <v>11.094303359888862</v>
      </c>
      <c r="X62">
        <v>24.963663023240269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13.528133319974954</v>
      </c>
      <c r="AL62">
        <v>0.64867787160808899</v>
      </c>
      <c r="AM62">
        <v>0</v>
      </c>
      <c r="AN62">
        <v>0</v>
      </c>
      <c r="AO62">
        <v>0</v>
      </c>
      <c r="AP62">
        <v>0.29259198914631596</v>
      </c>
      <c r="AQ62">
        <v>0</v>
      </c>
      <c r="AR62">
        <v>1.6810913921936963</v>
      </c>
      <c r="AS62">
        <v>2.5946060237946145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30.293167172645749</v>
      </c>
      <c r="BB62">
        <f t="shared" si="0"/>
        <v>694.42375083323407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164.53907030351155</v>
      </c>
      <c r="L63">
        <v>62.346581791448315</v>
      </c>
      <c r="M63">
        <v>0</v>
      </c>
      <c r="N63">
        <v>29.597211675965603</v>
      </c>
      <c r="O63">
        <v>49.663484030010515</v>
      </c>
      <c r="P63">
        <v>60.909556240314352</v>
      </c>
      <c r="Q63">
        <v>5.4774399562739466</v>
      </c>
      <c r="R63">
        <v>10.593794714171256</v>
      </c>
      <c r="S63">
        <v>6.6069298782991881</v>
      </c>
      <c r="T63">
        <v>0</v>
      </c>
      <c r="U63">
        <v>275.57810989155439</v>
      </c>
      <c r="V63">
        <v>4.6016725444837752</v>
      </c>
      <c r="W63">
        <v>11.094303359888862</v>
      </c>
      <c r="X63">
        <v>24.963663023240269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13.528133319974954</v>
      </c>
      <c r="AL63">
        <v>0.64867787160808899</v>
      </c>
      <c r="AM63">
        <v>0</v>
      </c>
      <c r="AN63">
        <v>0</v>
      </c>
      <c r="AO63">
        <v>0</v>
      </c>
      <c r="AP63">
        <v>0.29259198914631596</v>
      </c>
      <c r="AQ63">
        <v>0</v>
      </c>
      <c r="AR63">
        <v>1.6810913921936963</v>
      </c>
      <c r="AS63">
        <v>1.3655821456898347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30.241793974540968</v>
      </c>
      <c r="BB63">
        <f t="shared" si="0"/>
        <v>693.24610015323401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164.53907030351155</v>
      </c>
      <c r="L64">
        <v>62.346581791448315</v>
      </c>
      <c r="M64">
        <v>0</v>
      </c>
      <c r="N64">
        <v>29.597211675965603</v>
      </c>
      <c r="O64">
        <v>49.663484030010515</v>
      </c>
      <c r="P64">
        <v>60.909556240314352</v>
      </c>
      <c r="Q64">
        <v>5.4774399562739466</v>
      </c>
      <c r="R64">
        <v>10.593794714171256</v>
      </c>
      <c r="S64">
        <v>6.6069298782991881</v>
      </c>
      <c r="T64">
        <v>0</v>
      </c>
      <c r="U64">
        <v>275.57810989155439</v>
      </c>
      <c r="V64">
        <v>4.6016725444837752</v>
      </c>
      <c r="W64">
        <v>11.094303359888862</v>
      </c>
      <c r="X64">
        <v>24.963663023240269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13.528133319974954</v>
      </c>
      <c r="AL64">
        <v>0.64867787160808899</v>
      </c>
      <c r="AM64">
        <v>0</v>
      </c>
      <c r="AN64">
        <v>0</v>
      </c>
      <c r="AO64">
        <v>0</v>
      </c>
      <c r="AP64">
        <v>0.29259198914631596</v>
      </c>
      <c r="AQ64">
        <v>0</v>
      </c>
      <c r="AR64">
        <v>1.6810913921936963</v>
      </c>
      <c r="AS64">
        <v>1.3655821456898347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30.241793974540968</v>
      </c>
      <c r="BB64">
        <f t="shared" si="0"/>
        <v>693.24610015323401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164.53907030351155</v>
      </c>
      <c r="L65">
        <v>62.346581791448315</v>
      </c>
      <c r="M65">
        <v>0</v>
      </c>
      <c r="N65">
        <v>29.597211675965603</v>
      </c>
      <c r="O65">
        <v>49.663484030010515</v>
      </c>
      <c r="P65">
        <v>60.909556240314352</v>
      </c>
      <c r="Q65">
        <v>5.4774399562739466</v>
      </c>
      <c r="R65">
        <v>10.593794714171256</v>
      </c>
      <c r="S65">
        <v>6.6069298782991881</v>
      </c>
      <c r="T65">
        <v>0</v>
      </c>
      <c r="U65">
        <v>275.57810989155439</v>
      </c>
      <c r="V65">
        <v>4.6016725444837752</v>
      </c>
      <c r="W65">
        <v>11.094303359888862</v>
      </c>
      <c r="X65">
        <v>24.963663023240269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13.528133319974954</v>
      </c>
      <c r="AL65">
        <v>0.64867787160808899</v>
      </c>
      <c r="AM65">
        <v>0</v>
      </c>
      <c r="AN65">
        <v>0</v>
      </c>
      <c r="AO65">
        <v>0</v>
      </c>
      <c r="AP65">
        <v>0.29259198914631596</v>
      </c>
      <c r="AQ65">
        <v>0</v>
      </c>
      <c r="AR65">
        <v>1.6810913921936963</v>
      </c>
      <c r="AS65">
        <v>1.3655821456898347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30.241793974540968</v>
      </c>
      <c r="BB65">
        <f t="shared" si="0"/>
        <v>693.24610015323401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164.53907030351155</v>
      </c>
      <c r="L66">
        <v>62.346581791448315</v>
      </c>
      <c r="M66">
        <v>0</v>
      </c>
      <c r="N66">
        <v>29.597211675965603</v>
      </c>
      <c r="O66">
        <v>49.663484030010515</v>
      </c>
      <c r="P66">
        <v>60.909556240314352</v>
      </c>
      <c r="Q66">
        <v>5.4774399562739466</v>
      </c>
      <c r="R66">
        <v>10.593794714171256</v>
      </c>
      <c r="S66">
        <v>6.6069298782991881</v>
      </c>
      <c r="T66">
        <v>0</v>
      </c>
      <c r="U66">
        <v>275.57810989155439</v>
      </c>
      <c r="V66">
        <v>4.6016725444837752</v>
      </c>
      <c r="W66">
        <v>11.094303359888862</v>
      </c>
      <c r="X66">
        <v>24.963663023240269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13.528133319974954</v>
      </c>
      <c r="AL66">
        <v>0.64867787160808899</v>
      </c>
      <c r="AM66">
        <v>0</v>
      </c>
      <c r="AN66">
        <v>0</v>
      </c>
      <c r="AO66">
        <v>0</v>
      </c>
      <c r="AP66">
        <v>0.29259198914631596</v>
      </c>
      <c r="AQ66">
        <v>0</v>
      </c>
      <c r="AR66">
        <v>1.6810913921936963</v>
      </c>
      <c r="AS66">
        <v>1.3655821456898347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30.241793974540968</v>
      </c>
      <c r="BB66">
        <f t="shared" si="0"/>
        <v>693.24610015323401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164.53907030351155</v>
      </c>
      <c r="L67">
        <v>62.346581791448315</v>
      </c>
      <c r="M67">
        <v>0</v>
      </c>
      <c r="N67">
        <v>29.597211675965603</v>
      </c>
      <c r="O67">
        <v>49.663484030010515</v>
      </c>
      <c r="P67">
        <v>60.909556240314352</v>
      </c>
      <c r="Q67">
        <v>5.4774399562739466</v>
      </c>
      <c r="R67">
        <v>10.593794714171256</v>
      </c>
      <c r="S67">
        <v>6.6069298782991881</v>
      </c>
      <c r="T67">
        <v>0</v>
      </c>
      <c r="U67">
        <v>275.57810989155439</v>
      </c>
      <c r="V67">
        <v>4.6016725444837752</v>
      </c>
      <c r="W67">
        <v>11.094303359888862</v>
      </c>
      <c r="X67">
        <v>24.963663023240269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13.528133319974954</v>
      </c>
      <c r="AL67">
        <v>3.2433898881149434</v>
      </c>
      <c r="AM67">
        <v>0</v>
      </c>
      <c r="AN67">
        <v>0</v>
      </c>
      <c r="AO67">
        <v>0</v>
      </c>
      <c r="AP67">
        <v>1.4304502254226674</v>
      </c>
      <c r="AQ67">
        <v>0</v>
      </c>
      <c r="AR67">
        <v>1.6810913921936963</v>
      </c>
      <c r="AS67">
        <v>1.9800940847422248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30.423502010159694</v>
      </c>
      <c r="BB67">
        <f t="shared" si="0"/>
        <v>697.4114743094508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164.53907030351155</v>
      </c>
      <c r="L68">
        <v>62.346581791448315</v>
      </c>
      <c r="M68">
        <v>0</v>
      </c>
      <c r="N68">
        <v>29.597211675965603</v>
      </c>
      <c r="O68">
        <v>49.663484030010515</v>
      </c>
      <c r="P68">
        <v>60.909556240314352</v>
      </c>
      <c r="Q68">
        <v>5.4774399562739466</v>
      </c>
      <c r="R68">
        <v>10.593794714171256</v>
      </c>
      <c r="S68">
        <v>6.6069298782991881</v>
      </c>
      <c r="T68">
        <v>0</v>
      </c>
      <c r="U68">
        <v>275.57810989155439</v>
      </c>
      <c r="V68">
        <v>4.6016725444837752</v>
      </c>
      <c r="W68">
        <v>11.094303359888862</v>
      </c>
      <c r="X68">
        <v>24.963663023240269</v>
      </c>
      <c r="Y68">
        <v>0</v>
      </c>
      <c r="Z68">
        <v>0</v>
      </c>
      <c r="AA68">
        <v>0</v>
      </c>
      <c r="AB68">
        <v>0.85706783719474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3.6416555457107069</v>
      </c>
      <c r="AI68">
        <v>0</v>
      </c>
      <c r="AJ68">
        <v>0</v>
      </c>
      <c r="AK68">
        <v>13.528133319974954</v>
      </c>
      <c r="AL68">
        <v>10.172450043397493</v>
      </c>
      <c r="AM68">
        <v>0</v>
      </c>
      <c r="AN68">
        <v>0</v>
      </c>
      <c r="AO68">
        <v>0</v>
      </c>
      <c r="AP68">
        <v>1.4304502254226674</v>
      </c>
      <c r="AQ68">
        <v>0</v>
      </c>
      <c r="AR68">
        <v>1.6810913921936963</v>
      </c>
      <c r="AS68">
        <v>1.9800940847422248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30.901183362055956</v>
      </c>
      <c r="BB68">
        <f t="shared" ref="BB68:BB99" si="1">SUM(B68:AZ68)-BA68</f>
        <v>708.36157649574261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164.53907030351155</v>
      </c>
      <c r="L69">
        <v>62.346581791448315</v>
      </c>
      <c r="M69">
        <v>0</v>
      </c>
      <c r="N69">
        <v>29.597211675965603</v>
      </c>
      <c r="O69">
        <v>49.663484030010515</v>
      </c>
      <c r="P69">
        <v>60.909556240314352</v>
      </c>
      <c r="Q69">
        <v>5.4774399562739466</v>
      </c>
      <c r="R69">
        <v>10.593794714171256</v>
      </c>
      <c r="S69">
        <v>6.6069298782991881</v>
      </c>
      <c r="T69">
        <v>0</v>
      </c>
      <c r="U69">
        <v>275.57810989155439</v>
      </c>
      <c r="V69">
        <v>4.6016725444837752</v>
      </c>
      <c r="W69">
        <v>11.094303359888862</v>
      </c>
      <c r="X69">
        <v>24.963663023240269</v>
      </c>
      <c r="Y69">
        <v>0</v>
      </c>
      <c r="Z69">
        <v>0</v>
      </c>
      <c r="AA69">
        <v>0</v>
      </c>
      <c r="AB69">
        <v>0.85706783719474</v>
      </c>
      <c r="AC69">
        <v>0</v>
      </c>
      <c r="AD69">
        <v>2.0348563332289706</v>
      </c>
      <c r="AE69">
        <v>0</v>
      </c>
      <c r="AF69">
        <v>0</v>
      </c>
      <c r="AG69">
        <v>0</v>
      </c>
      <c r="AH69">
        <v>11.993185566061365</v>
      </c>
      <c r="AI69">
        <v>0</v>
      </c>
      <c r="AJ69">
        <v>0</v>
      </c>
      <c r="AK69">
        <v>13.528133319974954</v>
      </c>
      <c r="AL69">
        <v>10.172450043397493</v>
      </c>
      <c r="AM69">
        <v>0</v>
      </c>
      <c r="AN69">
        <v>0</v>
      </c>
      <c r="AO69">
        <v>0</v>
      </c>
      <c r="AP69">
        <v>1.4304502254226674</v>
      </c>
      <c r="AQ69">
        <v>0</v>
      </c>
      <c r="AR69">
        <v>1.120727418075558</v>
      </c>
      <c r="AS69">
        <v>1.9800940847422248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31.311911097517452</v>
      </c>
      <c r="BB69">
        <f t="shared" si="1"/>
        <v>717.77687113974252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164.53907030351155</v>
      </c>
      <c r="L70">
        <v>62.346581791448315</v>
      </c>
      <c r="M70">
        <v>0</v>
      </c>
      <c r="N70">
        <v>29.597211675965603</v>
      </c>
      <c r="O70">
        <v>49.663484030010515</v>
      </c>
      <c r="P70">
        <v>60.909556240314352</v>
      </c>
      <c r="Q70">
        <v>5.4774399562739466</v>
      </c>
      <c r="R70">
        <v>10.593794714171256</v>
      </c>
      <c r="S70">
        <v>6.6069298782991881</v>
      </c>
      <c r="T70">
        <v>0</v>
      </c>
      <c r="U70">
        <v>275.57810989155439</v>
      </c>
      <c r="V70">
        <v>4.6016725444837752</v>
      </c>
      <c r="W70">
        <v>11.094303359888862</v>
      </c>
      <c r="X70">
        <v>24.963663023240269</v>
      </c>
      <c r="Y70">
        <v>0</v>
      </c>
      <c r="Z70">
        <v>0</v>
      </c>
      <c r="AA70">
        <v>0</v>
      </c>
      <c r="AB70">
        <v>3.3597059837194743</v>
      </c>
      <c r="AC70">
        <v>2.4857307817783334</v>
      </c>
      <c r="AD70">
        <v>2.3400847184303895</v>
      </c>
      <c r="AE70">
        <v>4.2186547783343773</v>
      </c>
      <c r="AF70">
        <v>0</v>
      </c>
      <c r="AG70">
        <v>0</v>
      </c>
      <c r="AH70">
        <v>15.780507364746398</v>
      </c>
      <c r="AI70">
        <v>0</v>
      </c>
      <c r="AJ70">
        <v>0</v>
      </c>
      <c r="AK70">
        <v>13.528133319974954</v>
      </c>
      <c r="AL70">
        <v>10.172450043397493</v>
      </c>
      <c r="AM70">
        <v>0</v>
      </c>
      <c r="AN70">
        <v>0</v>
      </c>
      <c r="AO70">
        <v>0</v>
      </c>
      <c r="AP70">
        <v>1.4304502254226674</v>
      </c>
      <c r="AQ70">
        <v>0</v>
      </c>
      <c r="AR70">
        <v>1.120727418075558</v>
      </c>
      <c r="AS70">
        <v>1.9800940847422248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31.867833286141348</v>
      </c>
      <c r="BB70">
        <f t="shared" si="1"/>
        <v>730.52052284164245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164.53907030351155</v>
      </c>
      <c r="L71">
        <v>62.346581791448315</v>
      </c>
      <c r="M71">
        <v>0</v>
      </c>
      <c r="N71">
        <v>29.597211675965603</v>
      </c>
      <c r="O71">
        <v>49.663484030010515</v>
      </c>
      <c r="P71">
        <v>60.909556240314352</v>
      </c>
      <c r="Q71">
        <v>5.4774399562739466</v>
      </c>
      <c r="R71">
        <v>10.593794714171256</v>
      </c>
      <c r="S71">
        <v>6.6069298782991881</v>
      </c>
      <c r="T71">
        <v>0</v>
      </c>
      <c r="U71">
        <v>275.57810989155439</v>
      </c>
      <c r="V71">
        <v>4.6016725444837752</v>
      </c>
      <c r="W71">
        <v>11.094303359888862</v>
      </c>
      <c r="X71">
        <v>24.963663023240269</v>
      </c>
      <c r="Y71">
        <v>0</v>
      </c>
      <c r="Z71">
        <v>0.27916672928407427</v>
      </c>
      <c r="AA71">
        <v>0.96236390523898974</v>
      </c>
      <c r="AB71">
        <v>6.7536946499686916</v>
      </c>
      <c r="AC71">
        <v>2.4857307817783334</v>
      </c>
      <c r="AD71">
        <v>4.6801694368607789</v>
      </c>
      <c r="AE71">
        <v>8.4373095566687546</v>
      </c>
      <c r="AF71">
        <v>0</v>
      </c>
      <c r="AG71">
        <v>0</v>
      </c>
      <c r="AH71">
        <v>17.989778349092049</v>
      </c>
      <c r="AI71">
        <v>0</v>
      </c>
      <c r="AJ71">
        <v>0</v>
      </c>
      <c r="AK71">
        <v>13.528133319974954</v>
      </c>
      <c r="AL71">
        <v>10.172450043397493</v>
      </c>
      <c r="AM71">
        <v>0.68396403026508046</v>
      </c>
      <c r="AN71">
        <v>0</v>
      </c>
      <c r="AO71">
        <v>0</v>
      </c>
      <c r="AP71">
        <v>0.29259198914631596</v>
      </c>
      <c r="AQ71">
        <v>0</v>
      </c>
      <c r="AR71">
        <v>1.4009094051346271</v>
      </c>
      <c r="AS71">
        <v>1.9800940847422248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32.420839660271845</v>
      </c>
      <c r="BB71">
        <f t="shared" si="1"/>
        <v>743.19733403044245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164.53907030351155</v>
      </c>
      <c r="L72">
        <v>62.346581791448315</v>
      </c>
      <c r="M72">
        <v>0</v>
      </c>
      <c r="N72">
        <v>29.597211675965603</v>
      </c>
      <c r="O72">
        <v>49.663484030010515</v>
      </c>
      <c r="P72">
        <v>60.909556240314352</v>
      </c>
      <c r="Q72">
        <v>5.4774399562739466</v>
      </c>
      <c r="R72">
        <v>10.593794714171256</v>
      </c>
      <c r="S72">
        <v>6.6069298782991881</v>
      </c>
      <c r="T72">
        <v>0</v>
      </c>
      <c r="U72">
        <v>275.57810989155439</v>
      </c>
      <c r="V72">
        <v>4.6016725444837752</v>
      </c>
      <c r="W72">
        <v>11.094303359888862</v>
      </c>
      <c r="X72">
        <v>24.963663023240269</v>
      </c>
      <c r="Y72">
        <v>0</v>
      </c>
      <c r="Z72">
        <v>1.8145837403464828</v>
      </c>
      <c r="AA72">
        <v>4.5110805572949273</v>
      </c>
      <c r="AB72">
        <v>6.7536946499686916</v>
      </c>
      <c r="AC72">
        <v>4.9763676361928617</v>
      </c>
      <c r="AD72">
        <v>7.0202541552911697</v>
      </c>
      <c r="AE72">
        <v>8.4373095566687546</v>
      </c>
      <c r="AF72">
        <v>0</v>
      </c>
      <c r="AG72">
        <v>0</v>
      </c>
      <c r="AH72">
        <v>23.986371132122731</v>
      </c>
      <c r="AI72">
        <v>1.3078826343143393</v>
      </c>
      <c r="AJ72">
        <v>0</v>
      </c>
      <c r="AK72">
        <v>13.528133319974954</v>
      </c>
      <c r="AL72">
        <v>3.2433898881149434</v>
      </c>
      <c r="AM72">
        <v>1.2653335466499684</v>
      </c>
      <c r="AN72">
        <v>0</v>
      </c>
      <c r="AO72">
        <v>0</v>
      </c>
      <c r="AP72">
        <v>0.29259198914631596</v>
      </c>
      <c r="AQ72">
        <v>0</v>
      </c>
      <c r="AR72">
        <v>1.4009094051346271</v>
      </c>
      <c r="AS72">
        <v>1.9800940847422248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32.875274212874196</v>
      </c>
      <c r="BB72">
        <f t="shared" si="1"/>
        <v>753.61453949225074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164.53907030351155</v>
      </c>
      <c r="L73">
        <v>62.346581791448315</v>
      </c>
      <c r="M73">
        <v>0</v>
      </c>
      <c r="N73">
        <v>29.597211675965603</v>
      </c>
      <c r="O73">
        <v>49.663484030010515</v>
      </c>
      <c r="P73">
        <v>60.909556240314352</v>
      </c>
      <c r="Q73">
        <v>5.4774399562739466</v>
      </c>
      <c r="R73">
        <v>10.593794714171256</v>
      </c>
      <c r="S73">
        <v>6.6069298782991881</v>
      </c>
      <c r="T73">
        <v>0</v>
      </c>
      <c r="U73">
        <v>275.57810989155439</v>
      </c>
      <c r="V73">
        <v>4.6016725444837752</v>
      </c>
      <c r="W73">
        <v>11.094303359888862</v>
      </c>
      <c r="X73">
        <v>24.963663023240269</v>
      </c>
      <c r="Y73">
        <v>0</v>
      </c>
      <c r="Z73">
        <v>3.3265506825297431</v>
      </c>
      <c r="AA73">
        <v>7.131116270089751</v>
      </c>
      <c r="AB73">
        <v>6.774264207889793</v>
      </c>
      <c r="AC73">
        <v>4.9714615635566668</v>
      </c>
      <c r="AD73">
        <v>7.0202541552911697</v>
      </c>
      <c r="AE73">
        <v>12.688922456063453</v>
      </c>
      <c r="AF73">
        <v>0</v>
      </c>
      <c r="AG73">
        <v>0</v>
      </c>
      <c r="AH73">
        <v>33.988785093299938</v>
      </c>
      <c r="AI73">
        <v>4.2506189499060731</v>
      </c>
      <c r="AJ73">
        <v>0</v>
      </c>
      <c r="AK73">
        <v>13.528133319974954</v>
      </c>
      <c r="AL73">
        <v>0.64867787160808899</v>
      </c>
      <c r="AM73">
        <v>2.3938742354414524</v>
      </c>
      <c r="AN73">
        <v>0</v>
      </c>
      <c r="AO73">
        <v>0</v>
      </c>
      <c r="AP73">
        <v>0.29259198914631596</v>
      </c>
      <c r="AQ73">
        <v>0</v>
      </c>
      <c r="AR73">
        <v>1.120727418075558</v>
      </c>
      <c r="AS73">
        <v>1.9800940847422248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33.694473789743256</v>
      </c>
      <c r="BB73">
        <f t="shared" si="1"/>
        <v>772.39341591703396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164.53907030351155</v>
      </c>
      <c r="L74">
        <v>62.346581791448315</v>
      </c>
      <c r="M74">
        <v>0</v>
      </c>
      <c r="N74">
        <v>29.597211675965603</v>
      </c>
      <c r="O74">
        <v>49.663484030010515</v>
      </c>
      <c r="P74">
        <v>60.909556240314352</v>
      </c>
      <c r="Q74">
        <v>5.4774399562739466</v>
      </c>
      <c r="R74">
        <v>10.593794714171256</v>
      </c>
      <c r="S74">
        <v>6.6069298782991881</v>
      </c>
      <c r="T74">
        <v>0</v>
      </c>
      <c r="U74">
        <v>275.57810989155439</v>
      </c>
      <c r="V74">
        <v>4.6016725444837752</v>
      </c>
      <c r="W74">
        <v>11.094303359888862</v>
      </c>
      <c r="X74">
        <v>24.963663023240269</v>
      </c>
      <c r="Y74">
        <v>0</v>
      </c>
      <c r="Z74">
        <v>3.3265506825297431</v>
      </c>
      <c r="AA74">
        <v>7.131116270089751</v>
      </c>
      <c r="AB74">
        <v>6.774264207889793</v>
      </c>
      <c r="AC74">
        <v>7.4571923453350024</v>
      </c>
      <c r="AD74">
        <v>7.0202541552911697</v>
      </c>
      <c r="AE74">
        <v>12.699469013358378</v>
      </c>
      <c r="AF74">
        <v>0</v>
      </c>
      <c r="AG74">
        <v>0</v>
      </c>
      <c r="AH74">
        <v>35.979556698184098</v>
      </c>
      <c r="AI74">
        <v>4.2506189499060731</v>
      </c>
      <c r="AJ74">
        <v>0</v>
      </c>
      <c r="AK74">
        <v>13.528133319974954</v>
      </c>
      <c r="AL74">
        <v>0.64867787160808899</v>
      </c>
      <c r="AM74">
        <v>4.0627467386766849</v>
      </c>
      <c r="AN74">
        <v>0</v>
      </c>
      <c r="AO74">
        <v>0</v>
      </c>
      <c r="AP74">
        <v>0.29259198914631596</v>
      </c>
      <c r="AQ74">
        <v>0</v>
      </c>
      <c r="AR74">
        <v>1.120727418075558</v>
      </c>
      <c r="AS74">
        <v>1.9800940847422248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33.951791306235904</v>
      </c>
      <c r="BB74">
        <f t="shared" si="1"/>
        <v>778.29201984773385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0.18664353539599074</v>
      </c>
      <c r="G75">
        <v>0</v>
      </c>
      <c r="H75">
        <v>0</v>
      </c>
      <c r="I75">
        <v>0</v>
      </c>
      <c r="J75">
        <v>0</v>
      </c>
      <c r="K75">
        <v>164.53907030351155</v>
      </c>
      <c r="L75">
        <v>62.346581791448315</v>
      </c>
      <c r="M75">
        <v>0</v>
      </c>
      <c r="N75">
        <v>29.597211675965603</v>
      </c>
      <c r="O75">
        <v>49.663484030010515</v>
      </c>
      <c r="P75">
        <v>60.909556240314352</v>
      </c>
      <c r="Q75">
        <v>5.4774399562739466</v>
      </c>
      <c r="R75">
        <v>10.593794714171256</v>
      </c>
      <c r="S75">
        <v>6.6069298782991881</v>
      </c>
      <c r="T75">
        <v>0</v>
      </c>
      <c r="U75">
        <v>275.57810989155439</v>
      </c>
      <c r="V75">
        <v>4.6016725444837752</v>
      </c>
      <c r="W75">
        <v>11.094303359888862</v>
      </c>
      <c r="X75">
        <v>24.963663023240269</v>
      </c>
      <c r="Y75">
        <v>0</v>
      </c>
      <c r="Z75">
        <v>3.3265506825297431</v>
      </c>
      <c r="AA75">
        <v>7.131116270089751</v>
      </c>
      <c r="AB75">
        <v>6.774264207889793</v>
      </c>
      <c r="AC75">
        <v>7.4571923453350024</v>
      </c>
      <c r="AD75">
        <v>7.0202541552911697</v>
      </c>
      <c r="AE75">
        <v>12.699469013358378</v>
      </c>
      <c r="AF75">
        <v>0</v>
      </c>
      <c r="AG75">
        <v>0</v>
      </c>
      <c r="AH75">
        <v>35.979556698184098</v>
      </c>
      <c r="AI75">
        <v>4.2506189499060731</v>
      </c>
      <c r="AJ75">
        <v>0</v>
      </c>
      <c r="AK75">
        <v>13.528133319974954</v>
      </c>
      <c r="AL75">
        <v>0.64867787160808899</v>
      </c>
      <c r="AM75">
        <v>4.0627467386766849</v>
      </c>
      <c r="AN75">
        <v>0</v>
      </c>
      <c r="AO75">
        <v>0</v>
      </c>
      <c r="AP75">
        <v>0.29259198914631596</v>
      </c>
      <c r="AQ75">
        <v>0</v>
      </c>
      <c r="AR75">
        <v>1.120727418075558</v>
      </c>
      <c r="AS75">
        <v>1.9800940847422248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33.959593006015467</v>
      </c>
      <c r="BB75">
        <f t="shared" si="1"/>
        <v>778.47086168335034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164.53907030351155</v>
      </c>
      <c r="L76">
        <v>62.346581791448315</v>
      </c>
      <c r="M76">
        <v>0</v>
      </c>
      <c r="N76">
        <v>29.597211675965603</v>
      </c>
      <c r="O76">
        <v>49.663484030010515</v>
      </c>
      <c r="P76">
        <v>60.909556240314352</v>
      </c>
      <c r="Q76">
        <v>5.4774399562739466</v>
      </c>
      <c r="R76">
        <v>10.593794714171256</v>
      </c>
      <c r="S76">
        <v>6.6069298782991881</v>
      </c>
      <c r="T76">
        <v>0</v>
      </c>
      <c r="U76">
        <v>275.57810989155439</v>
      </c>
      <c r="V76">
        <v>4.6016725444837752</v>
      </c>
      <c r="W76">
        <v>11.094303359888862</v>
      </c>
      <c r="X76">
        <v>24.963663023240269</v>
      </c>
      <c r="Y76">
        <v>0</v>
      </c>
      <c r="Z76">
        <v>3.3265506825297431</v>
      </c>
      <c r="AA76">
        <v>7.131116270089751</v>
      </c>
      <c r="AB76">
        <v>6.774264207889793</v>
      </c>
      <c r="AC76">
        <v>7.4571923453350024</v>
      </c>
      <c r="AD76">
        <v>7.0202541552911697</v>
      </c>
      <c r="AE76">
        <v>12.699469013358378</v>
      </c>
      <c r="AF76">
        <v>0</v>
      </c>
      <c r="AG76">
        <v>0</v>
      </c>
      <c r="AH76">
        <v>33.988785093299938</v>
      </c>
      <c r="AI76">
        <v>4.2506189499060731</v>
      </c>
      <c r="AJ76">
        <v>0</v>
      </c>
      <c r="AK76">
        <v>13.528133319974954</v>
      </c>
      <c r="AL76">
        <v>0.64867787160808899</v>
      </c>
      <c r="AM76">
        <v>4.0627467386766849</v>
      </c>
      <c r="AN76">
        <v>0</v>
      </c>
      <c r="AO76">
        <v>0</v>
      </c>
      <c r="AP76">
        <v>0.29259198914631596</v>
      </c>
      <c r="AQ76">
        <v>0</v>
      </c>
      <c r="AR76">
        <v>1.6810913921936963</v>
      </c>
      <c r="AS76">
        <v>1.9800940847422248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33.892000267269893</v>
      </c>
      <c r="BB76">
        <f t="shared" si="1"/>
        <v>776.92140325593391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164.53907030351155</v>
      </c>
      <c r="L77">
        <v>62.346581791448315</v>
      </c>
      <c r="M77">
        <v>0</v>
      </c>
      <c r="N77">
        <v>29.597211675965603</v>
      </c>
      <c r="O77">
        <v>49.663484030010515</v>
      </c>
      <c r="P77">
        <v>60.909556240314352</v>
      </c>
      <c r="Q77">
        <v>5.4774399562739466</v>
      </c>
      <c r="R77">
        <v>10.593794714171256</v>
      </c>
      <c r="S77">
        <v>6.6069298782991881</v>
      </c>
      <c r="T77">
        <v>0</v>
      </c>
      <c r="U77">
        <v>275.57810989155439</v>
      </c>
      <c r="V77">
        <v>4.6016725444837752</v>
      </c>
      <c r="W77">
        <v>11.09328784990819</v>
      </c>
      <c r="X77">
        <v>24.963663023240269</v>
      </c>
      <c r="Y77">
        <v>0</v>
      </c>
      <c r="Z77">
        <v>3.3265506825297431</v>
      </c>
      <c r="AA77">
        <v>7.131116270089751</v>
      </c>
      <c r="AB77">
        <v>6.774264207889793</v>
      </c>
      <c r="AC77">
        <v>7.4571923453350024</v>
      </c>
      <c r="AD77">
        <v>7.0202541552911697</v>
      </c>
      <c r="AE77">
        <v>12.699469013358378</v>
      </c>
      <c r="AF77">
        <v>0</v>
      </c>
      <c r="AG77">
        <v>0</v>
      </c>
      <c r="AH77">
        <v>29.982963915153412</v>
      </c>
      <c r="AI77">
        <v>4.2506189499060731</v>
      </c>
      <c r="AJ77">
        <v>0</v>
      </c>
      <c r="AK77">
        <v>13.528133319974954</v>
      </c>
      <c r="AL77">
        <v>0.64867787160808899</v>
      </c>
      <c r="AM77">
        <v>4.0627467386766849</v>
      </c>
      <c r="AN77">
        <v>0</v>
      </c>
      <c r="AO77">
        <v>0</v>
      </c>
      <c r="AP77">
        <v>0.29259198914631596</v>
      </c>
      <c r="AQ77">
        <v>0</v>
      </c>
      <c r="AR77">
        <v>2.2414551012314758</v>
      </c>
      <c r="AS77">
        <v>1.9800940847422248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33.747937696743946</v>
      </c>
      <c r="BB77">
        <f t="shared" si="1"/>
        <v>773.61899284737035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164.53907030351155</v>
      </c>
      <c r="L78">
        <v>62.346581791448315</v>
      </c>
      <c r="M78">
        <v>0</v>
      </c>
      <c r="N78">
        <v>29.597211675965603</v>
      </c>
      <c r="O78">
        <v>49.663484030010515</v>
      </c>
      <c r="P78">
        <v>60.909556240314352</v>
      </c>
      <c r="Q78">
        <v>5.4774399562739466</v>
      </c>
      <c r="R78">
        <v>10.593794714171256</v>
      </c>
      <c r="S78">
        <v>6.6069298782991881</v>
      </c>
      <c r="T78">
        <v>0</v>
      </c>
      <c r="U78">
        <v>275.57810989155439</v>
      </c>
      <c r="V78">
        <v>4.6016725444837752</v>
      </c>
      <c r="W78">
        <v>11.09328784990819</v>
      </c>
      <c r="X78">
        <v>24.963663023240269</v>
      </c>
      <c r="Y78">
        <v>0</v>
      </c>
      <c r="Z78">
        <v>3.3265506825297431</v>
      </c>
      <c r="AA78">
        <v>4.5110805572949273</v>
      </c>
      <c r="AB78">
        <v>6.774264207889793</v>
      </c>
      <c r="AC78">
        <v>4.9763676361928617</v>
      </c>
      <c r="AD78">
        <v>7.0202541552911697</v>
      </c>
      <c r="AE78">
        <v>12.699469013358378</v>
      </c>
      <c r="AF78">
        <v>0</v>
      </c>
      <c r="AG78">
        <v>0</v>
      </c>
      <c r="AH78">
        <v>23.986371132122731</v>
      </c>
      <c r="AI78">
        <v>4.2506189499060731</v>
      </c>
      <c r="AJ78">
        <v>0</v>
      </c>
      <c r="AK78">
        <v>13.528133319974954</v>
      </c>
      <c r="AL78">
        <v>0.64867787160808899</v>
      </c>
      <c r="AM78">
        <v>4.0627467386766849</v>
      </c>
      <c r="AN78">
        <v>0</v>
      </c>
      <c r="AO78">
        <v>0</v>
      </c>
      <c r="AP78">
        <v>0.29259198914631596</v>
      </c>
      <c r="AQ78">
        <v>0</v>
      </c>
      <c r="AR78">
        <v>7.0045470256731361</v>
      </c>
      <c r="AS78">
        <v>1.9800940847422248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33.483161395217955</v>
      </c>
      <c r="BB78">
        <f t="shared" si="1"/>
        <v>767.54940786837039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164.53907030351155</v>
      </c>
      <c r="L79">
        <v>62.346581791448315</v>
      </c>
      <c r="M79">
        <v>0</v>
      </c>
      <c r="N79">
        <v>29.597211675965603</v>
      </c>
      <c r="O79">
        <v>49.663484030010515</v>
      </c>
      <c r="P79">
        <v>60.909556240314352</v>
      </c>
      <c r="Q79">
        <v>5.4774399562739466</v>
      </c>
      <c r="R79">
        <v>10.593794714171256</v>
      </c>
      <c r="S79">
        <v>6.6069298782991881</v>
      </c>
      <c r="T79">
        <v>0</v>
      </c>
      <c r="U79">
        <v>275.57810989155439</v>
      </c>
      <c r="V79">
        <v>4.6016725444837752</v>
      </c>
      <c r="W79">
        <v>11.09328784990819</v>
      </c>
      <c r="X79">
        <v>24.963663023240269</v>
      </c>
      <c r="Y79">
        <v>0</v>
      </c>
      <c r="Z79">
        <v>1.8145837403464828</v>
      </c>
      <c r="AA79">
        <v>2.927190156543519</v>
      </c>
      <c r="AB79">
        <v>6.7536946499686916</v>
      </c>
      <c r="AC79">
        <v>2.4857307817783334</v>
      </c>
      <c r="AD79">
        <v>7.0202541552911697</v>
      </c>
      <c r="AE79">
        <v>12.699469013358378</v>
      </c>
      <c r="AF79">
        <v>0</v>
      </c>
      <c r="AG79">
        <v>0</v>
      </c>
      <c r="AH79">
        <v>17.989778349092049</v>
      </c>
      <c r="AI79">
        <v>1.3078826343143393</v>
      </c>
      <c r="AJ79">
        <v>0</v>
      </c>
      <c r="AK79">
        <v>13.528133319974954</v>
      </c>
      <c r="AL79">
        <v>0.64867787160808899</v>
      </c>
      <c r="AM79">
        <v>2.7084976530995615</v>
      </c>
      <c r="AN79">
        <v>0</v>
      </c>
      <c r="AO79">
        <v>0</v>
      </c>
      <c r="AP79">
        <v>0.29259198914631596</v>
      </c>
      <c r="AQ79">
        <v>0</v>
      </c>
      <c r="AR79">
        <v>2.8018188102692543</v>
      </c>
      <c r="AS79">
        <v>1.9800940847422248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32.642840522744244</v>
      </c>
      <c r="BB79">
        <f t="shared" si="1"/>
        <v>748.28635858597045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164.53907030351155</v>
      </c>
      <c r="L80">
        <v>62.346581791448315</v>
      </c>
      <c r="M80">
        <v>0</v>
      </c>
      <c r="N80">
        <v>29.597211675965603</v>
      </c>
      <c r="O80">
        <v>49.663484030010515</v>
      </c>
      <c r="P80">
        <v>60.909556240314352</v>
      </c>
      <c r="Q80">
        <v>5.4774399562739466</v>
      </c>
      <c r="R80">
        <v>10.593794714171256</v>
      </c>
      <c r="S80">
        <v>6.6069298782991881</v>
      </c>
      <c r="T80">
        <v>0</v>
      </c>
      <c r="U80">
        <v>275.57810989155439</v>
      </c>
      <c r="V80">
        <v>4.6016725444837752</v>
      </c>
      <c r="W80">
        <v>11.09328784990819</v>
      </c>
      <c r="X80">
        <v>24.963663023240269</v>
      </c>
      <c r="Y80">
        <v>0</v>
      </c>
      <c r="Z80">
        <v>1.6632753412648715</v>
      </c>
      <c r="AA80">
        <v>0.96236390523898974</v>
      </c>
      <c r="AB80">
        <v>6.7536946499686916</v>
      </c>
      <c r="AC80">
        <v>0</v>
      </c>
      <c r="AD80">
        <v>4.6801694368607789</v>
      </c>
      <c r="AE80">
        <v>12.699469013358378</v>
      </c>
      <c r="AF80">
        <v>0</v>
      </c>
      <c r="AG80">
        <v>0</v>
      </c>
      <c r="AH80">
        <v>11.993185566061365</v>
      </c>
      <c r="AI80">
        <v>0</v>
      </c>
      <c r="AJ80">
        <v>0</v>
      </c>
      <c r="AK80">
        <v>13.528133319974954</v>
      </c>
      <c r="AL80">
        <v>0.64867787160808899</v>
      </c>
      <c r="AM80">
        <v>1.3542488265497807</v>
      </c>
      <c r="AN80">
        <v>0</v>
      </c>
      <c r="AO80">
        <v>0</v>
      </c>
      <c r="AP80">
        <v>0.29259198914631596</v>
      </c>
      <c r="AQ80">
        <v>0</v>
      </c>
      <c r="AR80">
        <v>1.6810913921936963</v>
      </c>
      <c r="AS80">
        <v>1.9800940847422248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31.943885926979029</v>
      </c>
      <c r="BB80">
        <f t="shared" si="1"/>
        <v>732.2639113691705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164.53907030351155</v>
      </c>
      <c r="L81">
        <v>62.346581791448315</v>
      </c>
      <c r="M81">
        <v>0</v>
      </c>
      <c r="N81">
        <v>29.597211675965603</v>
      </c>
      <c r="O81">
        <v>49.663484030010515</v>
      </c>
      <c r="P81">
        <v>60.909556240314352</v>
      </c>
      <c r="Q81">
        <v>5.4774399562739466</v>
      </c>
      <c r="R81">
        <v>10.593794714171256</v>
      </c>
      <c r="S81">
        <v>6.6069298782991881</v>
      </c>
      <c r="T81">
        <v>0</v>
      </c>
      <c r="U81">
        <v>275.57810989155439</v>
      </c>
      <c r="V81">
        <v>4.6016725444837752</v>
      </c>
      <c r="W81">
        <v>11.09328784990819</v>
      </c>
      <c r="X81">
        <v>24.963663023240269</v>
      </c>
      <c r="Y81">
        <v>0</v>
      </c>
      <c r="Z81">
        <v>1.6632753412648715</v>
      </c>
      <c r="AA81">
        <v>0</v>
      </c>
      <c r="AB81">
        <v>1.0284815078271758</v>
      </c>
      <c r="AC81">
        <v>0</v>
      </c>
      <c r="AD81">
        <v>2.3400847184303895</v>
      </c>
      <c r="AE81">
        <v>7.9099775474848668</v>
      </c>
      <c r="AF81">
        <v>0</v>
      </c>
      <c r="AG81">
        <v>0</v>
      </c>
      <c r="AH81">
        <v>4.9769292717595492</v>
      </c>
      <c r="AI81">
        <v>0</v>
      </c>
      <c r="AJ81">
        <v>0</v>
      </c>
      <c r="AK81">
        <v>13.528133319974954</v>
      </c>
      <c r="AL81">
        <v>0.64867787160808899</v>
      </c>
      <c r="AM81">
        <v>0.23938737173867669</v>
      </c>
      <c r="AN81">
        <v>0</v>
      </c>
      <c r="AO81">
        <v>0</v>
      </c>
      <c r="AP81">
        <v>0.29259198914631596</v>
      </c>
      <c r="AQ81">
        <v>0</v>
      </c>
      <c r="AR81">
        <v>1.6810913921936963</v>
      </c>
      <c r="AS81">
        <v>1.9800940847422248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31.026448199981701</v>
      </c>
      <c r="BB81">
        <f t="shared" si="1"/>
        <v>711.23307811537063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164.53907030351155</v>
      </c>
      <c r="L82">
        <v>62.346581791448315</v>
      </c>
      <c r="M82">
        <v>0</v>
      </c>
      <c r="N82">
        <v>29.597211675965603</v>
      </c>
      <c r="O82">
        <v>49.663484030010515</v>
      </c>
      <c r="P82">
        <v>60.909556240314352</v>
      </c>
      <c r="Q82">
        <v>5.4774399562739466</v>
      </c>
      <c r="R82">
        <v>10.593794714171256</v>
      </c>
      <c r="S82">
        <v>6.6069298782991881</v>
      </c>
      <c r="T82">
        <v>0</v>
      </c>
      <c r="U82">
        <v>275.57810989155439</v>
      </c>
      <c r="V82">
        <v>4.6016725444837752</v>
      </c>
      <c r="W82">
        <v>11.09328784990819</v>
      </c>
      <c r="X82">
        <v>24.963663023240269</v>
      </c>
      <c r="Y82">
        <v>0</v>
      </c>
      <c r="Z82">
        <v>1.6632753412648715</v>
      </c>
      <c r="AA82">
        <v>0</v>
      </c>
      <c r="AB82">
        <v>0</v>
      </c>
      <c r="AC82">
        <v>0</v>
      </c>
      <c r="AD82">
        <v>2.3400847184303895</v>
      </c>
      <c r="AE82">
        <v>7.9099775474848668</v>
      </c>
      <c r="AF82">
        <v>0</v>
      </c>
      <c r="AG82">
        <v>0</v>
      </c>
      <c r="AH82">
        <v>1.4566622701941139</v>
      </c>
      <c r="AI82">
        <v>0</v>
      </c>
      <c r="AJ82">
        <v>0</v>
      </c>
      <c r="AK82">
        <v>13.528133319974954</v>
      </c>
      <c r="AL82">
        <v>0.64867787160808899</v>
      </c>
      <c r="AM82">
        <v>0</v>
      </c>
      <c r="AN82">
        <v>0</v>
      </c>
      <c r="AO82">
        <v>0</v>
      </c>
      <c r="AP82">
        <v>0.29259198914631596</v>
      </c>
      <c r="AQ82">
        <v>0</v>
      </c>
      <c r="AR82">
        <v>1.6810913921936963</v>
      </c>
      <c r="AS82">
        <v>1.9800940847422248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30.826304120150411</v>
      </c>
      <c r="BB82">
        <f t="shared" si="1"/>
        <v>706.64508631407057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164.53907030351155</v>
      </c>
      <c r="L83">
        <v>62.346581791448315</v>
      </c>
      <c r="M83">
        <v>0</v>
      </c>
      <c r="N83">
        <v>29.597211675965603</v>
      </c>
      <c r="O83">
        <v>49.663484030010515</v>
      </c>
      <c r="P83">
        <v>60.909556240314352</v>
      </c>
      <c r="Q83">
        <v>5.4774399562739466</v>
      </c>
      <c r="R83">
        <v>10.593794714171256</v>
      </c>
      <c r="S83">
        <v>6.6069298782991881</v>
      </c>
      <c r="T83">
        <v>0</v>
      </c>
      <c r="U83">
        <v>275.57810989155439</v>
      </c>
      <c r="V83">
        <v>4.6016725444837752</v>
      </c>
      <c r="W83">
        <v>11.09328784990819</v>
      </c>
      <c r="X83">
        <v>24.963663023240269</v>
      </c>
      <c r="Y83">
        <v>0</v>
      </c>
      <c r="Z83">
        <v>0.27916672928407427</v>
      </c>
      <c r="AA83">
        <v>0</v>
      </c>
      <c r="AB83">
        <v>0</v>
      </c>
      <c r="AC83">
        <v>0</v>
      </c>
      <c r="AD83">
        <v>0</v>
      </c>
      <c r="AE83">
        <v>3.9549887737424334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13.528133319974954</v>
      </c>
      <c r="AL83">
        <v>0.64867787160808899</v>
      </c>
      <c r="AM83">
        <v>0</v>
      </c>
      <c r="AN83">
        <v>0</v>
      </c>
      <c r="AO83">
        <v>0</v>
      </c>
      <c r="AP83">
        <v>0.29259198914631596</v>
      </c>
      <c r="AQ83">
        <v>0</v>
      </c>
      <c r="AR83">
        <v>2.2414551012314758</v>
      </c>
      <c r="AS83">
        <v>1.3655821456898347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30.442162429288068</v>
      </c>
      <c r="BB83">
        <f t="shared" si="1"/>
        <v>697.8392354005706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164.53907030351155</v>
      </c>
      <c r="L84">
        <v>62.346581791448315</v>
      </c>
      <c r="M84">
        <v>0</v>
      </c>
      <c r="N84">
        <v>29.597211675965603</v>
      </c>
      <c r="O84">
        <v>49.663484030010515</v>
      </c>
      <c r="P84">
        <v>60.909556240314352</v>
      </c>
      <c r="Q84">
        <v>5.4774399562739466</v>
      </c>
      <c r="R84">
        <v>10.593794714171256</v>
      </c>
      <c r="S84">
        <v>6.6069298782991881</v>
      </c>
      <c r="T84">
        <v>0</v>
      </c>
      <c r="U84">
        <v>275.57810989155439</v>
      </c>
      <c r="V84">
        <v>4.6016725444837752</v>
      </c>
      <c r="W84">
        <v>11.09328784990819</v>
      </c>
      <c r="X84">
        <v>24.963663023240269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13.528133319974954</v>
      </c>
      <c r="AL84">
        <v>0.64867787160808899</v>
      </c>
      <c r="AM84">
        <v>0</v>
      </c>
      <c r="AN84">
        <v>0</v>
      </c>
      <c r="AO84">
        <v>0</v>
      </c>
      <c r="AP84">
        <v>0.29259198914631596</v>
      </c>
      <c r="AQ84">
        <v>0</v>
      </c>
      <c r="AR84">
        <v>7.0045470256731361</v>
      </c>
      <c r="AS84">
        <v>1.3655821456898347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30.464271971703226</v>
      </c>
      <c r="BB84">
        <f t="shared" si="1"/>
        <v>698.34606227957056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164.53907030351155</v>
      </c>
      <c r="L85">
        <v>62.346581791448315</v>
      </c>
      <c r="M85">
        <v>0</v>
      </c>
      <c r="N85">
        <v>29.597211675965603</v>
      </c>
      <c r="O85">
        <v>49.663484030010515</v>
      </c>
      <c r="P85">
        <v>60.909556240314352</v>
      </c>
      <c r="Q85">
        <v>5.4774399562739466</v>
      </c>
      <c r="R85">
        <v>10.593794714171256</v>
      </c>
      <c r="S85">
        <v>6.6069298782991881</v>
      </c>
      <c r="T85">
        <v>0</v>
      </c>
      <c r="U85">
        <v>275.57810989155439</v>
      </c>
      <c r="V85">
        <v>4.6016725444837752</v>
      </c>
      <c r="W85">
        <v>11.09328784990819</v>
      </c>
      <c r="X85">
        <v>24.963663023240269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13.528133319974954</v>
      </c>
      <c r="AL85">
        <v>0.64867787160808899</v>
      </c>
      <c r="AM85">
        <v>0</v>
      </c>
      <c r="AN85">
        <v>0</v>
      </c>
      <c r="AO85">
        <v>0</v>
      </c>
      <c r="AP85">
        <v>0.29259198914631596</v>
      </c>
      <c r="AQ85">
        <v>0</v>
      </c>
      <c r="AR85">
        <v>7.0045470256731361</v>
      </c>
      <c r="AS85">
        <v>1.9800940847422248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30.489958570755615</v>
      </c>
      <c r="BB85">
        <f t="shared" si="1"/>
        <v>698.93488761957053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164.53907030351155</v>
      </c>
      <c r="L86">
        <v>62.346581791448315</v>
      </c>
      <c r="M86">
        <v>0</v>
      </c>
      <c r="N86">
        <v>29.597211675965603</v>
      </c>
      <c r="O86">
        <v>49.663484030010515</v>
      </c>
      <c r="P86">
        <v>60.909556240314352</v>
      </c>
      <c r="Q86">
        <v>5.4774399562739466</v>
      </c>
      <c r="R86">
        <v>10.593794714171256</v>
      </c>
      <c r="S86">
        <v>6.6069298782991881</v>
      </c>
      <c r="T86">
        <v>0</v>
      </c>
      <c r="U86">
        <v>275.57810989155439</v>
      </c>
      <c r="V86">
        <v>4.6016725444837752</v>
      </c>
      <c r="W86">
        <v>11.09328784990819</v>
      </c>
      <c r="X86">
        <v>24.963663023240269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13.528133319974954</v>
      </c>
      <c r="AL86">
        <v>0.64867787160808899</v>
      </c>
      <c r="AM86">
        <v>0</v>
      </c>
      <c r="AN86">
        <v>0</v>
      </c>
      <c r="AO86">
        <v>0</v>
      </c>
      <c r="AP86">
        <v>0.29259198914631596</v>
      </c>
      <c r="AQ86">
        <v>0</v>
      </c>
      <c r="AR86">
        <v>2.2414551012314758</v>
      </c>
      <c r="AS86">
        <v>1.9800940847422248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30.290861328313952</v>
      </c>
      <c r="BB86">
        <f t="shared" si="1"/>
        <v>694.37089293757049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164.53907030351155</v>
      </c>
      <c r="L87">
        <v>62.346581791448315</v>
      </c>
      <c r="M87">
        <v>0</v>
      </c>
      <c r="N87">
        <v>29.597211675965603</v>
      </c>
      <c r="O87">
        <v>49.663484030010515</v>
      </c>
      <c r="P87">
        <v>60.909556240314352</v>
      </c>
      <c r="Q87">
        <v>5.4774399562739466</v>
      </c>
      <c r="R87">
        <v>10.593794714171256</v>
      </c>
      <c r="S87">
        <v>6.6069298782991881</v>
      </c>
      <c r="T87">
        <v>0</v>
      </c>
      <c r="U87">
        <v>275.57810989155439</v>
      </c>
      <c r="V87">
        <v>4.6016725444837752</v>
      </c>
      <c r="W87">
        <v>11.09328784990819</v>
      </c>
      <c r="X87">
        <v>24.963663023240269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13.528133319974954</v>
      </c>
      <c r="AL87">
        <v>0.64867787160808899</v>
      </c>
      <c r="AM87">
        <v>0</v>
      </c>
      <c r="AN87">
        <v>0</v>
      </c>
      <c r="AO87">
        <v>0</v>
      </c>
      <c r="AP87">
        <v>0.29259198914631596</v>
      </c>
      <c r="AQ87">
        <v>0</v>
      </c>
      <c r="AR87">
        <v>1.6810913921936963</v>
      </c>
      <c r="AS87">
        <v>1.9800940847422248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30.267438125276172</v>
      </c>
      <c r="BB87">
        <f t="shared" si="1"/>
        <v>693.83395243157054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164.53907030351155</v>
      </c>
      <c r="L88">
        <v>62.346581791448315</v>
      </c>
      <c r="M88">
        <v>0</v>
      </c>
      <c r="N88">
        <v>29.597211675965603</v>
      </c>
      <c r="O88">
        <v>49.663484030010515</v>
      </c>
      <c r="P88">
        <v>60.909556240314352</v>
      </c>
      <c r="Q88">
        <v>5.4774399562739466</v>
      </c>
      <c r="R88">
        <v>10.593794714171256</v>
      </c>
      <c r="S88">
        <v>6.6069298782991881</v>
      </c>
      <c r="T88">
        <v>0</v>
      </c>
      <c r="U88">
        <v>275.57810989155439</v>
      </c>
      <c r="V88">
        <v>4.6016725444837752</v>
      </c>
      <c r="W88">
        <v>11.09328784990819</v>
      </c>
      <c r="X88">
        <v>24.963663023240269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13.528133319974954</v>
      </c>
      <c r="AL88">
        <v>0.64867787160808899</v>
      </c>
      <c r="AM88">
        <v>0</v>
      </c>
      <c r="AN88">
        <v>0</v>
      </c>
      <c r="AO88">
        <v>0</v>
      </c>
      <c r="AP88">
        <v>0.29259198914631596</v>
      </c>
      <c r="AQ88">
        <v>0</v>
      </c>
      <c r="AR88">
        <v>1.6810913921936963</v>
      </c>
      <c r="AS88">
        <v>1.9800940847422248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30.267438125276172</v>
      </c>
      <c r="BB88">
        <f t="shared" si="1"/>
        <v>693.83395243157054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166.39940762820103</v>
      </c>
      <c r="L89">
        <v>62.347174224088583</v>
      </c>
      <c r="M89">
        <v>0</v>
      </c>
      <c r="N89">
        <v>29.597211675965603</v>
      </c>
      <c r="O89">
        <v>49.663484030010515</v>
      </c>
      <c r="P89">
        <v>60.909556240314352</v>
      </c>
      <c r="Q89">
        <v>5.4774655045536793</v>
      </c>
      <c r="R89">
        <v>10.593794714171256</v>
      </c>
      <c r="S89">
        <v>6.6075337724403935</v>
      </c>
      <c r="T89">
        <v>0</v>
      </c>
      <c r="U89">
        <v>275.57810989155439</v>
      </c>
      <c r="V89">
        <v>4.6016725444837752</v>
      </c>
      <c r="W89">
        <v>11.09328784990819</v>
      </c>
      <c r="X89">
        <v>24.963663023240269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13.528133319974954</v>
      </c>
      <c r="AL89">
        <v>0.64867787160808899</v>
      </c>
      <c r="AM89">
        <v>0</v>
      </c>
      <c r="AN89">
        <v>0</v>
      </c>
      <c r="AO89">
        <v>0</v>
      </c>
      <c r="AP89">
        <v>0.29259198914631596</v>
      </c>
      <c r="AQ89">
        <v>0</v>
      </c>
      <c r="AR89">
        <v>2.2414551012314758</v>
      </c>
      <c r="AS89">
        <v>1.9800940847422248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30.36867450286352</v>
      </c>
      <c r="BB89">
        <f t="shared" si="1"/>
        <v>696.15463896277163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164.53745062695447</v>
      </c>
      <c r="L90">
        <v>62.347174224088583</v>
      </c>
      <c r="M90">
        <v>0</v>
      </c>
      <c r="N90">
        <v>29.597211675965603</v>
      </c>
      <c r="O90">
        <v>49.663484030010515</v>
      </c>
      <c r="P90">
        <v>60.909556240314352</v>
      </c>
      <c r="Q90">
        <v>5.4774655045536793</v>
      </c>
      <c r="R90">
        <v>10.593794714171256</v>
      </c>
      <c r="S90">
        <v>6.6075337724403935</v>
      </c>
      <c r="T90">
        <v>0</v>
      </c>
      <c r="U90">
        <v>275.57810989155439</v>
      </c>
      <c r="V90">
        <v>4.6016725444837752</v>
      </c>
      <c r="W90">
        <v>11.09328784990819</v>
      </c>
      <c r="X90">
        <v>24.963663023240269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13.528133319974954</v>
      </c>
      <c r="AL90">
        <v>0.64867787160808899</v>
      </c>
      <c r="AM90">
        <v>0</v>
      </c>
      <c r="AN90">
        <v>0</v>
      </c>
      <c r="AO90">
        <v>0</v>
      </c>
      <c r="AP90">
        <v>0.29259198914631596</v>
      </c>
      <c r="AQ90">
        <v>0</v>
      </c>
      <c r="AR90">
        <v>2.2414551012314758</v>
      </c>
      <c r="AS90">
        <v>1.9800940847422248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30.290844700211416</v>
      </c>
      <c r="BB90">
        <f t="shared" si="1"/>
        <v>694.37051176417719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164.53747299077943</v>
      </c>
      <c r="L91">
        <v>62.347174224088583</v>
      </c>
      <c r="M91">
        <v>0</v>
      </c>
      <c r="N91">
        <v>29.597211675965603</v>
      </c>
      <c r="O91">
        <v>49.663484030010515</v>
      </c>
      <c r="P91">
        <v>60.909556240314352</v>
      </c>
      <c r="Q91">
        <v>5.4774655045536793</v>
      </c>
      <c r="R91">
        <v>10.593794714171256</v>
      </c>
      <c r="S91">
        <v>6.6075337724403935</v>
      </c>
      <c r="T91">
        <v>0</v>
      </c>
      <c r="U91">
        <v>275.57810989155439</v>
      </c>
      <c r="V91">
        <v>4.6016725444837752</v>
      </c>
      <c r="W91">
        <v>11.090637124018128</v>
      </c>
      <c r="X91">
        <v>24.963663023240269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13.528133319974954</v>
      </c>
      <c r="AL91">
        <v>0.64867787160808899</v>
      </c>
      <c r="AM91">
        <v>0</v>
      </c>
      <c r="AN91">
        <v>0</v>
      </c>
      <c r="AO91">
        <v>0</v>
      </c>
      <c r="AP91">
        <v>0.29259198914631596</v>
      </c>
      <c r="AQ91">
        <v>0</v>
      </c>
      <c r="AR91">
        <v>1.6810913921936963</v>
      </c>
      <c r="AS91">
        <v>1.9800940847422248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30.26731163163933</v>
      </c>
      <c r="BB91">
        <f t="shared" si="1"/>
        <v>693.83105276164633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164.5373905527008</v>
      </c>
      <c r="L92">
        <v>62.347174224088583</v>
      </c>
      <c r="M92">
        <v>0</v>
      </c>
      <c r="N92">
        <v>29.597211675965603</v>
      </c>
      <c r="O92">
        <v>49.663484030010515</v>
      </c>
      <c r="P92">
        <v>60.909556240314352</v>
      </c>
      <c r="Q92">
        <v>5.4774655045536793</v>
      </c>
      <c r="R92">
        <v>10.593794714171256</v>
      </c>
      <c r="S92">
        <v>6.6075337724403935</v>
      </c>
      <c r="T92">
        <v>0</v>
      </c>
      <c r="U92">
        <v>275.57810989155439</v>
      </c>
      <c r="V92">
        <v>4.6016725444837752</v>
      </c>
      <c r="W92">
        <v>11.090637124018128</v>
      </c>
      <c r="X92">
        <v>24.963663023240269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13.528133319974954</v>
      </c>
      <c r="AL92">
        <v>0.64867787160808899</v>
      </c>
      <c r="AM92">
        <v>0</v>
      </c>
      <c r="AN92">
        <v>0</v>
      </c>
      <c r="AO92">
        <v>0</v>
      </c>
      <c r="AP92">
        <v>0.29259198914631596</v>
      </c>
      <c r="AQ92">
        <v>0</v>
      </c>
      <c r="AR92">
        <v>1.6810913921936963</v>
      </c>
      <c r="AS92">
        <v>1.9800940847422248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30.267308185727643</v>
      </c>
      <c r="BB92">
        <f t="shared" si="1"/>
        <v>693.83097376947944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164.53768805732463</v>
      </c>
      <c r="L93">
        <v>62.347174224088583</v>
      </c>
      <c r="M93">
        <v>0</v>
      </c>
      <c r="N93">
        <v>29.597211675965603</v>
      </c>
      <c r="O93">
        <v>49.663484030010515</v>
      </c>
      <c r="P93">
        <v>60.909556240314352</v>
      </c>
      <c r="Q93">
        <v>5.4774655045536793</v>
      </c>
      <c r="R93">
        <v>10.593794714171256</v>
      </c>
      <c r="S93">
        <v>6.6075337724403935</v>
      </c>
      <c r="T93">
        <v>0</v>
      </c>
      <c r="U93">
        <v>275.57810989155439</v>
      </c>
      <c r="V93">
        <v>4.6016725444837752</v>
      </c>
      <c r="W93">
        <v>11.090637124018128</v>
      </c>
      <c r="X93">
        <v>24.963663023240269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13.528133319974954</v>
      </c>
      <c r="AL93">
        <v>0.64867787160808899</v>
      </c>
      <c r="AM93">
        <v>0</v>
      </c>
      <c r="AN93">
        <v>0</v>
      </c>
      <c r="AO93">
        <v>0</v>
      </c>
      <c r="AP93">
        <v>0.29259198914631596</v>
      </c>
      <c r="AQ93">
        <v>0</v>
      </c>
      <c r="AR93">
        <v>1.6810913921936963</v>
      </c>
      <c r="AS93">
        <v>1.3655821456898347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30.241634022368515</v>
      </c>
      <c r="BB93">
        <f t="shared" si="1"/>
        <v>693.24243349841004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159.89470324766739</v>
      </c>
      <c r="L94">
        <v>62.347174224088583</v>
      </c>
      <c r="M94">
        <v>0</v>
      </c>
      <c r="N94">
        <v>29.597211675965603</v>
      </c>
      <c r="O94">
        <v>49.663484030010515</v>
      </c>
      <c r="P94">
        <v>60.909556240314352</v>
      </c>
      <c r="Q94">
        <v>5.4774655045536793</v>
      </c>
      <c r="R94">
        <v>10.593794714171256</v>
      </c>
      <c r="S94">
        <v>6.6075337724403935</v>
      </c>
      <c r="T94">
        <v>0</v>
      </c>
      <c r="U94">
        <v>275.57810989155439</v>
      </c>
      <c r="V94">
        <v>4.6016725444837752</v>
      </c>
      <c r="W94">
        <v>11.090637124018128</v>
      </c>
      <c r="X94">
        <v>24.963663023240269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13.528133319974954</v>
      </c>
      <c r="AL94">
        <v>3.2433898881149434</v>
      </c>
      <c r="AM94">
        <v>0</v>
      </c>
      <c r="AN94">
        <v>0</v>
      </c>
      <c r="AO94">
        <v>0</v>
      </c>
      <c r="AP94">
        <v>0.29259198914631596</v>
      </c>
      <c r="AQ94">
        <v>0</v>
      </c>
      <c r="AR94">
        <v>1.6810913921936963</v>
      </c>
      <c r="AS94">
        <v>1.3655821456898347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30.156016219614841</v>
      </c>
      <c r="BB94">
        <f t="shared" si="1"/>
        <v>691.27977850801335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164.53665469997296</v>
      </c>
      <c r="L95">
        <v>62.346902290890377</v>
      </c>
      <c r="M95">
        <v>0</v>
      </c>
      <c r="N95">
        <v>29.597211675965603</v>
      </c>
      <c r="O95">
        <v>49.663484030010515</v>
      </c>
      <c r="P95">
        <v>60.909556240314352</v>
      </c>
      <c r="Q95">
        <v>5.4774655045536793</v>
      </c>
      <c r="R95">
        <v>10.593794714171256</v>
      </c>
      <c r="S95">
        <v>6.6075337724403935</v>
      </c>
      <c r="T95">
        <v>0</v>
      </c>
      <c r="U95">
        <v>275.57810989155439</v>
      </c>
      <c r="V95">
        <v>4.6016725444837752</v>
      </c>
      <c r="W95">
        <v>11.090637124018128</v>
      </c>
      <c r="X95">
        <v>24.963663023240269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13.528133319974954</v>
      </c>
      <c r="AL95">
        <v>10.172450043397493</v>
      </c>
      <c r="AM95">
        <v>0</v>
      </c>
      <c r="AN95">
        <v>0</v>
      </c>
      <c r="AO95">
        <v>0</v>
      </c>
      <c r="AP95">
        <v>0.29259198914631596</v>
      </c>
      <c r="AQ95">
        <v>0</v>
      </c>
      <c r="AR95">
        <v>2.2414551012314758</v>
      </c>
      <c r="AS95">
        <v>1.3655821456898347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30.663096341042099</v>
      </c>
      <c r="BB95">
        <f t="shared" si="1"/>
        <v>702.90380177001373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164.53665759215176</v>
      </c>
      <c r="L96">
        <v>62.347081304930306</v>
      </c>
      <c r="M96">
        <v>0</v>
      </c>
      <c r="N96">
        <v>29.597211675965603</v>
      </c>
      <c r="O96">
        <v>49.663484030010515</v>
      </c>
      <c r="P96">
        <v>60.909556240314352</v>
      </c>
      <c r="Q96">
        <v>5.4774655045536793</v>
      </c>
      <c r="R96">
        <v>10.593794714171256</v>
      </c>
      <c r="S96">
        <v>6.6075337724403935</v>
      </c>
      <c r="T96">
        <v>0</v>
      </c>
      <c r="U96">
        <v>275.57810989155439</v>
      </c>
      <c r="V96">
        <v>4.6016725444837752</v>
      </c>
      <c r="W96">
        <v>11.090637124018128</v>
      </c>
      <c r="X96">
        <v>24.963663023240269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13.528133319974954</v>
      </c>
      <c r="AL96">
        <v>10.172450043397493</v>
      </c>
      <c r="AM96">
        <v>0</v>
      </c>
      <c r="AN96">
        <v>0</v>
      </c>
      <c r="AO96">
        <v>0</v>
      </c>
      <c r="AP96">
        <v>0.29259198914631596</v>
      </c>
      <c r="AQ96">
        <v>0</v>
      </c>
      <c r="AR96">
        <v>2.2414551012314758</v>
      </c>
      <c r="AS96">
        <v>1.3655821456898347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30.663103944722046</v>
      </c>
      <c r="BB96">
        <f t="shared" si="1"/>
        <v>702.90397607255261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99.143982483417858</v>
      </c>
      <c r="L97">
        <v>19.985254420985612</v>
      </c>
      <c r="M97">
        <v>0</v>
      </c>
      <c r="N97">
        <v>29.597211675965603</v>
      </c>
      <c r="O97">
        <v>49.663484030010515</v>
      </c>
      <c r="P97">
        <v>60.909556240314352</v>
      </c>
      <c r="Q97">
        <v>5.4774655045536793</v>
      </c>
      <c r="R97">
        <v>10.593794714171256</v>
      </c>
      <c r="S97">
        <v>6.6075337724403935</v>
      </c>
      <c r="T97">
        <v>0</v>
      </c>
      <c r="U97">
        <v>275.57810989155439</v>
      </c>
      <c r="V97">
        <v>4.6016725444837752</v>
      </c>
      <c r="W97">
        <v>11.090637124018128</v>
      </c>
      <c r="X97">
        <v>24.963663023240269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13.528133319974954</v>
      </c>
      <c r="AL97">
        <v>10.172450043397493</v>
      </c>
      <c r="AM97">
        <v>0</v>
      </c>
      <c r="AN97">
        <v>0</v>
      </c>
      <c r="AO97">
        <v>0</v>
      </c>
      <c r="AP97">
        <v>0.29259198914631596</v>
      </c>
      <c r="AQ97">
        <v>0</v>
      </c>
      <c r="AR97">
        <v>1.120727418075558</v>
      </c>
      <c r="AS97">
        <v>1.3655821456898347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26.11211934427218</v>
      </c>
      <c r="BB97">
        <f t="shared" si="1"/>
        <v>598.57973099716787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90.5268696502864</v>
      </c>
      <c r="L98">
        <v>19.985254420985612</v>
      </c>
      <c r="M98">
        <v>0</v>
      </c>
      <c r="N98">
        <v>29.597211675965603</v>
      </c>
      <c r="O98">
        <v>49.663484030010515</v>
      </c>
      <c r="P98">
        <v>60.909556240314352</v>
      </c>
      <c r="Q98">
        <v>5.4774655045536793</v>
      </c>
      <c r="R98">
        <v>10.593794714171256</v>
      </c>
      <c r="S98">
        <v>6.6075337724403935</v>
      </c>
      <c r="T98">
        <v>0</v>
      </c>
      <c r="U98">
        <v>275.57810989155439</v>
      </c>
      <c r="V98">
        <v>4.6016725444837752</v>
      </c>
      <c r="W98">
        <v>11.090637124018128</v>
      </c>
      <c r="X98">
        <v>24.963663023240269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13.528133319974954</v>
      </c>
      <c r="AL98">
        <v>10.172450043397493</v>
      </c>
      <c r="AM98">
        <v>0</v>
      </c>
      <c r="AN98">
        <v>0</v>
      </c>
      <c r="AO98">
        <v>0</v>
      </c>
      <c r="AP98">
        <v>0.29259198914631596</v>
      </c>
      <c r="AQ98">
        <v>0</v>
      </c>
      <c r="AR98">
        <v>1.6810913921936963</v>
      </c>
      <c r="AS98">
        <v>2.6628851575871422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25.829574507862731</v>
      </c>
      <c r="BB98">
        <f t="shared" si="1"/>
        <v>592.1028299864613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4.6660883848997683E-5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3.4974380615335754</v>
      </c>
      <c r="L99">
        <f t="shared" si="2"/>
        <v>1.2526948697931493</v>
      </c>
      <c r="M99">
        <f t="shared" si="2"/>
        <v>0</v>
      </c>
      <c r="N99">
        <f t="shared" si="2"/>
        <v>0.71033308022317554</v>
      </c>
      <c r="O99">
        <f t="shared" si="2"/>
        <v>1.1919236167202494</v>
      </c>
      <c r="P99">
        <f t="shared" si="2"/>
        <v>1.4618293497675461</v>
      </c>
      <c r="Q99">
        <f t="shared" si="2"/>
        <v>0.11891599549389301</v>
      </c>
      <c r="R99">
        <f t="shared" si="2"/>
        <v>0.22157069283232464</v>
      </c>
      <c r="S99">
        <f t="shared" si="2"/>
        <v>0.13992480137136376</v>
      </c>
      <c r="T99">
        <f t="shared" si="2"/>
        <v>0</v>
      </c>
      <c r="U99">
        <f t="shared" si="2"/>
        <v>6.1125500881931671</v>
      </c>
      <c r="V99">
        <f t="shared" si="2"/>
        <v>9.182128605003638E-2</v>
      </c>
      <c r="W99">
        <f t="shared" si="2"/>
        <v>0.24809883482808293</v>
      </c>
      <c r="X99">
        <f t="shared" si="2"/>
        <v>0.56018751674477141</v>
      </c>
      <c r="Y99">
        <f t="shared" si="2"/>
        <v>0</v>
      </c>
      <c r="Z99">
        <f t="shared" si="2"/>
        <v>1.4902198953245667E-2</v>
      </c>
      <c r="AA99">
        <f t="shared" si="2"/>
        <v>2.2252860012001663E-2</v>
      </c>
      <c r="AB99">
        <f t="shared" si="2"/>
        <v>3.6598511117720701E-2</v>
      </c>
      <c r="AC99">
        <f t="shared" si="2"/>
        <v>2.7973056922119599E-2</v>
      </c>
      <c r="AD99">
        <f t="shared" si="2"/>
        <v>3.3804049880218102E-2</v>
      </c>
      <c r="AE99">
        <f t="shared" si="2"/>
        <v>6.9190551719369636E-2</v>
      </c>
      <c r="AF99">
        <f t="shared" si="2"/>
        <v>0</v>
      </c>
      <c r="AG99">
        <f t="shared" si="2"/>
        <v>0</v>
      </c>
      <c r="AH99">
        <f t="shared" si="2"/>
        <v>0.15052176242626797</v>
      </c>
      <c r="AI99">
        <f t="shared" si="2"/>
        <v>1.3896254219474005E-2</v>
      </c>
      <c r="AJ99">
        <f t="shared" si="2"/>
        <v>0</v>
      </c>
      <c r="AK99">
        <f t="shared" si="2"/>
        <v>0.32467519967939901</v>
      </c>
      <c r="AL99">
        <f t="shared" si="2"/>
        <v>5.0773792047382721E-2</v>
      </c>
      <c r="AM99">
        <f t="shared" si="2"/>
        <v>1.2311353516123983E-2</v>
      </c>
      <c r="AN99">
        <f t="shared" si="2"/>
        <v>0</v>
      </c>
      <c r="AO99">
        <f t="shared" si="2"/>
        <v>0</v>
      </c>
      <c r="AP99">
        <f t="shared" si="2"/>
        <v>1.0557695887601765E-2</v>
      </c>
      <c r="AQ99">
        <f t="shared" si="2"/>
        <v>0</v>
      </c>
      <c r="AR99">
        <f t="shared" si="2"/>
        <v>5.1098171466812795E-2</v>
      </c>
      <c r="AS99">
        <f t="shared" si="2"/>
        <v>5.5050030214986528E-2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0.68890330631641183</v>
      </c>
      <c r="BB99">
        <f t="shared" si="1"/>
        <v>15.792037036181494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6" t="s">
        <v>189</v>
      </c>
      <c r="BB1" s="220" t="s">
        <v>142</v>
      </c>
    </row>
    <row r="2" spans="1:54">
      <c r="A2" s="220"/>
      <c r="AS2" s="20"/>
      <c r="AT2" s="169"/>
      <c r="AU2" s="169"/>
      <c r="AV2" s="169"/>
      <c r="AW2" s="169"/>
      <c r="AX2" s="169"/>
      <c r="AY2" s="169"/>
      <c r="AZ2" s="169"/>
      <c r="BA2" s="236"/>
      <c r="BB2" s="22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7.1905792932926431</v>
      </c>
      <c r="L3">
        <v>317.73945488320004</v>
      </c>
      <c r="M3">
        <v>27.760885837353907</v>
      </c>
      <c r="N3">
        <v>35.765036817184104</v>
      </c>
      <c r="O3">
        <v>0</v>
      </c>
      <c r="P3">
        <v>37.697963869091055</v>
      </c>
      <c r="Q3">
        <v>2.3868250603303971</v>
      </c>
      <c r="R3">
        <v>0</v>
      </c>
      <c r="S3">
        <v>0.99121382112814349</v>
      </c>
      <c r="T3">
        <v>0</v>
      </c>
      <c r="U3">
        <v>17.11522830099732</v>
      </c>
      <c r="V3">
        <v>0</v>
      </c>
      <c r="W3">
        <v>7.6085034439574164</v>
      </c>
      <c r="X3">
        <v>30.140074753811827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2.7445643773742439</v>
      </c>
      <c r="AG3">
        <v>13.526985527029845</v>
      </c>
      <c r="AH3">
        <v>0</v>
      </c>
      <c r="AI3">
        <v>0</v>
      </c>
      <c r="AJ3">
        <v>0</v>
      </c>
      <c r="AK3">
        <v>16.341723321227299</v>
      </c>
      <c r="AL3">
        <v>0</v>
      </c>
      <c r="AM3">
        <v>0</v>
      </c>
      <c r="AN3">
        <v>0.59725602348152784</v>
      </c>
      <c r="AO3">
        <v>0</v>
      </c>
      <c r="AP3">
        <v>0.35341426090586514</v>
      </c>
      <c r="AQ3">
        <v>0</v>
      </c>
      <c r="AR3">
        <v>8.460610344395743</v>
      </c>
      <c r="AS3">
        <v>5.1132987534961387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22.21810526116915</v>
      </c>
      <c r="BB3">
        <f>SUM(B3:AZ3)-BA3</f>
        <v>509.31551342708838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5.4685834256895243</v>
      </c>
      <c r="L4">
        <v>317.73945488320004</v>
      </c>
      <c r="M4">
        <v>27.760885837353907</v>
      </c>
      <c r="N4">
        <v>35.765036817184104</v>
      </c>
      <c r="O4">
        <v>0</v>
      </c>
      <c r="P4">
        <v>37.697963869091055</v>
      </c>
      <c r="Q4">
        <v>2.3868250603303971</v>
      </c>
      <c r="R4">
        <v>0</v>
      </c>
      <c r="S4">
        <v>0.99121382112814349</v>
      </c>
      <c r="T4">
        <v>0</v>
      </c>
      <c r="U4">
        <v>17.11522830099732</v>
      </c>
      <c r="V4">
        <v>0</v>
      </c>
      <c r="W4">
        <v>4.1123386944590044</v>
      </c>
      <c r="X4">
        <v>30.140074753811827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2.7445643773742439</v>
      </c>
      <c r="AG4">
        <v>13.526985527029845</v>
      </c>
      <c r="AH4">
        <v>0</v>
      </c>
      <c r="AI4">
        <v>0</v>
      </c>
      <c r="AJ4">
        <v>0</v>
      </c>
      <c r="AK4">
        <v>16.341723321227299</v>
      </c>
      <c r="AL4">
        <v>0</v>
      </c>
      <c r="AM4">
        <v>0</v>
      </c>
      <c r="AN4">
        <v>0.59725602348152784</v>
      </c>
      <c r="AO4">
        <v>0</v>
      </c>
      <c r="AP4">
        <v>1.7278036581089542</v>
      </c>
      <c r="AQ4">
        <v>0</v>
      </c>
      <c r="AR4">
        <v>8.460610344395743</v>
      </c>
      <c r="AS4">
        <v>5.1132987534961387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22.057435624177394</v>
      </c>
      <c r="BB4">
        <f t="shared" ref="BB4:BB67" si="0">SUM(B4:AZ4)-BA4</f>
        <v>505.63241184418166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317.73945488320004</v>
      </c>
      <c r="M5">
        <v>27.760885837353907</v>
      </c>
      <c r="N5">
        <v>35.765036817184104</v>
      </c>
      <c r="O5">
        <v>0</v>
      </c>
      <c r="P5">
        <v>37.697963869091055</v>
      </c>
      <c r="Q5">
        <v>2.3868250603303971</v>
      </c>
      <c r="R5">
        <v>0</v>
      </c>
      <c r="S5">
        <v>0.99121382112814349</v>
      </c>
      <c r="T5">
        <v>0</v>
      </c>
      <c r="U5">
        <v>17.11522830099732</v>
      </c>
      <c r="V5">
        <v>0</v>
      </c>
      <c r="W5">
        <v>4.0701586989424268</v>
      </c>
      <c r="X5">
        <v>8.9941502460977816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2.7445643773742439</v>
      </c>
      <c r="AG5">
        <v>13.526985527029845</v>
      </c>
      <c r="AH5">
        <v>0</v>
      </c>
      <c r="AI5">
        <v>0</v>
      </c>
      <c r="AJ5">
        <v>0</v>
      </c>
      <c r="AK5">
        <v>16.341723321227299</v>
      </c>
      <c r="AL5">
        <v>0</v>
      </c>
      <c r="AM5">
        <v>0</v>
      </c>
      <c r="AN5">
        <v>0.59725602348152784</v>
      </c>
      <c r="AO5">
        <v>0</v>
      </c>
      <c r="AP5">
        <v>1.7278036581089542</v>
      </c>
      <c r="AQ5">
        <v>0</v>
      </c>
      <c r="AR5">
        <v>0.84606103443957426</v>
      </c>
      <c r="AS5">
        <v>5.1132987534961387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20.624897907592363</v>
      </c>
      <c r="BB5">
        <f t="shared" si="0"/>
        <v>472.79371232189038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317.73945488320004</v>
      </c>
      <c r="M6">
        <v>27.760885837353907</v>
      </c>
      <c r="N6">
        <v>35.765036817184104</v>
      </c>
      <c r="O6">
        <v>0</v>
      </c>
      <c r="P6">
        <v>37.697963869091055</v>
      </c>
      <c r="Q6">
        <v>3.3736767400714349</v>
      </c>
      <c r="R6">
        <v>2.6807953466119754</v>
      </c>
      <c r="S6">
        <v>2.9103825923606759</v>
      </c>
      <c r="T6">
        <v>0</v>
      </c>
      <c r="U6">
        <v>17.11522830099732</v>
      </c>
      <c r="V6">
        <v>0</v>
      </c>
      <c r="W6">
        <v>4.0701586989424268</v>
      </c>
      <c r="X6">
        <v>8.9964025905365048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2.7445643773742439</v>
      </c>
      <c r="AG6">
        <v>13.526985527029845</v>
      </c>
      <c r="AH6">
        <v>0</v>
      </c>
      <c r="AI6">
        <v>0</v>
      </c>
      <c r="AJ6">
        <v>0</v>
      </c>
      <c r="AK6">
        <v>16.341723321227299</v>
      </c>
      <c r="AL6">
        <v>0</v>
      </c>
      <c r="AM6">
        <v>0</v>
      </c>
      <c r="AN6">
        <v>0.59725602348152784</v>
      </c>
      <c r="AO6">
        <v>0</v>
      </c>
      <c r="AP6">
        <v>1.7278036581089542</v>
      </c>
      <c r="AQ6">
        <v>0</v>
      </c>
      <c r="AR6">
        <v>0.84606103443957426</v>
      </c>
      <c r="AS6">
        <v>5.1132987534961387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20.858520955928977</v>
      </c>
      <c r="BB6">
        <f t="shared" si="0"/>
        <v>478.14915741557809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317.73945488320004</v>
      </c>
      <c r="M7">
        <v>27.760885837353907</v>
      </c>
      <c r="N7">
        <v>35.765036817184104</v>
      </c>
      <c r="O7">
        <v>0</v>
      </c>
      <c r="P7">
        <v>37.697963869091055</v>
      </c>
      <c r="Q7">
        <v>2.9637687339283647</v>
      </c>
      <c r="R7">
        <v>0</v>
      </c>
      <c r="S7">
        <v>1.8258851661904141</v>
      </c>
      <c r="T7">
        <v>0</v>
      </c>
      <c r="U7">
        <v>17.11522830099732</v>
      </c>
      <c r="V7">
        <v>0</v>
      </c>
      <c r="W7">
        <v>3.9951702258040065</v>
      </c>
      <c r="X7">
        <v>8.9964025905365048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2.7445643773742439</v>
      </c>
      <c r="AG7">
        <v>13.526985527029845</v>
      </c>
      <c r="AH7">
        <v>0</v>
      </c>
      <c r="AI7">
        <v>0</v>
      </c>
      <c r="AJ7">
        <v>0</v>
      </c>
      <c r="AK7">
        <v>16.341723321227299</v>
      </c>
      <c r="AL7">
        <v>0</v>
      </c>
      <c r="AM7">
        <v>0</v>
      </c>
      <c r="AN7">
        <v>0.59725602348152784</v>
      </c>
      <c r="AO7">
        <v>0</v>
      </c>
      <c r="AP7">
        <v>1.7278036581089542</v>
      </c>
      <c r="AQ7">
        <v>0</v>
      </c>
      <c r="AR7">
        <v>0.84606103443957426</v>
      </c>
      <c r="AS7">
        <v>5.1132987534961387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20.680863045192712</v>
      </c>
      <c r="BB7">
        <f t="shared" si="0"/>
        <v>474.0766260742505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317.73945488320004</v>
      </c>
      <c r="M8">
        <v>27.760885837353907</v>
      </c>
      <c r="N8">
        <v>35.765036817184104</v>
      </c>
      <c r="O8">
        <v>0</v>
      </c>
      <c r="P8">
        <v>37.697963869091055</v>
      </c>
      <c r="Q8">
        <v>2.9637687339283647</v>
      </c>
      <c r="R8">
        <v>0</v>
      </c>
      <c r="S8">
        <v>1.8258851661904141</v>
      </c>
      <c r="T8">
        <v>0</v>
      </c>
      <c r="U8">
        <v>17.11522830099732</v>
      </c>
      <c r="V8">
        <v>0</v>
      </c>
      <c r="W8">
        <v>3.9951702258040065</v>
      </c>
      <c r="X8">
        <v>8.9964025905365048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2.7445643773742439</v>
      </c>
      <c r="AG8">
        <v>13.526985527029845</v>
      </c>
      <c r="AH8">
        <v>0</v>
      </c>
      <c r="AI8">
        <v>0</v>
      </c>
      <c r="AJ8">
        <v>0</v>
      </c>
      <c r="AK8">
        <v>16.341723321227299</v>
      </c>
      <c r="AL8">
        <v>0</v>
      </c>
      <c r="AM8">
        <v>0</v>
      </c>
      <c r="AN8">
        <v>0.59725602348152784</v>
      </c>
      <c r="AO8">
        <v>0</v>
      </c>
      <c r="AP8">
        <v>0.35341426090586514</v>
      </c>
      <c r="AQ8">
        <v>0</v>
      </c>
      <c r="AR8">
        <v>0.84606103443957426</v>
      </c>
      <c r="AS8">
        <v>5.1132987534961387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20.623413568389626</v>
      </c>
      <c r="BB8">
        <f t="shared" si="0"/>
        <v>472.75968615385057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317.73945488320004</v>
      </c>
      <c r="M9">
        <v>27.760885837353907</v>
      </c>
      <c r="N9">
        <v>35.765036817184104</v>
      </c>
      <c r="O9">
        <v>0</v>
      </c>
      <c r="P9">
        <v>37.697963869091055</v>
      </c>
      <c r="Q9">
        <v>3.4428708138891806</v>
      </c>
      <c r="R9">
        <v>0</v>
      </c>
      <c r="S9">
        <v>1.8258851661904141</v>
      </c>
      <c r="T9">
        <v>0</v>
      </c>
      <c r="U9">
        <v>17.11522830099732</v>
      </c>
      <c r="V9">
        <v>0</v>
      </c>
      <c r="W9">
        <v>3.9951702258040065</v>
      </c>
      <c r="X9">
        <v>8.9964025905365048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2.7445643773742439</v>
      </c>
      <c r="AG9">
        <v>13.526985527029845</v>
      </c>
      <c r="AH9">
        <v>0</v>
      </c>
      <c r="AI9">
        <v>0</v>
      </c>
      <c r="AJ9">
        <v>0</v>
      </c>
      <c r="AK9">
        <v>16.341723321227299</v>
      </c>
      <c r="AL9">
        <v>0</v>
      </c>
      <c r="AM9">
        <v>0</v>
      </c>
      <c r="AN9">
        <v>0.59725602348152784</v>
      </c>
      <c r="AO9">
        <v>0</v>
      </c>
      <c r="AP9">
        <v>0.35341426090586514</v>
      </c>
      <c r="AQ9">
        <v>0</v>
      </c>
      <c r="AR9">
        <v>0.84606103443957426</v>
      </c>
      <c r="AS9">
        <v>1.4432698714255896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20.490032828061437</v>
      </c>
      <c r="BB9">
        <f t="shared" si="0"/>
        <v>469.70214009206899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317.73945488320004</v>
      </c>
      <c r="M10">
        <v>27.760885837353907</v>
      </c>
      <c r="N10">
        <v>35.765036817184104</v>
      </c>
      <c r="O10">
        <v>0</v>
      </c>
      <c r="P10">
        <v>37.697963869091055</v>
      </c>
      <c r="Q10">
        <v>3.4428708138891806</v>
      </c>
      <c r="R10">
        <v>0</v>
      </c>
      <c r="S10">
        <v>1.8258851661904141</v>
      </c>
      <c r="T10">
        <v>0</v>
      </c>
      <c r="U10">
        <v>17.11522830099732</v>
      </c>
      <c r="V10">
        <v>0</v>
      </c>
      <c r="W10">
        <v>3.9951702258040065</v>
      </c>
      <c r="X10">
        <v>8.9950946972483763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2.7445643773742439</v>
      </c>
      <c r="AG10">
        <v>13.526985527029845</v>
      </c>
      <c r="AH10">
        <v>0</v>
      </c>
      <c r="AI10">
        <v>0</v>
      </c>
      <c r="AJ10">
        <v>0</v>
      </c>
      <c r="AK10">
        <v>16.341723321227299</v>
      </c>
      <c r="AL10">
        <v>0</v>
      </c>
      <c r="AM10">
        <v>0</v>
      </c>
      <c r="AN10">
        <v>0.59725602348152784</v>
      </c>
      <c r="AO10">
        <v>0</v>
      </c>
      <c r="AP10">
        <v>0.35341426090586514</v>
      </c>
      <c r="AQ10">
        <v>0</v>
      </c>
      <c r="AR10">
        <v>0.84606103443957426</v>
      </c>
      <c r="AS10">
        <v>1.4432698714255896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20.489978158121996</v>
      </c>
      <c r="BB10">
        <f t="shared" si="0"/>
        <v>469.70088686872032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317.73945488320004</v>
      </c>
      <c r="M11">
        <v>27.760885837353907</v>
      </c>
      <c r="N11">
        <v>35.765036817184104</v>
      </c>
      <c r="O11">
        <v>0</v>
      </c>
      <c r="P11">
        <v>37.697963869091055</v>
      </c>
      <c r="Q11">
        <v>3.0479331177228772</v>
      </c>
      <c r="R11">
        <v>4.5442759367667396</v>
      </c>
      <c r="S11">
        <v>2.9235116595496251</v>
      </c>
      <c r="T11">
        <v>0</v>
      </c>
      <c r="U11">
        <v>17.11522830099732</v>
      </c>
      <c r="V11">
        <v>0</v>
      </c>
      <c r="W11">
        <v>3.9951702258040065</v>
      </c>
      <c r="X11">
        <v>8.9950946972483763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2.7445643773742439</v>
      </c>
      <c r="AG11">
        <v>13.526985527029845</v>
      </c>
      <c r="AH11">
        <v>0</v>
      </c>
      <c r="AI11">
        <v>0</v>
      </c>
      <c r="AJ11">
        <v>0</v>
      </c>
      <c r="AK11">
        <v>16.341723321227299</v>
      </c>
      <c r="AL11">
        <v>0</v>
      </c>
      <c r="AM11">
        <v>0</v>
      </c>
      <c r="AN11">
        <v>0.59725602348152784</v>
      </c>
      <c r="AO11">
        <v>0</v>
      </c>
      <c r="AP11">
        <v>0.35341426090586514</v>
      </c>
      <c r="AQ11">
        <v>0</v>
      </c>
      <c r="AR11">
        <v>0.84606103443957426</v>
      </c>
      <c r="AS11">
        <v>1.4432698714255896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20.709301284001508</v>
      </c>
      <c r="BB11">
        <f t="shared" si="0"/>
        <v>474.72852847680042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317.73945488320004</v>
      </c>
      <c r="M12">
        <v>27.760885837353907</v>
      </c>
      <c r="N12">
        <v>35.765036817184104</v>
      </c>
      <c r="O12">
        <v>0</v>
      </c>
      <c r="P12">
        <v>37.697963869091055</v>
      </c>
      <c r="Q12">
        <v>3.0479331177228772</v>
      </c>
      <c r="R12">
        <v>4.5442759367667396</v>
      </c>
      <c r="S12">
        <v>2.9235116595496251</v>
      </c>
      <c r="T12">
        <v>0</v>
      </c>
      <c r="U12">
        <v>17.11522830099732</v>
      </c>
      <c r="V12">
        <v>0</v>
      </c>
      <c r="W12">
        <v>3.9951702258040065</v>
      </c>
      <c r="X12">
        <v>8.9950946972483763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2.7445643773742439</v>
      </c>
      <c r="AG12">
        <v>13.526985527029845</v>
      </c>
      <c r="AH12">
        <v>0</v>
      </c>
      <c r="AI12">
        <v>0</v>
      </c>
      <c r="AJ12">
        <v>0</v>
      </c>
      <c r="AK12">
        <v>16.341723321227299</v>
      </c>
      <c r="AL12">
        <v>0</v>
      </c>
      <c r="AM12">
        <v>0</v>
      </c>
      <c r="AN12">
        <v>0.59725602348152784</v>
      </c>
      <c r="AO12">
        <v>0</v>
      </c>
      <c r="AP12">
        <v>0.35341426090586514</v>
      </c>
      <c r="AQ12">
        <v>0</v>
      </c>
      <c r="AR12">
        <v>0.84606103443957426</v>
      </c>
      <c r="AS12">
        <v>1.4432698714255896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20.709301284001508</v>
      </c>
      <c r="BB12">
        <f t="shared" si="0"/>
        <v>474.72852847680042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317.73945488320004</v>
      </c>
      <c r="M13">
        <v>27.760885837353907</v>
      </c>
      <c r="N13">
        <v>35.765036817184104</v>
      </c>
      <c r="O13">
        <v>0</v>
      </c>
      <c r="P13">
        <v>37.697963869091055</v>
      </c>
      <c r="Q13">
        <v>3.0479331177228772</v>
      </c>
      <c r="R13">
        <v>4.5593762124711636</v>
      </c>
      <c r="S13">
        <v>2.9235116595496251</v>
      </c>
      <c r="T13">
        <v>0</v>
      </c>
      <c r="U13">
        <v>17.11522830099732</v>
      </c>
      <c r="V13">
        <v>0</v>
      </c>
      <c r="W13">
        <v>3.9951702258040065</v>
      </c>
      <c r="X13">
        <v>8.9950946972483763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2.7445643773742439</v>
      </c>
      <c r="AG13">
        <v>13.526985527029845</v>
      </c>
      <c r="AH13">
        <v>0</v>
      </c>
      <c r="AI13">
        <v>0</v>
      </c>
      <c r="AJ13">
        <v>0</v>
      </c>
      <c r="AK13">
        <v>16.341723321227299</v>
      </c>
      <c r="AL13">
        <v>0</v>
      </c>
      <c r="AM13">
        <v>0</v>
      </c>
      <c r="AN13">
        <v>0.59725602348152784</v>
      </c>
      <c r="AO13">
        <v>0</v>
      </c>
      <c r="AP13">
        <v>0.35341426090586514</v>
      </c>
      <c r="AQ13">
        <v>0</v>
      </c>
      <c r="AR13">
        <v>0.84606103443957426</v>
      </c>
      <c r="AS13">
        <v>1.4432698714255896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20.70993247552595</v>
      </c>
      <c r="BB13">
        <f t="shared" si="0"/>
        <v>474.74299756098043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317.73945488320004</v>
      </c>
      <c r="M14">
        <v>27.760885837353907</v>
      </c>
      <c r="N14">
        <v>35.765036817184104</v>
      </c>
      <c r="O14">
        <v>0</v>
      </c>
      <c r="P14">
        <v>37.697963869091055</v>
      </c>
      <c r="Q14">
        <v>3.0479331177228772</v>
      </c>
      <c r="R14">
        <v>4.5593762124711636</v>
      </c>
      <c r="S14">
        <v>2.9235116595496251</v>
      </c>
      <c r="T14">
        <v>0</v>
      </c>
      <c r="U14">
        <v>17.11522830099732</v>
      </c>
      <c r="V14">
        <v>0</v>
      </c>
      <c r="W14">
        <v>3.9951702258040065</v>
      </c>
      <c r="X14">
        <v>8.9950946972483763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2.7445643773742439</v>
      </c>
      <c r="AG14">
        <v>13.526985527029845</v>
      </c>
      <c r="AH14">
        <v>0</v>
      </c>
      <c r="AI14">
        <v>0</v>
      </c>
      <c r="AJ14">
        <v>0</v>
      </c>
      <c r="AK14">
        <v>16.341723321227299</v>
      </c>
      <c r="AL14">
        <v>0</v>
      </c>
      <c r="AM14">
        <v>0</v>
      </c>
      <c r="AN14">
        <v>0.59725602348152784</v>
      </c>
      <c r="AO14">
        <v>0</v>
      </c>
      <c r="AP14">
        <v>0.35341426090586514</v>
      </c>
      <c r="AQ14">
        <v>0</v>
      </c>
      <c r="AR14">
        <v>0.84606103443957426</v>
      </c>
      <c r="AS14">
        <v>1.4432698714255896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20.70993247552595</v>
      </c>
      <c r="BB14">
        <f t="shared" si="0"/>
        <v>474.74299756098043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317.73945488320004</v>
      </c>
      <c r="M15">
        <v>27.760885837353907</v>
      </c>
      <c r="N15">
        <v>35.765036817184104</v>
      </c>
      <c r="O15">
        <v>0</v>
      </c>
      <c r="P15">
        <v>37.697963869091055</v>
      </c>
      <c r="Q15">
        <v>3.0479331177228772</v>
      </c>
      <c r="R15">
        <v>4.5593762124711636</v>
      </c>
      <c r="S15">
        <v>2.9235116595496251</v>
      </c>
      <c r="T15">
        <v>0</v>
      </c>
      <c r="U15">
        <v>17.11522830099732</v>
      </c>
      <c r="V15">
        <v>0</v>
      </c>
      <c r="W15">
        <v>3.9951702258040065</v>
      </c>
      <c r="X15">
        <v>8.9950946972483763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2.7445643773742439</v>
      </c>
      <c r="AG15">
        <v>13.526985527029845</v>
      </c>
      <c r="AH15">
        <v>0</v>
      </c>
      <c r="AI15">
        <v>0</v>
      </c>
      <c r="AJ15">
        <v>0</v>
      </c>
      <c r="AK15">
        <v>16.341723321227299</v>
      </c>
      <c r="AL15">
        <v>0</v>
      </c>
      <c r="AM15">
        <v>0</v>
      </c>
      <c r="AN15">
        <v>0.59725602348152784</v>
      </c>
      <c r="AO15">
        <v>0</v>
      </c>
      <c r="AP15">
        <v>0.35341426090586514</v>
      </c>
      <c r="AQ15">
        <v>0</v>
      </c>
      <c r="AR15">
        <v>0.84606103443957426</v>
      </c>
      <c r="AS15">
        <v>1.4432698714255896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20.70993247552595</v>
      </c>
      <c r="BB15">
        <f t="shared" si="0"/>
        <v>474.74299756098043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317.73945488320004</v>
      </c>
      <c r="M16">
        <v>27.760885837353907</v>
      </c>
      <c r="N16">
        <v>35.765036817184104</v>
      </c>
      <c r="O16">
        <v>0</v>
      </c>
      <c r="P16">
        <v>37.697963869091055</v>
      </c>
      <c r="Q16">
        <v>3.0479331177228772</v>
      </c>
      <c r="R16">
        <v>4.5593762124711636</v>
      </c>
      <c r="S16">
        <v>2.9235116595496251</v>
      </c>
      <c r="T16">
        <v>0</v>
      </c>
      <c r="U16">
        <v>17.11522830099732</v>
      </c>
      <c r="V16">
        <v>0</v>
      </c>
      <c r="W16">
        <v>3.9951702258040065</v>
      </c>
      <c r="X16">
        <v>8.9950946972483763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2.7445643773742439</v>
      </c>
      <c r="AG16">
        <v>13.526985527029845</v>
      </c>
      <c r="AH16">
        <v>0</v>
      </c>
      <c r="AI16">
        <v>0</v>
      </c>
      <c r="AJ16">
        <v>0</v>
      </c>
      <c r="AK16">
        <v>16.341723321227299</v>
      </c>
      <c r="AL16">
        <v>0</v>
      </c>
      <c r="AM16">
        <v>0</v>
      </c>
      <c r="AN16">
        <v>0.59725602348152784</v>
      </c>
      <c r="AO16">
        <v>0</v>
      </c>
      <c r="AP16">
        <v>0.35341426090586514</v>
      </c>
      <c r="AQ16">
        <v>0</v>
      </c>
      <c r="AR16">
        <v>0.84606103443957426</v>
      </c>
      <c r="AS16">
        <v>1.4432698714255896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20.70993247552595</v>
      </c>
      <c r="BB16">
        <f t="shared" si="0"/>
        <v>474.74299756098043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317.73945488320004</v>
      </c>
      <c r="M17">
        <v>27.760885837353907</v>
      </c>
      <c r="N17">
        <v>35.765036817184104</v>
      </c>
      <c r="O17">
        <v>0</v>
      </c>
      <c r="P17">
        <v>37.697963869091055</v>
      </c>
      <c r="Q17">
        <v>3.0479331177228772</v>
      </c>
      <c r="R17">
        <v>4.5593762124711636</v>
      </c>
      <c r="S17">
        <v>2.9235116595496251</v>
      </c>
      <c r="T17">
        <v>0</v>
      </c>
      <c r="U17">
        <v>17.11522830099732</v>
      </c>
      <c r="V17">
        <v>0</v>
      </c>
      <c r="W17">
        <v>3.9951702258040065</v>
      </c>
      <c r="X17">
        <v>8.9950946972483763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2.7445643773742439</v>
      </c>
      <c r="AG17">
        <v>13.526985527029845</v>
      </c>
      <c r="AH17">
        <v>0</v>
      </c>
      <c r="AI17">
        <v>0</v>
      </c>
      <c r="AJ17">
        <v>0</v>
      </c>
      <c r="AK17">
        <v>16.341723321227299</v>
      </c>
      <c r="AL17">
        <v>0</v>
      </c>
      <c r="AM17">
        <v>0</v>
      </c>
      <c r="AN17">
        <v>0.59725602348152784</v>
      </c>
      <c r="AO17">
        <v>0</v>
      </c>
      <c r="AP17">
        <v>0.35341426090586514</v>
      </c>
      <c r="AQ17">
        <v>0</v>
      </c>
      <c r="AR17">
        <v>0.84606103443957426</v>
      </c>
      <c r="AS17">
        <v>1.4432698714255896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20.70993247552595</v>
      </c>
      <c r="BB17">
        <f t="shared" si="0"/>
        <v>474.74299756098043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317.73945488320004</v>
      </c>
      <c r="M18">
        <v>27.760885837353907</v>
      </c>
      <c r="N18">
        <v>35.765036817184104</v>
      </c>
      <c r="O18">
        <v>0</v>
      </c>
      <c r="P18">
        <v>37.697963869091055</v>
      </c>
      <c r="Q18">
        <v>2.9637687339283647</v>
      </c>
      <c r="R18">
        <v>4.5593762124711636</v>
      </c>
      <c r="S18">
        <v>2.9235116595496251</v>
      </c>
      <c r="T18">
        <v>0</v>
      </c>
      <c r="U18">
        <v>17.11522830099732</v>
      </c>
      <c r="V18">
        <v>0</v>
      </c>
      <c r="W18">
        <v>3.9951702258040065</v>
      </c>
      <c r="X18">
        <v>8.9950946972483763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2.7445643773742439</v>
      </c>
      <c r="AG18">
        <v>13.526985527029845</v>
      </c>
      <c r="AH18">
        <v>0</v>
      </c>
      <c r="AI18">
        <v>0</v>
      </c>
      <c r="AJ18">
        <v>0</v>
      </c>
      <c r="AK18">
        <v>16.341723321227299</v>
      </c>
      <c r="AL18">
        <v>0</v>
      </c>
      <c r="AM18">
        <v>0</v>
      </c>
      <c r="AN18">
        <v>0.59725602348152784</v>
      </c>
      <c r="AO18">
        <v>0</v>
      </c>
      <c r="AP18">
        <v>0.35341426090586514</v>
      </c>
      <c r="AQ18">
        <v>0</v>
      </c>
      <c r="AR18">
        <v>0.84606103443957426</v>
      </c>
      <c r="AS18">
        <v>1.4432698714255896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20.70641440428334</v>
      </c>
      <c r="BB18">
        <f t="shared" si="0"/>
        <v>474.66235124842848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317.73945488320004</v>
      </c>
      <c r="M19">
        <v>27.760885837353907</v>
      </c>
      <c r="N19">
        <v>35.765036817184104</v>
      </c>
      <c r="O19">
        <v>0</v>
      </c>
      <c r="P19">
        <v>37.697963869091055</v>
      </c>
      <c r="Q19">
        <v>2.9637687339283647</v>
      </c>
      <c r="R19">
        <v>4.5593762124711636</v>
      </c>
      <c r="S19">
        <v>2.9235116595496251</v>
      </c>
      <c r="T19">
        <v>0</v>
      </c>
      <c r="U19">
        <v>17.11522830099732</v>
      </c>
      <c r="V19">
        <v>0</v>
      </c>
      <c r="W19">
        <v>3.9951702258040065</v>
      </c>
      <c r="X19">
        <v>8.9950946972483763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2.7445643773742439</v>
      </c>
      <c r="AG19">
        <v>13.526985527029845</v>
      </c>
      <c r="AH19">
        <v>0</v>
      </c>
      <c r="AI19">
        <v>0</v>
      </c>
      <c r="AJ19">
        <v>0</v>
      </c>
      <c r="AK19">
        <v>16.341723321227299</v>
      </c>
      <c r="AL19">
        <v>0</v>
      </c>
      <c r="AM19">
        <v>0</v>
      </c>
      <c r="AN19">
        <v>0.59725602348152784</v>
      </c>
      <c r="AO19">
        <v>0</v>
      </c>
      <c r="AP19">
        <v>0.35341426090586514</v>
      </c>
      <c r="AQ19">
        <v>0</v>
      </c>
      <c r="AR19">
        <v>0.84606103443957426</v>
      </c>
      <c r="AS19">
        <v>1.4432698714255896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20.70641440428334</v>
      </c>
      <c r="BB19">
        <f t="shared" si="0"/>
        <v>474.66235124842848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317.73945488320004</v>
      </c>
      <c r="M20">
        <v>27.760885837353907</v>
      </c>
      <c r="N20">
        <v>35.765036817184104</v>
      </c>
      <c r="O20">
        <v>0</v>
      </c>
      <c r="P20">
        <v>37.697963869091055</v>
      </c>
      <c r="Q20">
        <v>2.9637687339283647</v>
      </c>
      <c r="R20">
        <v>4.5442759367667396</v>
      </c>
      <c r="S20">
        <v>2.9235116595496251</v>
      </c>
      <c r="T20">
        <v>0</v>
      </c>
      <c r="U20">
        <v>17.11522830099732</v>
      </c>
      <c r="V20">
        <v>0</v>
      </c>
      <c r="W20">
        <v>3.9951702258040065</v>
      </c>
      <c r="X20">
        <v>8.9950946972483763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2.7445643773742439</v>
      </c>
      <c r="AG20">
        <v>13.526985527029845</v>
      </c>
      <c r="AH20">
        <v>0</v>
      </c>
      <c r="AI20">
        <v>0</v>
      </c>
      <c r="AJ20">
        <v>0</v>
      </c>
      <c r="AK20">
        <v>16.341723321227299</v>
      </c>
      <c r="AL20">
        <v>0</v>
      </c>
      <c r="AM20">
        <v>0</v>
      </c>
      <c r="AN20">
        <v>0.59725602348152784</v>
      </c>
      <c r="AO20">
        <v>0</v>
      </c>
      <c r="AP20">
        <v>0.35341426090586514</v>
      </c>
      <c r="AQ20">
        <v>0</v>
      </c>
      <c r="AR20">
        <v>1.6921220688791485</v>
      </c>
      <c r="AS20">
        <v>1.4432698714255896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20.741148563998475</v>
      </c>
      <c r="BB20">
        <f t="shared" si="0"/>
        <v>475.45857784744851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317.73945488320004</v>
      </c>
      <c r="M21">
        <v>27.760885837353907</v>
      </c>
      <c r="N21">
        <v>35.765036817184104</v>
      </c>
      <c r="O21">
        <v>0</v>
      </c>
      <c r="P21">
        <v>37.697963869091055</v>
      </c>
      <c r="Q21">
        <v>2.9637687339283647</v>
      </c>
      <c r="R21">
        <v>0</v>
      </c>
      <c r="S21">
        <v>2.9235116595496251</v>
      </c>
      <c r="T21">
        <v>0</v>
      </c>
      <c r="U21">
        <v>17.11522830099732</v>
      </c>
      <c r="V21">
        <v>0</v>
      </c>
      <c r="W21">
        <v>3.9951702258040065</v>
      </c>
      <c r="X21">
        <v>8.9950946972483763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2.7445643773742439</v>
      </c>
      <c r="AG21">
        <v>13.526985527029845</v>
      </c>
      <c r="AH21">
        <v>0</v>
      </c>
      <c r="AI21">
        <v>0</v>
      </c>
      <c r="AJ21">
        <v>0</v>
      </c>
      <c r="AK21">
        <v>16.341723321227299</v>
      </c>
      <c r="AL21">
        <v>0</v>
      </c>
      <c r="AM21">
        <v>0</v>
      </c>
      <c r="AN21">
        <v>0.59725602348152784</v>
      </c>
      <c r="AO21">
        <v>0</v>
      </c>
      <c r="AP21">
        <v>0.35341426090586514</v>
      </c>
      <c r="AQ21">
        <v>0</v>
      </c>
      <c r="AR21">
        <v>1.6921220688791485</v>
      </c>
      <c r="AS21">
        <v>2.474176785222292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20.594289738838327</v>
      </c>
      <c r="BB21">
        <f t="shared" si="0"/>
        <v>472.09206764963869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317.73945488320004</v>
      </c>
      <c r="M22">
        <v>27.760885837353907</v>
      </c>
      <c r="N22">
        <v>35.765036817184104</v>
      </c>
      <c r="O22">
        <v>0</v>
      </c>
      <c r="P22">
        <v>37.697963869091055</v>
      </c>
      <c r="Q22">
        <v>2.9637687339283647</v>
      </c>
      <c r="R22">
        <v>0</v>
      </c>
      <c r="S22">
        <v>2.9235116595496251</v>
      </c>
      <c r="T22">
        <v>0</v>
      </c>
      <c r="U22">
        <v>17.11522830099732</v>
      </c>
      <c r="V22">
        <v>0</v>
      </c>
      <c r="W22">
        <v>3.9951702258040065</v>
      </c>
      <c r="X22">
        <v>8.984737411862822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2.7445643773742439</v>
      </c>
      <c r="AG22">
        <v>13.526985527029845</v>
      </c>
      <c r="AH22">
        <v>0</v>
      </c>
      <c r="AI22">
        <v>0</v>
      </c>
      <c r="AJ22">
        <v>0</v>
      </c>
      <c r="AK22">
        <v>16.341723321227299</v>
      </c>
      <c r="AL22">
        <v>0</v>
      </c>
      <c r="AM22">
        <v>0</v>
      </c>
      <c r="AN22">
        <v>0.59725602348152784</v>
      </c>
      <c r="AO22">
        <v>0</v>
      </c>
      <c r="AP22">
        <v>0.35341426090586514</v>
      </c>
      <c r="AQ22">
        <v>0</v>
      </c>
      <c r="AR22">
        <v>8.460610344395743</v>
      </c>
      <c r="AS22">
        <v>2.474176785222292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20.8767796142258</v>
      </c>
      <c r="BB22">
        <f t="shared" si="0"/>
        <v>478.56770876438219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9.3405954204307644</v>
      </c>
      <c r="L23">
        <v>419.65397483723825</v>
      </c>
      <c r="M23">
        <v>27.760885837353907</v>
      </c>
      <c r="N23">
        <v>35.765036817184104</v>
      </c>
      <c r="O23">
        <v>0</v>
      </c>
      <c r="P23">
        <v>37.697963869091055</v>
      </c>
      <c r="Q23">
        <v>5.2593015248508408</v>
      </c>
      <c r="R23">
        <v>5.6496786748253145</v>
      </c>
      <c r="S23">
        <v>5.2904274911645777</v>
      </c>
      <c r="T23">
        <v>0</v>
      </c>
      <c r="U23">
        <v>17.11522830099732</v>
      </c>
      <c r="V23">
        <v>4.5045380240041331</v>
      </c>
      <c r="W23">
        <v>13.253856094700859</v>
      </c>
      <c r="X23">
        <v>30.140181228725837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2.7445643773742439</v>
      </c>
      <c r="AG23">
        <v>13.526985527029845</v>
      </c>
      <c r="AH23">
        <v>0</v>
      </c>
      <c r="AI23">
        <v>0</v>
      </c>
      <c r="AJ23">
        <v>0</v>
      </c>
      <c r="AK23">
        <v>16.341723321227299</v>
      </c>
      <c r="AL23">
        <v>0</v>
      </c>
      <c r="AM23">
        <v>0</v>
      </c>
      <c r="AN23">
        <v>0.59725602348152784</v>
      </c>
      <c r="AO23">
        <v>0</v>
      </c>
      <c r="AP23">
        <v>0.35341426090586514</v>
      </c>
      <c r="AQ23">
        <v>0</v>
      </c>
      <c r="AR23">
        <v>8.460610344395743</v>
      </c>
      <c r="AS23">
        <v>2.474176785222292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27.41789066817649</v>
      </c>
      <c r="BB23">
        <f t="shared" si="0"/>
        <v>628.51250809202713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9.3403882044825988</v>
      </c>
      <c r="L24">
        <v>484.60188185726997</v>
      </c>
      <c r="M24">
        <v>27.760885837353907</v>
      </c>
      <c r="N24">
        <v>35.765036817184104</v>
      </c>
      <c r="O24">
        <v>0</v>
      </c>
      <c r="P24">
        <v>37.697963869091055</v>
      </c>
      <c r="Q24">
        <v>6.6053222824803424</v>
      </c>
      <c r="R24">
        <v>9.9442090055496202</v>
      </c>
      <c r="S24">
        <v>7.2702408373725422</v>
      </c>
      <c r="T24">
        <v>0</v>
      </c>
      <c r="U24">
        <v>17.11522830099732</v>
      </c>
      <c r="V24">
        <v>5.5565968134697004</v>
      </c>
      <c r="W24">
        <v>14.182652293125367</v>
      </c>
      <c r="X24">
        <v>30.140181228725837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2.7445643773742439</v>
      </c>
      <c r="AG24">
        <v>13.526985527029845</v>
      </c>
      <c r="AH24">
        <v>0</v>
      </c>
      <c r="AI24">
        <v>0</v>
      </c>
      <c r="AJ24">
        <v>0</v>
      </c>
      <c r="AK24">
        <v>16.341723321227299</v>
      </c>
      <c r="AL24">
        <v>0</v>
      </c>
      <c r="AM24">
        <v>0</v>
      </c>
      <c r="AN24">
        <v>0.59725602348152784</v>
      </c>
      <c r="AO24">
        <v>0</v>
      </c>
      <c r="AP24">
        <v>0.35341426090586514</v>
      </c>
      <c r="AQ24">
        <v>0</v>
      </c>
      <c r="AR24">
        <v>1.6921220688791485</v>
      </c>
      <c r="AS24">
        <v>2.474176785222292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30.251112681929044</v>
      </c>
      <c r="BB24">
        <f t="shared" si="0"/>
        <v>693.45971702929342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9.3403882044825988</v>
      </c>
      <c r="L25">
        <v>551.23577074006346</v>
      </c>
      <c r="M25">
        <v>27.760885837353907</v>
      </c>
      <c r="N25">
        <v>35.765036817184104</v>
      </c>
      <c r="O25">
        <v>0</v>
      </c>
      <c r="P25">
        <v>37.697963869091055</v>
      </c>
      <c r="Q25">
        <v>6.6053222824803424</v>
      </c>
      <c r="R25">
        <v>11.470905847105056</v>
      </c>
      <c r="S25">
        <v>7.985408113612797</v>
      </c>
      <c r="T25">
        <v>0</v>
      </c>
      <c r="U25">
        <v>17.11522830099732</v>
      </c>
      <c r="V25">
        <v>5.5565968134697004</v>
      </c>
      <c r="W25">
        <v>14.219608923623413</v>
      </c>
      <c r="X25">
        <v>30.140248104714686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2.7445643773742439</v>
      </c>
      <c r="AG25">
        <v>13.526985527029845</v>
      </c>
      <c r="AH25">
        <v>0</v>
      </c>
      <c r="AI25">
        <v>0</v>
      </c>
      <c r="AJ25">
        <v>0</v>
      </c>
      <c r="AK25">
        <v>16.341723321227299</v>
      </c>
      <c r="AL25">
        <v>0</v>
      </c>
      <c r="AM25">
        <v>0</v>
      </c>
      <c r="AN25">
        <v>0.59725602348152784</v>
      </c>
      <c r="AO25">
        <v>0</v>
      </c>
      <c r="AP25">
        <v>0.35341426090586514</v>
      </c>
      <c r="AQ25">
        <v>0</v>
      </c>
      <c r="AR25">
        <v>0.84606103443957426</v>
      </c>
      <c r="AS25">
        <v>2.474176785222292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33.096301388685241</v>
      </c>
      <c r="BB25">
        <f t="shared" si="0"/>
        <v>758.68124379517394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9.3407210590818135</v>
      </c>
      <c r="L26">
        <v>552.91110532607775</v>
      </c>
      <c r="M26">
        <v>27.760885837353907</v>
      </c>
      <c r="N26">
        <v>35.765036817184104</v>
      </c>
      <c r="O26">
        <v>0</v>
      </c>
      <c r="P26">
        <v>37.697963869091055</v>
      </c>
      <c r="Q26">
        <v>6.6053222824803424</v>
      </c>
      <c r="R26">
        <v>12.785614310206688</v>
      </c>
      <c r="S26">
        <v>7.985408113612797</v>
      </c>
      <c r="T26">
        <v>0</v>
      </c>
      <c r="U26">
        <v>17.11522830099732</v>
      </c>
      <c r="V26">
        <v>5.56165865353708</v>
      </c>
      <c r="W26">
        <v>14.222179865860914</v>
      </c>
      <c r="X26">
        <v>30.140074753811827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1.5924060659570025</v>
      </c>
      <c r="AF26">
        <v>2.7445643773742439</v>
      </c>
      <c r="AG26">
        <v>13.526985527029845</v>
      </c>
      <c r="AH26">
        <v>0</v>
      </c>
      <c r="AI26">
        <v>0</v>
      </c>
      <c r="AJ26">
        <v>0</v>
      </c>
      <c r="AK26">
        <v>16.341723321227299</v>
      </c>
      <c r="AL26">
        <v>0</v>
      </c>
      <c r="AM26">
        <v>0</v>
      </c>
      <c r="AN26">
        <v>0.59725602348152784</v>
      </c>
      <c r="AO26">
        <v>0</v>
      </c>
      <c r="AP26">
        <v>0.35341426090586514</v>
      </c>
      <c r="AQ26">
        <v>0</v>
      </c>
      <c r="AR26">
        <v>0.84606103443957426</v>
      </c>
      <c r="AS26">
        <v>2.474176785222292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33.288173479250197</v>
      </c>
      <c r="BB26">
        <f t="shared" si="0"/>
        <v>763.07961310568305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9.3404442104569991</v>
      </c>
      <c r="L27">
        <v>552.91110532607775</v>
      </c>
      <c r="M27">
        <v>27.760885837353907</v>
      </c>
      <c r="N27">
        <v>35.765036817184104</v>
      </c>
      <c r="O27">
        <v>0</v>
      </c>
      <c r="P27">
        <v>37.697963869091055</v>
      </c>
      <c r="Q27">
        <v>6.6053222824803424</v>
      </c>
      <c r="R27">
        <v>12.785614310206688</v>
      </c>
      <c r="S27">
        <v>7.985408113612797</v>
      </c>
      <c r="T27">
        <v>0</v>
      </c>
      <c r="U27">
        <v>17.11522830099732</v>
      </c>
      <c r="V27">
        <v>5.56165865353708</v>
      </c>
      <c r="W27">
        <v>14.222179865860914</v>
      </c>
      <c r="X27">
        <v>30.140074753811827</v>
      </c>
      <c r="Y27">
        <v>0</v>
      </c>
      <c r="Z27">
        <v>0.33719823836359836</v>
      </c>
      <c r="AA27">
        <v>0</v>
      </c>
      <c r="AB27">
        <v>0</v>
      </c>
      <c r="AC27">
        <v>0</v>
      </c>
      <c r="AD27">
        <v>0</v>
      </c>
      <c r="AE27">
        <v>5.0956998490920471</v>
      </c>
      <c r="AF27">
        <v>2.7445643773742439</v>
      </c>
      <c r="AG27">
        <v>13.526985527029845</v>
      </c>
      <c r="AH27">
        <v>6.1602111125026102</v>
      </c>
      <c r="AI27">
        <v>0</v>
      </c>
      <c r="AJ27">
        <v>0</v>
      </c>
      <c r="AK27">
        <v>16.341723321227299</v>
      </c>
      <c r="AL27">
        <v>0</v>
      </c>
      <c r="AM27">
        <v>0</v>
      </c>
      <c r="AN27">
        <v>0.59725602348152784</v>
      </c>
      <c r="AO27">
        <v>0</v>
      </c>
      <c r="AP27">
        <v>0.35341426090586514</v>
      </c>
      <c r="AQ27">
        <v>4.706882945522854</v>
      </c>
      <c r="AR27">
        <v>1.3536975270298472</v>
      </c>
      <c r="AS27">
        <v>2.474176785222292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33.924158210492052</v>
      </c>
      <c r="BB27">
        <f t="shared" si="0"/>
        <v>777.65857409793068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9.3406330213579736</v>
      </c>
      <c r="L28">
        <v>552.90585147792774</v>
      </c>
      <c r="M28">
        <v>27.760885837353907</v>
      </c>
      <c r="N28">
        <v>35.765036817184104</v>
      </c>
      <c r="O28">
        <v>0</v>
      </c>
      <c r="P28">
        <v>37.697963869091055</v>
      </c>
      <c r="Q28">
        <v>6.6042276044217294</v>
      </c>
      <c r="R28">
        <v>12.785614310206688</v>
      </c>
      <c r="S28">
        <v>7.9846782889397767</v>
      </c>
      <c r="T28">
        <v>0</v>
      </c>
      <c r="U28">
        <v>17.11522830099732</v>
      </c>
      <c r="V28">
        <v>5.56165865353708</v>
      </c>
      <c r="W28">
        <v>14.222179865860914</v>
      </c>
      <c r="X28">
        <v>30.140074753811827</v>
      </c>
      <c r="Y28">
        <v>0</v>
      </c>
      <c r="Z28">
        <v>2.0090270657482781</v>
      </c>
      <c r="AA28">
        <v>0</v>
      </c>
      <c r="AB28">
        <v>0</v>
      </c>
      <c r="AC28">
        <v>0</v>
      </c>
      <c r="AD28">
        <v>2.7044001252348155</v>
      </c>
      <c r="AE28">
        <v>5.0956998490920471</v>
      </c>
      <c r="AF28">
        <v>2.7445643773742439</v>
      </c>
      <c r="AG28">
        <v>13.526985527029845</v>
      </c>
      <c r="AH28">
        <v>12.027078778960551</v>
      </c>
      <c r="AI28">
        <v>0</v>
      </c>
      <c r="AJ28">
        <v>0</v>
      </c>
      <c r="AK28">
        <v>16.341723321227299</v>
      </c>
      <c r="AL28">
        <v>0</v>
      </c>
      <c r="AM28">
        <v>0</v>
      </c>
      <c r="AN28">
        <v>0.59725602348152784</v>
      </c>
      <c r="AO28">
        <v>0</v>
      </c>
      <c r="AP28">
        <v>0.47121912126904619</v>
      </c>
      <c r="AQ28">
        <v>4.706882945522854</v>
      </c>
      <c r="AR28">
        <v>1.3536975270298472</v>
      </c>
      <c r="AS28">
        <v>2.474176785222292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34.356955909561457</v>
      </c>
      <c r="BB28">
        <f t="shared" si="0"/>
        <v>787.57978833832124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9.3405091920362047</v>
      </c>
      <c r="L29">
        <v>552.90585147792774</v>
      </c>
      <c r="M29">
        <v>27.760885837353907</v>
      </c>
      <c r="N29">
        <v>35.765036817184104</v>
      </c>
      <c r="O29">
        <v>0</v>
      </c>
      <c r="P29">
        <v>37.697963869091055</v>
      </c>
      <c r="Q29">
        <v>6.6042276044217294</v>
      </c>
      <c r="R29">
        <v>12.785614310206688</v>
      </c>
      <c r="S29">
        <v>7.9846782889397767</v>
      </c>
      <c r="T29">
        <v>0</v>
      </c>
      <c r="U29">
        <v>17.11522830099732</v>
      </c>
      <c r="V29">
        <v>5.56165865353708</v>
      </c>
      <c r="W29">
        <v>14.222179865860914</v>
      </c>
      <c r="X29">
        <v>30.140074753811827</v>
      </c>
      <c r="Y29">
        <v>0</v>
      </c>
      <c r="Z29">
        <v>4.0180541314965561</v>
      </c>
      <c r="AA29">
        <v>0</v>
      </c>
      <c r="AB29">
        <v>1.0349302160300564</v>
      </c>
      <c r="AC29">
        <v>3.0037165996660402</v>
      </c>
      <c r="AD29">
        <v>2.7044001252348155</v>
      </c>
      <c r="AE29">
        <v>10.191399698184094</v>
      </c>
      <c r="AF29">
        <v>2.7445643773742439</v>
      </c>
      <c r="AG29">
        <v>13.526985527029845</v>
      </c>
      <c r="AH29">
        <v>21.032720690878733</v>
      </c>
      <c r="AI29">
        <v>0</v>
      </c>
      <c r="AJ29">
        <v>0</v>
      </c>
      <c r="AK29">
        <v>16.341723321227299</v>
      </c>
      <c r="AL29">
        <v>0</v>
      </c>
      <c r="AM29">
        <v>0</v>
      </c>
      <c r="AN29">
        <v>0.59725602348152784</v>
      </c>
      <c r="AO29">
        <v>0</v>
      </c>
      <c r="AP29">
        <v>0.47121912126904619</v>
      </c>
      <c r="AQ29">
        <v>9.6883341870173236</v>
      </c>
      <c r="AR29">
        <v>0.84606103443957426</v>
      </c>
      <c r="AS29">
        <v>2.474176785222292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35.386185043854589</v>
      </c>
      <c r="BB29">
        <f t="shared" si="0"/>
        <v>811.17326576606513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9.3405091920362047</v>
      </c>
      <c r="L30">
        <v>552.90585147792774</v>
      </c>
      <c r="M30">
        <v>27.760885837353907</v>
      </c>
      <c r="N30">
        <v>35.765036817184104</v>
      </c>
      <c r="O30">
        <v>0</v>
      </c>
      <c r="P30">
        <v>37.697963869091055</v>
      </c>
      <c r="Q30">
        <v>6.6042276044217294</v>
      </c>
      <c r="R30">
        <v>12.785614310206688</v>
      </c>
      <c r="S30">
        <v>7.9846782889397767</v>
      </c>
      <c r="T30">
        <v>0</v>
      </c>
      <c r="U30">
        <v>17.11522830099732</v>
      </c>
      <c r="V30">
        <v>5.56165865353708</v>
      </c>
      <c r="W30">
        <v>14.222179865860914</v>
      </c>
      <c r="X30">
        <v>30.140074753811827</v>
      </c>
      <c r="Y30">
        <v>0</v>
      </c>
      <c r="Z30">
        <v>4.0180541314965561</v>
      </c>
      <c r="AA30">
        <v>1.1624143548319763</v>
      </c>
      <c r="AB30">
        <v>4.056926521603005</v>
      </c>
      <c r="AC30">
        <v>6.0133616176163631</v>
      </c>
      <c r="AD30">
        <v>5.654654978083907</v>
      </c>
      <c r="AE30">
        <v>15.33487168545189</v>
      </c>
      <c r="AF30">
        <v>5.4891284412439987</v>
      </c>
      <c r="AG30">
        <v>13.526985527029845</v>
      </c>
      <c r="AH30">
        <v>27.280934523585891</v>
      </c>
      <c r="AI30">
        <v>1.1853182149864327</v>
      </c>
      <c r="AJ30">
        <v>0</v>
      </c>
      <c r="AK30">
        <v>16.341723321227299</v>
      </c>
      <c r="AL30">
        <v>0</v>
      </c>
      <c r="AM30">
        <v>1.619809914631601</v>
      </c>
      <c r="AN30">
        <v>0.59725602348152784</v>
      </c>
      <c r="AO30">
        <v>0</v>
      </c>
      <c r="AP30">
        <v>0.47121912126904619</v>
      </c>
      <c r="AQ30">
        <v>14.120648836568565</v>
      </c>
      <c r="AR30">
        <v>0.84606103443957426</v>
      </c>
      <c r="AS30">
        <v>2.474176785222292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36.70363757737293</v>
      </c>
      <c r="BB30">
        <f t="shared" si="0"/>
        <v>841.37381642676519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3.3571947401377584</v>
      </c>
      <c r="H31">
        <v>0</v>
      </c>
      <c r="I31">
        <v>0</v>
      </c>
      <c r="J31">
        <v>0</v>
      </c>
      <c r="K31">
        <v>9.3405091920362047</v>
      </c>
      <c r="L31">
        <v>552.90585147792774</v>
      </c>
      <c r="M31">
        <v>27.760885837353907</v>
      </c>
      <c r="N31">
        <v>35.765036817184104</v>
      </c>
      <c r="O31">
        <v>0</v>
      </c>
      <c r="P31">
        <v>37.697963869091055</v>
      </c>
      <c r="Q31">
        <v>6.6042276044217294</v>
      </c>
      <c r="R31">
        <v>12.785614310206688</v>
      </c>
      <c r="S31">
        <v>7.9846782889397767</v>
      </c>
      <c r="T31">
        <v>0</v>
      </c>
      <c r="U31">
        <v>17.23919907472856</v>
      </c>
      <c r="V31">
        <v>5.56165865353708</v>
      </c>
      <c r="W31">
        <v>14.222179865860914</v>
      </c>
      <c r="X31">
        <v>30.140074753811827</v>
      </c>
      <c r="Y31">
        <v>0</v>
      </c>
      <c r="Z31">
        <v>4.0180541314965561</v>
      </c>
      <c r="AA31">
        <v>5.4614098121477763</v>
      </c>
      <c r="AB31">
        <v>8.1800884549154667</v>
      </c>
      <c r="AC31">
        <v>6.0133616176163631</v>
      </c>
      <c r="AD31">
        <v>8.4819824671258601</v>
      </c>
      <c r="AE31">
        <v>15.339648711542473</v>
      </c>
      <c r="AF31">
        <v>9.2400331321227291</v>
      </c>
      <c r="AG31">
        <v>13.526985527029845</v>
      </c>
      <c r="AH31">
        <v>35.787892890836986</v>
      </c>
      <c r="AI31">
        <v>5.1363787230223332</v>
      </c>
      <c r="AJ31">
        <v>0</v>
      </c>
      <c r="AK31">
        <v>16.341723321227299</v>
      </c>
      <c r="AL31">
        <v>0</v>
      </c>
      <c r="AM31">
        <v>3.2644127519307036</v>
      </c>
      <c r="AN31">
        <v>0.59725602348152784</v>
      </c>
      <c r="AO31">
        <v>0</v>
      </c>
      <c r="AP31">
        <v>0.47121912126904619</v>
      </c>
      <c r="AQ31">
        <v>19.376668063661029</v>
      </c>
      <c r="AR31">
        <v>2.0305466107284493</v>
      </c>
      <c r="AS31">
        <v>2.474176785222292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38.33506894795962</v>
      </c>
      <c r="BB31">
        <f t="shared" si="0"/>
        <v>878.77184368265443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0.19227509914422877</v>
      </c>
      <c r="H32">
        <v>0</v>
      </c>
      <c r="I32">
        <v>0</v>
      </c>
      <c r="J32">
        <v>0</v>
      </c>
      <c r="K32">
        <v>9.3405091920362047</v>
      </c>
      <c r="L32">
        <v>552.90585147792774</v>
      </c>
      <c r="M32">
        <v>27.760885837353907</v>
      </c>
      <c r="N32">
        <v>35.765036817184104</v>
      </c>
      <c r="O32">
        <v>0</v>
      </c>
      <c r="P32">
        <v>37.697963869091055</v>
      </c>
      <c r="Q32">
        <v>6.6042276044217294</v>
      </c>
      <c r="R32">
        <v>12.785614310206688</v>
      </c>
      <c r="S32">
        <v>7.9846782889397767</v>
      </c>
      <c r="T32">
        <v>0</v>
      </c>
      <c r="U32">
        <v>17.428310216947143</v>
      </c>
      <c r="V32">
        <v>5.56165865353708</v>
      </c>
      <c r="W32">
        <v>14.222179865860914</v>
      </c>
      <c r="X32">
        <v>30.140074753811827</v>
      </c>
      <c r="Y32">
        <v>0</v>
      </c>
      <c r="Z32">
        <v>4.0180541314965561</v>
      </c>
      <c r="AA32">
        <v>8.6134900459194306</v>
      </c>
      <c r="AB32">
        <v>8.1800884549154667</v>
      </c>
      <c r="AC32">
        <v>9.0111497989981206</v>
      </c>
      <c r="AD32">
        <v>8.4819824671258601</v>
      </c>
      <c r="AE32">
        <v>15.339648711542473</v>
      </c>
      <c r="AF32">
        <v>9.2400331321227291</v>
      </c>
      <c r="AG32">
        <v>13.526985527029845</v>
      </c>
      <c r="AH32">
        <v>36.227907746295138</v>
      </c>
      <c r="AI32">
        <v>5.1363787230223332</v>
      </c>
      <c r="AJ32">
        <v>0</v>
      </c>
      <c r="AK32">
        <v>16.341723321227299</v>
      </c>
      <c r="AL32">
        <v>0</v>
      </c>
      <c r="AM32">
        <v>4.9090159022124809</v>
      </c>
      <c r="AN32">
        <v>0.59725602348152784</v>
      </c>
      <c r="AO32">
        <v>0</v>
      </c>
      <c r="AP32">
        <v>0.47121912126904619</v>
      </c>
      <c r="AQ32">
        <v>19.376668063661029</v>
      </c>
      <c r="AR32">
        <v>8.460610344395743</v>
      </c>
      <c r="AS32">
        <v>5.1132987534961387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38.933973647445299</v>
      </c>
      <c r="BB32">
        <f t="shared" si="0"/>
        <v>892.50080260722802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9.3405091920362047</v>
      </c>
      <c r="L33">
        <v>552.90585147792774</v>
      </c>
      <c r="M33">
        <v>27.760885837353907</v>
      </c>
      <c r="N33">
        <v>35.765036817184104</v>
      </c>
      <c r="O33">
        <v>0</v>
      </c>
      <c r="P33">
        <v>37.697963869091055</v>
      </c>
      <c r="Q33">
        <v>6.6042276044217294</v>
      </c>
      <c r="R33">
        <v>12.785614310206688</v>
      </c>
      <c r="S33">
        <v>7.9846782889397767</v>
      </c>
      <c r="T33">
        <v>0</v>
      </c>
      <c r="U33">
        <v>17.692619978930143</v>
      </c>
      <c r="V33">
        <v>5.56165865353708</v>
      </c>
      <c r="W33">
        <v>14.222179865860914</v>
      </c>
      <c r="X33">
        <v>30.140074753811827</v>
      </c>
      <c r="Y33">
        <v>0</v>
      </c>
      <c r="Z33">
        <v>4.0180541314965561</v>
      </c>
      <c r="AA33">
        <v>8.6134900459194306</v>
      </c>
      <c r="AB33">
        <v>8.1800884549154667</v>
      </c>
      <c r="AC33">
        <v>9.0111497989981206</v>
      </c>
      <c r="AD33">
        <v>8.4819824671258601</v>
      </c>
      <c r="AE33">
        <v>15.339648711542473</v>
      </c>
      <c r="AF33">
        <v>9.2400331321227291</v>
      </c>
      <c r="AG33">
        <v>13.526985527029845</v>
      </c>
      <c r="AH33">
        <v>36.227907746295138</v>
      </c>
      <c r="AI33">
        <v>5.1363787230223332</v>
      </c>
      <c r="AJ33">
        <v>0</v>
      </c>
      <c r="AK33">
        <v>16.341723321227299</v>
      </c>
      <c r="AL33">
        <v>0</v>
      </c>
      <c r="AM33">
        <v>4.9090159022124809</v>
      </c>
      <c r="AN33">
        <v>0.59725602348152784</v>
      </c>
      <c r="AO33">
        <v>0</v>
      </c>
      <c r="AP33">
        <v>0.35341426090586514</v>
      </c>
      <c r="AQ33">
        <v>19.376668063661029</v>
      </c>
      <c r="AR33">
        <v>8.460610344395743</v>
      </c>
      <c r="AS33">
        <v>5.1132987534961387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38.932060453188782</v>
      </c>
      <c r="BB33">
        <f t="shared" si="0"/>
        <v>892.45694560396009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9.3405091920362047</v>
      </c>
      <c r="L34">
        <v>552.90585147792774</v>
      </c>
      <c r="M34">
        <v>27.760885837353907</v>
      </c>
      <c r="N34">
        <v>35.765036817184104</v>
      </c>
      <c r="O34">
        <v>0</v>
      </c>
      <c r="P34">
        <v>37.697963869091055</v>
      </c>
      <c r="Q34">
        <v>6.6042276044217294</v>
      </c>
      <c r="R34">
        <v>12.785614310206688</v>
      </c>
      <c r="S34">
        <v>7.9846782889397767</v>
      </c>
      <c r="T34">
        <v>0</v>
      </c>
      <c r="U34">
        <v>17.972978859366211</v>
      </c>
      <c r="V34">
        <v>5.56165865353708</v>
      </c>
      <c r="W34">
        <v>14.222179865860914</v>
      </c>
      <c r="X34">
        <v>30.140074753811827</v>
      </c>
      <c r="Y34">
        <v>0</v>
      </c>
      <c r="Z34">
        <v>4.0180541314965561</v>
      </c>
      <c r="AA34">
        <v>8.6134900459194306</v>
      </c>
      <c r="AB34">
        <v>8.1800884549154667</v>
      </c>
      <c r="AC34">
        <v>9.0111497989981206</v>
      </c>
      <c r="AD34">
        <v>8.4819824671258601</v>
      </c>
      <c r="AE34">
        <v>15.339648711542473</v>
      </c>
      <c r="AF34">
        <v>9.2400331321227291</v>
      </c>
      <c r="AG34">
        <v>13.526985527029845</v>
      </c>
      <c r="AH34">
        <v>36.227907746295138</v>
      </c>
      <c r="AI34">
        <v>5.1363787230223332</v>
      </c>
      <c r="AJ34">
        <v>0</v>
      </c>
      <c r="AK34">
        <v>16.341723321227299</v>
      </c>
      <c r="AL34">
        <v>0</v>
      </c>
      <c r="AM34">
        <v>4.9090159022124809</v>
      </c>
      <c r="AN34">
        <v>0.59725602348152784</v>
      </c>
      <c r="AO34">
        <v>0</v>
      </c>
      <c r="AP34">
        <v>0.35341426090586514</v>
      </c>
      <c r="AQ34">
        <v>19.376668063661029</v>
      </c>
      <c r="AR34">
        <v>2.0305466107284493</v>
      </c>
      <c r="AS34">
        <v>5.1132987534961387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38.675002790323717</v>
      </c>
      <c r="BB34">
        <f t="shared" si="0"/>
        <v>886.56429841359409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4.3363765393446041</v>
      </c>
      <c r="G35">
        <v>0</v>
      </c>
      <c r="H35">
        <v>0</v>
      </c>
      <c r="I35">
        <v>0</v>
      </c>
      <c r="J35">
        <v>0</v>
      </c>
      <c r="K35">
        <v>9.3405091920362047</v>
      </c>
      <c r="L35">
        <v>552.90585147792774</v>
      </c>
      <c r="M35">
        <v>27.760885837353907</v>
      </c>
      <c r="N35">
        <v>35.765036817184104</v>
      </c>
      <c r="O35">
        <v>0</v>
      </c>
      <c r="P35">
        <v>37.697963869091055</v>
      </c>
      <c r="Q35">
        <v>6.6042276044217294</v>
      </c>
      <c r="R35">
        <v>12.785614310206688</v>
      </c>
      <c r="S35">
        <v>7.9846782889397767</v>
      </c>
      <c r="T35">
        <v>0</v>
      </c>
      <c r="U35">
        <v>18.008008783571615</v>
      </c>
      <c r="V35">
        <v>5.56165865353708</v>
      </c>
      <c r="W35">
        <v>14.222179865860914</v>
      </c>
      <c r="X35">
        <v>30.140074753811827</v>
      </c>
      <c r="Y35">
        <v>0</v>
      </c>
      <c r="Z35">
        <v>4.0126590365268209</v>
      </c>
      <c r="AA35">
        <v>8.6134900459194306</v>
      </c>
      <c r="AB35">
        <v>8.1800884549154667</v>
      </c>
      <c r="AC35">
        <v>6.0133616176163631</v>
      </c>
      <c r="AD35">
        <v>8.4819824671258601</v>
      </c>
      <c r="AE35">
        <v>15.339648711542473</v>
      </c>
      <c r="AF35">
        <v>9.2400331321227291</v>
      </c>
      <c r="AG35">
        <v>13.526985527029845</v>
      </c>
      <c r="AH35">
        <v>36.227907746295138</v>
      </c>
      <c r="AI35">
        <v>5.1363787230223332</v>
      </c>
      <c r="AJ35">
        <v>0</v>
      </c>
      <c r="AK35">
        <v>16.341723321227299</v>
      </c>
      <c r="AL35">
        <v>0</v>
      </c>
      <c r="AM35">
        <v>3.2644127519307036</v>
      </c>
      <c r="AN35">
        <v>0.59725602348152784</v>
      </c>
      <c r="AO35">
        <v>0</v>
      </c>
      <c r="AP35">
        <v>0.35341426090586514</v>
      </c>
      <c r="AQ35">
        <v>19.376668063661029</v>
      </c>
      <c r="AR35">
        <v>1.0152733053642247</v>
      </c>
      <c r="AS35">
        <v>5.1132987534961387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38.621011683702619</v>
      </c>
      <c r="BB35">
        <f t="shared" si="0"/>
        <v>885.3266362517677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0.3207931538300981</v>
      </c>
      <c r="G36">
        <v>0</v>
      </c>
      <c r="H36">
        <v>0</v>
      </c>
      <c r="I36">
        <v>0</v>
      </c>
      <c r="J36">
        <v>0</v>
      </c>
      <c r="K36">
        <v>9.3405091920362047</v>
      </c>
      <c r="L36">
        <v>552.90585147792774</v>
      </c>
      <c r="M36">
        <v>27.760885837353907</v>
      </c>
      <c r="N36">
        <v>35.765036817184104</v>
      </c>
      <c r="O36">
        <v>0</v>
      </c>
      <c r="P36">
        <v>37.697963869091055</v>
      </c>
      <c r="Q36">
        <v>6.6042276044217294</v>
      </c>
      <c r="R36">
        <v>12.785614310206688</v>
      </c>
      <c r="S36">
        <v>7.9846782889397767</v>
      </c>
      <c r="T36">
        <v>0</v>
      </c>
      <c r="U36">
        <v>18.008008783571615</v>
      </c>
      <c r="V36">
        <v>5.56165865353708</v>
      </c>
      <c r="W36">
        <v>14.222179865860914</v>
      </c>
      <c r="X36">
        <v>30.140074753811827</v>
      </c>
      <c r="Y36">
        <v>0</v>
      </c>
      <c r="Z36">
        <v>4.0126590365268209</v>
      </c>
      <c r="AA36">
        <v>5.448816988102692</v>
      </c>
      <c r="AB36">
        <v>8.1800884549154667</v>
      </c>
      <c r="AC36">
        <v>6.0133616176163631</v>
      </c>
      <c r="AD36">
        <v>8.4819824671258601</v>
      </c>
      <c r="AE36">
        <v>15.339648711542473</v>
      </c>
      <c r="AF36">
        <v>9.2400331321227291</v>
      </c>
      <c r="AG36">
        <v>13.526985527029845</v>
      </c>
      <c r="AH36">
        <v>35.787892890836986</v>
      </c>
      <c r="AI36">
        <v>5.1363787230223332</v>
      </c>
      <c r="AJ36">
        <v>0</v>
      </c>
      <c r="AK36">
        <v>16.341723321227299</v>
      </c>
      <c r="AL36">
        <v>0</v>
      </c>
      <c r="AM36">
        <v>1.6363385297432684</v>
      </c>
      <c r="AN36">
        <v>0.59725602348152784</v>
      </c>
      <c r="AO36">
        <v>0</v>
      </c>
      <c r="AP36">
        <v>0.35341426090586514</v>
      </c>
      <c r="AQ36">
        <v>19.376668063661029</v>
      </c>
      <c r="AR36">
        <v>1.0152733053642247</v>
      </c>
      <c r="AS36">
        <v>5.1132987534961387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38.234430840925782</v>
      </c>
      <c r="BB36">
        <f t="shared" si="0"/>
        <v>876.46487157356773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9.3405091920362047</v>
      </c>
      <c r="L37">
        <v>552.90585147792774</v>
      </c>
      <c r="M37">
        <v>27.760885837353907</v>
      </c>
      <c r="N37">
        <v>35.765036817184104</v>
      </c>
      <c r="O37">
        <v>0</v>
      </c>
      <c r="P37">
        <v>37.697963869091055</v>
      </c>
      <c r="Q37">
        <v>6.6042276044217294</v>
      </c>
      <c r="R37">
        <v>12.785614310206688</v>
      </c>
      <c r="S37">
        <v>7.9846782889397767</v>
      </c>
      <c r="T37">
        <v>0</v>
      </c>
      <c r="U37">
        <v>18.008008783571615</v>
      </c>
      <c r="V37">
        <v>5.56165865353708</v>
      </c>
      <c r="W37">
        <v>14.222179865860914</v>
      </c>
      <c r="X37">
        <v>30.140074753811827</v>
      </c>
      <c r="Y37">
        <v>0</v>
      </c>
      <c r="Z37">
        <v>1.9894696063452304</v>
      </c>
      <c r="AA37">
        <v>1.1624143548319763</v>
      </c>
      <c r="AB37">
        <v>8.1552502144646226</v>
      </c>
      <c r="AC37">
        <v>6.0133616176163631</v>
      </c>
      <c r="AD37">
        <v>5.654654978083907</v>
      </c>
      <c r="AE37">
        <v>10.191399698184094</v>
      </c>
      <c r="AF37">
        <v>5.4891284412439987</v>
      </c>
      <c r="AG37">
        <v>13.526985527029845</v>
      </c>
      <c r="AH37">
        <v>28.982326197036109</v>
      </c>
      <c r="AI37">
        <v>1.1853182149864327</v>
      </c>
      <c r="AJ37">
        <v>0</v>
      </c>
      <c r="AK37">
        <v>16.341723321227299</v>
      </c>
      <c r="AL37">
        <v>0</v>
      </c>
      <c r="AM37">
        <v>0</v>
      </c>
      <c r="AN37">
        <v>0.59725602348152784</v>
      </c>
      <c r="AO37">
        <v>0</v>
      </c>
      <c r="AP37">
        <v>0.35341426090586514</v>
      </c>
      <c r="AQ37">
        <v>19.376668063661029</v>
      </c>
      <c r="AR37">
        <v>1.0152733053642247</v>
      </c>
      <c r="AS37">
        <v>5.1132987534961387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36.948049618933425</v>
      </c>
      <c r="BB37">
        <f t="shared" si="0"/>
        <v>846.9765824129679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9.3405091920362047</v>
      </c>
      <c r="L38">
        <v>552.90585147792774</v>
      </c>
      <c r="M38">
        <v>27.760885837353907</v>
      </c>
      <c r="N38">
        <v>35.765036817184104</v>
      </c>
      <c r="O38">
        <v>0</v>
      </c>
      <c r="P38">
        <v>37.697963869091055</v>
      </c>
      <c r="Q38">
        <v>6.6042276044217294</v>
      </c>
      <c r="R38">
        <v>12.785614310206688</v>
      </c>
      <c r="S38">
        <v>7.9846782889397767</v>
      </c>
      <c r="T38">
        <v>0</v>
      </c>
      <c r="U38">
        <v>18.008008783571615</v>
      </c>
      <c r="V38">
        <v>5.56165865353708</v>
      </c>
      <c r="W38">
        <v>14.222179865860914</v>
      </c>
      <c r="X38">
        <v>30.140074753811827</v>
      </c>
      <c r="Y38">
        <v>0</v>
      </c>
      <c r="Z38">
        <v>0.33719823836359836</v>
      </c>
      <c r="AA38">
        <v>0</v>
      </c>
      <c r="AB38">
        <v>4.056926521603005</v>
      </c>
      <c r="AC38">
        <v>3.0037165996660402</v>
      </c>
      <c r="AD38">
        <v>2.8273274890419535</v>
      </c>
      <c r="AE38">
        <v>10.191399698184094</v>
      </c>
      <c r="AF38">
        <v>5.4891284412439987</v>
      </c>
      <c r="AG38">
        <v>13.526985527029845</v>
      </c>
      <c r="AH38">
        <v>21.73674464777708</v>
      </c>
      <c r="AI38">
        <v>0</v>
      </c>
      <c r="AJ38">
        <v>0</v>
      </c>
      <c r="AK38">
        <v>16.341723321227299</v>
      </c>
      <c r="AL38">
        <v>0</v>
      </c>
      <c r="AM38">
        <v>0</v>
      </c>
      <c r="AN38">
        <v>0.59725602348152784</v>
      </c>
      <c r="AO38">
        <v>0</v>
      </c>
      <c r="AP38">
        <v>0.35341426090586514</v>
      </c>
      <c r="AQ38">
        <v>19.376668063661029</v>
      </c>
      <c r="AR38">
        <v>8.460610344395743</v>
      </c>
      <c r="AS38">
        <v>2.9690120141932792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36.284272666949121</v>
      </c>
      <c r="BB38">
        <f t="shared" si="0"/>
        <v>831.76052797776788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9.3405091920362047</v>
      </c>
      <c r="L39">
        <v>552.90585147792774</v>
      </c>
      <c r="M39">
        <v>27.760885837353907</v>
      </c>
      <c r="N39">
        <v>35.765036817184104</v>
      </c>
      <c r="O39">
        <v>0</v>
      </c>
      <c r="P39">
        <v>37.697963869091055</v>
      </c>
      <c r="Q39">
        <v>6.6042276044217294</v>
      </c>
      <c r="R39">
        <v>12.785614310206688</v>
      </c>
      <c r="S39">
        <v>7.9846782889397767</v>
      </c>
      <c r="T39">
        <v>0</v>
      </c>
      <c r="U39">
        <v>18.659909851995319</v>
      </c>
      <c r="V39">
        <v>5.56165865353708</v>
      </c>
      <c r="W39">
        <v>14.222179865860914</v>
      </c>
      <c r="X39">
        <v>30.140074753811827</v>
      </c>
      <c r="Y39">
        <v>0</v>
      </c>
      <c r="Z39">
        <v>0</v>
      </c>
      <c r="AA39">
        <v>0</v>
      </c>
      <c r="AB39">
        <v>4.056926521603005</v>
      </c>
      <c r="AC39">
        <v>3.0037165996660402</v>
      </c>
      <c r="AD39">
        <v>2.8273274890419535</v>
      </c>
      <c r="AE39">
        <v>5.0956998490920471</v>
      </c>
      <c r="AF39">
        <v>5.4891284412439987</v>
      </c>
      <c r="AG39">
        <v>13.526985527029845</v>
      </c>
      <c r="AH39">
        <v>14.491163098518054</v>
      </c>
      <c r="AI39">
        <v>0</v>
      </c>
      <c r="AJ39">
        <v>0</v>
      </c>
      <c r="AK39">
        <v>16.341723321227299</v>
      </c>
      <c r="AL39">
        <v>0</v>
      </c>
      <c r="AM39">
        <v>0</v>
      </c>
      <c r="AN39">
        <v>0.59725602348152784</v>
      </c>
      <c r="AO39">
        <v>0</v>
      </c>
      <c r="AP39">
        <v>1.7278036581089542</v>
      </c>
      <c r="AQ39">
        <v>19.376668063661029</v>
      </c>
      <c r="AR39">
        <v>8.460610344395743</v>
      </c>
      <c r="AS39">
        <v>2.9690120141932792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35.839011159597646</v>
      </c>
      <c r="BB39">
        <f t="shared" si="0"/>
        <v>821.55360031403143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9.3405091920362047</v>
      </c>
      <c r="L40">
        <v>552.90585147792774</v>
      </c>
      <c r="M40">
        <v>27.760885837353907</v>
      </c>
      <c r="N40">
        <v>35.765036817184104</v>
      </c>
      <c r="O40">
        <v>0</v>
      </c>
      <c r="P40">
        <v>37.697963869091055</v>
      </c>
      <c r="Q40">
        <v>6.6042276044217294</v>
      </c>
      <c r="R40">
        <v>12.785614310206688</v>
      </c>
      <c r="S40">
        <v>7.9846782889397767</v>
      </c>
      <c r="T40">
        <v>0</v>
      </c>
      <c r="U40">
        <v>19.505900650284364</v>
      </c>
      <c r="V40">
        <v>5.56165865353708</v>
      </c>
      <c r="W40">
        <v>14.222179865860914</v>
      </c>
      <c r="X40">
        <v>30.140074753811827</v>
      </c>
      <c r="Y40">
        <v>0</v>
      </c>
      <c r="Z40">
        <v>0</v>
      </c>
      <c r="AA40">
        <v>0</v>
      </c>
      <c r="AB40">
        <v>4.056926521603005</v>
      </c>
      <c r="AC40">
        <v>3.0037165996660402</v>
      </c>
      <c r="AD40">
        <v>0</v>
      </c>
      <c r="AE40">
        <v>5.0956998490920471</v>
      </c>
      <c r="AF40">
        <v>5.4891284412439987</v>
      </c>
      <c r="AG40">
        <v>13.526985527029845</v>
      </c>
      <c r="AH40">
        <v>6.1602111125026102</v>
      </c>
      <c r="AI40">
        <v>0</v>
      </c>
      <c r="AJ40">
        <v>0</v>
      </c>
      <c r="AK40">
        <v>16.341723321227299</v>
      </c>
      <c r="AL40">
        <v>0</v>
      </c>
      <c r="AM40">
        <v>0</v>
      </c>
      <c r="AN40">
        <v>0.59725602348152784</v>
      </c>
      <c r="AO40">
        <v>0</v>
      </c>
      <c r="AP40">
        <v>1.7278036581089542</v>
      </c>
      <c r="AQ40">
        <v>19.376668063661029</v>
      </c>
      <c r="AR40">
        <v>8.460610344395743</v>
      </c>
      <c r="AS40">
        <v>2.9690120141932792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35.407957492908736</v>
      </c>
      <c r="BB40">
        <f t="shared" si="0"/>
        <v>811.67236530395201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9.3405091920362047</v>
      </c>
      <c r="L41">
        <v>552.90585147792774</v>
      </c>
      <c r="M41">
        <v>27.760885837353907</v>
      </c>
      <c r="N41">
        <v>35.765036817184104</v>
      </c>
      <c r="O41">
        <v>0</v>
      </c>
      <c r="P41">
        <v>37.697963869091055</v>
      </c>
      <c r="Q41">
        <v>6.6042276044217294</v>
      </c>
      <c r="R41">
        <v>12.785614310206688</v>
      </c>
      <c r="S41">
        <v>7.9846782889397767</v>
      </c>
      <c r="T41">
        <v>0</v>
      </c>
      <c r="U41">
        <v>20.264096322859658</v>
      </c>
      <c r="V41">
        <v>5.56165865353708</v>
      </c>
      <c r="W41">
        <v>14.222179865860914</v>
      </c>
      <c r="X41">
        <v>30.140074753811827</v>
      </c>
      <c r="Y41">
        <v>0</v>
      </c>
      <c r="Z41">
        <v>0</v>
      </c>
      <c r="AA41">
        <v>0</v>
      </c>
      <c r="AB41">
        <v>4.056926521603005</v>
      </c>
      <c r="AC41">
        <v>3.0037165996660402</v>
      </c>
      <c r="AD41">
        <v>0</v>
      </c>
      <c r="AE41">
        <v>2.3089890772281363</v>
      </c>
      <c r="AF41">
        <v>5.4891284412439987</v>
      </c>
      <c r="AG41">
        <v>13.526985527029845</v>
      </c>
      <c r="AH41">
        <v>6.1602111125026102</v>
      </c>
      <c r="AI41">
        <v>0</v>
      </c>
      <c r="AJ41">
        <v>0</v>
      </c>
      <c r="AK41">
        <v>16.341723321227299</v>
      </c>
      <c r="AL41">
        <v>0</v>
      </c>
      <c r="AM41">
        <v>0</v>
      </c>
      <c r="AN41">
        <v>0.59725602348152784</v>
      </c>
      <c r="AO41">
        <v>0</v>
      </c>
      <c r="AP41">
        <v>1.7278036581089542</v>
      </c>
      <c r="AQ41">
        <v>19.376668063661029</v>
      </c>
      <c r="AR41">
        <v>2.0305466107284493</v>
      </c>
      <c r="AS41">
        <v>4.1236279753704856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35.102651844868383</v>
      </c>
      <c r="BB41">
        <f t="shared" si="0"/>
        <v>804.67370808021371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9.3405091920362047</v>
      </c>
      <c r="L42">
        <v>552.90585147792774</v>
      </c>
      <c r="M42">
        <v>27.760885837353907</v>
      </c>
      <c r="N42">
        <v>35.765036817184104</v>
      </c>
      <c r="O42">
        <v>0</v>
      </c>
      <c r="P42">
        <v>37.697963869091055</v>
      </c>
      <c r="Q42">
        <v>6.6042276044217294</v>
      </c>
      <c r="R42">
        <v>12.785614310206688</v>
      </c>
      <c r="S42">
        <v>7.9846782889397767</v>
      </c>
      <c r="T42">
        <v>0</v>
      </c>
      <c r="U42">
        <v>20.644898552490808</v>
      </c>
      <c r="V42">
        <v>5.56165865353708</v>
      </c>
      <c r="W42">
        <v>14.222179865860914</v>
      </c>
      <c r="X42">
        <v>30.140074753811827</v>
      </c>
      <c r="Y42">
        <v>0</v>
      </c>
      <c r="Z42">
        <v>0</v>
      </c>
      <c r="AA42">
        <v>0</v>
      </c>
      <c r="AB42">
        <v>4.056926521603005</v>
      </c>
      <c r="AC42">
        <v>0</v>
      </c>
      <c r="AD42">
        <v>0</v>
      </c>
      <c r="AE42">
        <v>0</v>
      </c>
      <c r="AF42">
        <v>5.4891284412439987</v>
      </c>
      <c r="AG42">
        <v>13.526985527029845</v>
      </c>
      <c r="AH42">
        <v>0</v>
      </c>
      <c r="AI42">
        <v>0</v>
      </c>
      <c r="AJ42">
        <v>0</v>
      </c>
      <c r="AK42">
        <v>16.341723321227299</v>
      </c>
      <c r="AL42">
        <v>0</v>
      </c>
      <c r="AM42">
        <v>0</v>
      </c>
      <c r="AN42">
        <v>0.59725602348152784</v>
      </c>
      <c r="AO42">
        <v>0</v>
      </c>
      <c r="AP42">
        <v>1.7278036581089542</v>
      </c>
      <c r="AQ42">
        <v>19.376668063661029</v>
      </c>
      <c r="AR42">
        <v>1.0152733053642247</v>
      </c>
      <c r="AS42">
        <v>4.1236279753704856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34.596563032105948</v>
      </c>
      <c r="BB42">
        <f t="shared" si="0"/>
        <v>793.07240902784622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9.3405091920362047</v>
      </c>
      <c r="L43">
        <v>552.90585147792774</v>
      </c>
      <c r="M43">
        <v>27.760885837353907</v>
      </c>
      <c r="N43">
        <v>35.765036817184104</v>
      </c>
      <c r="O43">
        <v>0</v>
      </c>
      <c r="P43">
        <v>37.697963869091055</v>
      </c>
      <c r="Q43">
        <v>6.6042276044217294</v>
      </c>
      <c r="R43">
        <v>12.785614310206688</v>
      </c>
      <c r="S43">
        <v>7.9846782889397767</v>
      </c>
      <c r="T43">
        <v>0</v>
      </c>
      <c r="U43">
        <v>20.98543544575185</v>
      </c>
      <c r="V43">
        <v>5.56165865353708</v>
      </c>
      <c r="W43">
        <v>14.222179865860914</v>
      </c>
      <c r="X43">
        <v>30.140074753811827</v>
      </c>
      <c r="Y43">
        <v>0</v>
      </c>
      <c r="Z43">
        <v>0</v>
      </c>
      <c r="AA43">
        <v>0</v>
      </c>
      <c r="AB43">
        <v>4.056926521603005</v>
      </c>
      <c r="AC43">
        <v>0</v>
      </c>
      <c r="AD43">
        <v>0</v>
      </c>
      <c r="AE43">
        <v>0</v>
      </c>
      <c r="AF43">
        <v>5.4891284412439987</v>
      </c>
      <c r="AG43">
        <v>13.526985527029845</v>
      </c>
      <c r="AH43">
        <v>0</v>
      </c>
      <c r="AI43">
        <v>0</v>
      </c>
      <c r="AJ43">
        <v>0</v>
      </c>
      <c r="AK43">
        <v>16.341723321227299</v>
      </c>
      <c r="AL43">
        <v>0</v>
      </c>
      <c r="AM43">
        <v>0</v>
      </c>
      <c r="AN43">
        <v>0.59725602348152784</v>
      </c>
      <c r="AO43">
        <v>0</v>
      </c>
      <c r="AP43">
        <v>0.35341426090586514</v>
      </c>
      <c r="AQ43">
        <v>19.376668063661029</v>
      </c>
      <c r="AR43">
        <v>1.1844855762888749</v>
      </c>
      <c r="AS43">
        <v>3.298902380296389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34.525947540491728</v>
      </c>
      <c r="BB43">
        <f t="shared" si="0"/>
        <v>791.4536586913689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9.3405091920362047</v>
      </c>
      <c r="L44">
        <v>552.90585147792774</v>
      </c>
      <c r="M44">
        <v>27.760885837353907</v>
      </c>
      <c r="N44">
        <v>35.765036817184104</v>
      </c>
      <c r="O44">
        <v>0</v>
      </c>
      <c r="P44">
        <v>37.697963869091055</v>
      </c>
      <c r="Q44">
        <v>6.6042276044217294</v>
      </c>
      <c r="R44">
        <v>12.785614310206688</v>
      </c>
      <c r="S44">
        <v>7.9846782889397767</v>
      </c>
      <c r="T44">
        <v>0</v>
      </c>
      <c r="U44">
        <v>21.33152657107183</v>
      </c>
      <c r="V44">
        <v>5.56165865353708</v>
      </c>
      <c r="W44">
        <v>14.222179865860914</v>
      </c>
      <c r="X44">
        <v>30.140074753811827</v>
      </c>
      <c r="Y44">
        <v>0</v>
      </c>
      <c r="Z44">
        <v>0</v>
      </c>
      <c r="AA44">
        <v>0</v>
      </c>
      <c r="AB44">
        <v>1.0349302160300564</v>
      </c>
      <c r="AC44">
        <v>0</v>
      </c>
      <c r="AD44">
        <v>0</v>
      </c>
      <c r="AE44">
        <v>0</v>
      </c>
      <c r="AF44">
        <v>5.4891284412439987</v>
      </c>
      <c r="AG44">
        <v>13.526985527029845</v>
      </c>
      <c r="AH44">
        <v>0</v>
      </c>
      <c r="AI44">
        <v>0</v>
      </c>
      <c r="AJ44">
        <v>0</v>
      </c>
      <c r="AK44">
        <v>16.341723321227299</v>
      </c>
      <c r="AL44">
        <v>0</v>
      </c>
      <c r="AM44">
        <v>0</v>
      </c>
      <c r="AN44">
        <v>0.59725602348152784</v>
      </c>
      <c r="AO44">
        <v>0</v>
      </c>
      <c r="AP44">
        <v>0.35341426090586514</v>
      </c>
      <c r="AQ44">
        <v>19.376668063661029</v>
      </c>
      <c r="AR44">
        <v>1.1844855762888749</v>
      </c>
      <c r="AS44">
        <v>3.298902380296389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34.414094703957161</v>
      </c>
      <c r="BB44">
        <f t="shared" si="0"/>
        <v>788.88960634765044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9.3405091920362047</v>
      </c>
      <c r="L45">
        <v>552.90585147792774</v>
      </c>
      <c r="M45">
        <v>27.760885837353907</v>
      </c>
      <c r="N45">
        <v>35.765036817184104</v>
      </c>
      <c r="O45">
        <v>0</v>
      </c>
      <c r="P45">
        <v>37.697963869091055</v>
      </c>
      <c r="Q45">
        <v>6.6042276044217294</v>
      </c>
      <c r="R45">
        <v>12.785614310206688</v>
      </c>
      <c r="S45">
        <v>7.9846782889397767</v>
      </c>
      <c r="T45">
        <v>0</v>
      </c>
      <c r="U45">
        <v>21.394195458520279</v>
      </c>
      <c r="V45">
        <v>5.56165865353708</v>
      </c>
      <c r="W45">
        <v>14.222179865860914</v>
      </c>
      <c r="X45">
        <v>30.140074753811827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5.4891284412439987</v>
      </c>
      <c r="AG45">
        <v>13.526985527029845</v>
      </c>
      <c r="AH45">
        <v>0</v>
      </c>
      <c r="AI45">
        <v>0</v>
      </c>
      <c r="AJ45">
        <v>0</v>
      </c>
      <c r="AK45">
        <v>16.341723321227299</v>
      </c>
      <c r="AL45">
        <v>0</v>
      </c>
      <c r="AM45">
        <v>0</v>
      </c>
      <c r="AN45">
        <v>0.59725602348152784</v>
      </c>
      <c r="AO45">
        <v>0</v>
      </c>
      <c r="AP45">
        <v>0.35341426090586514</v>
      </c>
      <c r="AQ45">
        <v>14.532500970152366</v>
      </c>
      <c r="AR45">
        <v>2.0305466107284493</v>
      </c>
      <c r="AS45">
        <v>3.298902380296389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34.206333347153354</v>
      </c>
      <c r="BB45">
        <f t="shared" si="0"/>
        <v>784.12700031680367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9.3405091920362047</v>
      </c>
      <c r="L46">
        <v>552.90585147792774</v>
      </c>
      <c r="M46">
        <v>27.760885837353907</v>
      </c>
      <c r="N46">
        <v>35.765036817184104</v>
      </c>
      <c r="O46">
        <v>0</v>
      </c>
      <c r="P46">
        <v>37.697963869091055</v>
      </c>
      <c r="Q46">
        <v>6.6042276044217294</v>
      </c>
      <c r="R46">
        <v>12.785614310206688</v>
      </c>
      <c r="S46">
        <v>7.9846782889397767</v>
      </c>
      <c r="T46">
        <v>0</v>
      </c>
      <c r="U46">
        <v>21.394195458520279</v>
      </c>
      <c r="V46">
        <v>5.56165865353708</v>
      </c>
      <c r="W46">
        <v>14.222179865860914</v>
      </c>
      <c r="X46">
        <v>30.140074753811827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5.4891284412439987</v>
      </c>
      <c r="AG46">
        <v>13.526985527029845</v>
      </c>
      <c r="AH46">
        <v>0</v>
      </c>
      <c r="AI46">
        <v>0</v>
      </c>
      <c r="AJ46">
        <v>0</v>
      </c>
      <c r="AK46">
        <v>16.341723321227299</v>
      </c>
      <c r="AL46">
        <v>0</v>
      </c>
      <c r="AM46">
        <v>0</v>
      </c>
      <c r="AN46">
        <v>0.59725602348152784</v>
      </c>
      <c r="AO46">
        <v>0</v>
      </c>
      <c r="AP46">
        <v>0.35341426090586514</v>
      </c>
      <c r="AQ46">
        <v>14.532500970152366</v>
      </c>
      <c r="AR46">
        <v>2.0305466107284493</v>
      </c>
      <c r="AS46">
        <v>3.298902380296389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34.206333347153354</v>
      </c>
      <c r="BB46">
        <f t="shared" si="0"/>
        <v>784.12700031680367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9.3405091920362047</v>
      </c>
      <c r="L47">
        <v>552.90585147792774</v>
      </c>
      <c r="M47">
        <v>27.760885837353907</v>
      </c>
      <c r="N47">
        <v>35.765036817184104</v>
      </c>
      <c r="O47">
        <v>0</v>
      </c>
      <c r="P47">
        <v>37.697963869091055</v>
      </c>
      <c r="Q47">
        <v>6.6042276044217294</v>
      </c>
      <c r="R47">
        <v>12.785614310206688</v>
      </c>
      <c r="S47">
        <v>7.9846782889397767</v>
      </c>
      <c r="T47">
        <v>0</v>
      </c>
      <c r="U47">
        <v>21.394195458520279</v>
      </c>
      <c r="V47">
        <v>5.56165865353708</v>
      </c>
      <c r="W47">
        <v>14.222179865860914</v>
      </c>
      <c r="X47">
        <v>30.140074753811827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5.4891284412439987</v>
      </c>
      <c r="AG47">
        <v>13.526985527029845</v>
      </c>
      <c r="AH47">
        <v>0</v>
      </c>
      <c r="AI47">
        <v>0</v>
      </c>
      <c r="AJ47">
        <v>0</v>
      </c>
      <c r="AK47">
        <v>16.341723321227299</v>
      </c>
      <c r="AL47">
        <v>0</v>
      </c>
      <c r="AM47">
        <v>0</v>
      </c>
      <c r="AN47">
        <v>0.59725602348152784</v>
      </c>
      <c r="AO47">
        <v>0</v>
      </c>
      <c r="AP47">
        <v>0.35341426090586514</v>
      </c>
      <c r="AQ47">
        <v>9.6098860137758297</v>
      </c>
      <c r="AR47">
        <v>2.7073953742433727</v>
      </c>
      <c r="AS47">
        <v>3.298902380296389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34.028860320291741</v>
      </c>
      <c r="BB47">
        <f t="shared" si="0"/>
        <v>780.05870715080357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9.3405091920362047</v>
      </c>
      <c r="L48">
        <v>552.90585147792774</v>
      </c>
      <c r="M48">
        <v>27.760885837353907</v>
      </c>
      <c r="N48">
        <v>35.765036817184104</v>
      </c>
      <c r="O48">
        <v>0</v>
      </c>
      <c r="P48">
        <v>37.697963869091055</v>
      </c>
      <c r="Q48">
        <v>6.6042276044217294</v>
      </c>
      <c r="R48">
        <v>12.785614310206688</v>
      </c>
      <c r="S48">
        <v>7.9846782889397767</v>
      </c>
      <c r="T48">
        <v>0</v>
      </c>
      <c r="U48">
        <v>21.394195458520279</v>
      </c>
      <c r="V48">
        <v>5.56165865353708</v>
      </c>
      <c r="W48">
        <v>14.222179865860914</v>
      </c>
      <c r="X48">
        <v>30.140074753811827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5.4891284412439987</v>
      </c>
      <c r="AG48">
        <v>13.526985527029845</v>
      </c>
      <c r="AH48">
        <v>0</v>
      </c>
      <c r="AI48">
        <v>0</v>
      </c>
      <c r="AJ48">
        <v>0</v>
      </c>
      <c r="AK48">
        <v>16.341723321227299</v>
      </c>
      <c r="AL48">
        <v>0</v>
      </c>
      <c r="AM48">
        <v>0</v>
      </c>
      <c r="AN48">
        <v>0.59725602348152784</v>
      </c>
      <c r="AO48">
        <v>0</v>
      </c>
      <c r="AP48">
        <v>0.35341426090586514</v>
      </c>
      <c r="AQ48">
        <v>9.6098860137758297</v>
      </c>
      <c r="AR48">
        <v>2.7073953742433727</v>
      </c>
      <c r="AS48">
        <v>3.298902380296389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34.028860320291741</v>
      </c>
      <c r="BB48">
        <f t="shared" si="0"/>
        <v>780.05870715080357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9.3405091920362047</v>
      </c>
      <c r="L49">
        <v>552.90585147792774</v>
      </c>
      <c r="M49">
        <v>27.760885837353907</v>
      </c>
      <c r="N49">
        <v>35.765036817184104</v>
      </c>
      <c r="O49">
        <v>0</v>
      </c>
      <c r="P49">
        <v>37.697963869091055</v>
      </c>
      <c r="Q49">
        <v>6.6042276044217294</v>
      </c>
      <c r="R49">
        <v>12.785614310206688</v>
      </c>
      <c r="S49">
        <v>7.9846782889397767</v>
      </c>
      <c r="T49">
        <v>0</v>
      </c>
      <c r="U49">
        <v>21.394195458520279</v>
      </c>
      <c r="V49">
        <v>5.56165865353708</v>
      </c>
      <c r="W49">
        <v>14.222179865860914</v>
      </c>
      <c r="X49">
        <v>30.140074753811827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5.4891284412439987</v>
      </c>
      <c r="AG49">
        <v>13.526985527029845</v>
      </c>
      <c r="AH49">
        <v>0</v>
      </c>
      <c r="AI49">
        <v>0</v>
      </c>
      <c r="AJ49">
        <v>0</v>
      </c>
      <c r="AK49">
        <v>16.341723321227299</v>
      </c>
      <c r="AL49">
        <v>0</v>
      </c>
      <c r="AM49">
        <v>0</v>
      </c>
      <c r="AN49">
        <v>0.59725602348152784</v>
      </c>
      <c r="AO49">
        <v>0</v>
      </c>
      <c r="AP49">
        <v>0.35341426090586514</v>
      </c>
      <c r="AQ49">
        <v>4.706882945522854</v>
      </c>
      <c r="AR49">
        <v>2.0305466107284493</v>
      </c>
      <c r="AS49">
        <v>3.298902380296389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33.795622513723842</v>
      </c>
      <c r="BB49">
        <f t="shared" si="0"/>
        <v>774.71209312560359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9.3405091920362047</v>
      </c>
      <c r="L50">
        <v>552.90585147792774</v>
      </c>
      <c r="M50">
        <v>27.760885837353907</v>
      </c>
      <c r="N50">
        <v>35.765036817184104</v>
      </c>
      <c r="O50">
        <v>0</v>
      </c>
      <c r="P50">
        <v>37.697963869091055</v>
      </c>
      <c r="Q50">
        <v>6.6042276044217294</v>
      </c>
      <c r="R50">
        <v>12.785614310206688</v>
      </c>
      <c r="S50">
        <v>7.9846782889397767</v>
      </c>
      <c r="T50">
        <v>0</v>
      </c>
      <c r="U50">
        <v>21.394195458520279</v>
      </c>
      <c r="V50">
        <v>5.56165865353708</v>
      </c>
      <c r="W50">
        <v>14.222179865860914</v>
      </c>
      <c r="X50">
        <v>30.140074753811827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5.4891284412439987</v>
      </c>
      <c r="AG50">
        <v>13.526985527029845</v>
      </c>
      <c r="AH50">
        <v>0</v>
      </c>
      <c r="AI50">
        <v>0</v>
      </c>
      <c r="AJ50">
        <v>0</v>
      </c>
      <c r="AK50">
        <v>16.341723321227299</v>
      </c>
      <c r="AL50">
        <v>0</v>
      </c>
      <c r="AM50">
        <v>0</v>
      </c>
      <c r="AN50">
        <v>0.59725602348152784</v>
      </c>
      <c r="AO50">
        <v>0</v>
      </c>
      <c r="AP50">
        <v>0.35341426090586514</v>
      </c>
      <c r="AQ50">
        <v>0</v>
      </c>
      <c r="AR50">
        <v>2.0305466107284493</v>
      </c>
      <c r="AS50">
        <v>3.298902380296389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33.598874806600989</v>
      </c>
      <c r="BB50">
        <f t="shared" si="0"/>
        <v>770.20195788720366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9.3405091920362047</v>
      </c>
      <c r="L51">
        <v>552.90585147792774</v>
      </c>
      <c r="M51">
        <v>27.760885837353907</v>
      </c>
      <c r="N51">
        <v>35.765036817184104</v>
      </c>
      <c r="O51">
        <v>0</v>
      </c>
      <c r="P51">
        <v>37.697963869091055</v>
      </c>
      <c r="Q51">
        <v>6.6042276044217294</v>
      </c>
      <c r="R51">
        <v>12.785614310206688</v>
      </c>
      <c r="S51">
        <v>7.9846782889397767</v>
      </c>
      <c r="T51">
        <v>0</v>
      </c>
      <c r="U51">
        <v>21.394195458520279</v>
      </c>
      <c r="V51">
        <v>5.56165865353708</v>
      </c>
      <c r="W51">
        <v>14.222179865860914</v>
      </c>
      <c r="X51">
        <v>30.140074753811827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2.7445643773742439</v>
      </c>
      <c r="AG51">
        <v>13.526985527029845</v>
      </c>
      <c r="AH51">
        <v>0</v>
      </c>
      <c r="AI51">
        <v>0</v>
      </c>
      <c r="AJ51">
        <v>0</v>
      </c>
      <c r="AK51">
        <v>16.341723321227299</v>
      </c>
      <c r="AL51">
        <v>0</v>
      </c>
      <c r="AM51">
        <v>0</v>
      </c>
      <c r="AN51">
        <v>0.59725602348152784</v>
      </c>
      <c r="AO51">
        <v>0</v>
      </c>
      <c r="AP51">
        <v>0.35341426090586514</v>
      </c>
      <c r="AQ51">
        <v>0</v>
      </c>
      <c r="AR51">
        <v>2.7073953742433727</v>
      </c>
      <c r="AS51">
        <v>3.2164297887706117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33.508996952720373</v>
      </c>
      <c r="BB51">
        <f t="shared" si="0"/>
        <v>768.14164784920354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9.3405091920362047</v>
      </c>
      <c r="L52">
        <v>552.90585147792774</v>
      </c>
      <c r="M52">
        <v>27.760885837353907</v>
      </c>
      <c r="N52">
        <v>35.765036817184104</v>
      </c>
      <c r="O52">
        <v>0</v>
      </c>
      <c r="P52">
        <v>37.697963869091055</v>
      </c>
      <c r="Q52">
        <v>6.6042276044217294</v>
      </c>
      <c r="R52">
        <v>12.785614310206688</v>
      </c>
      <c r="S52">
        <v>7.9846782889397767</v>
      </c>
      <c r="T52">
        <v>0</v>
      </c>
      <c r="U52">
        <v>21.394195458520279</v>
      </c>
      <c r="V52">
        <v>5.56165865353708</v>
      </c>
      <c r="W52">
        <v>14.222179865860914</v>
      </c>
      <c r="X52">
        <v>30.140074753811827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2.7445643773742439</v>
      </c>
      <c r="AG52">
        <v>13.526985527029845</v>
      </c>
      <c r="AH52">
        <v>0</v>
      </c>
      <c r="AI52">
        <v>0</v>
      </c>
      <c r="AJ52">
        <v>0</v>
      </c>
      <c r="AK52">
        <v>16.341723321227299</v>
      </c>
      <c r="AL52">
        <v>0</v>
      </c>
      <c r="AM52">
        <v>0</v>
      </c>
      <c r="AN52">
        <v>0.59725602348152784</v>
      </c>
      <c r="AO52">
        <v>0</v>
      </c>
      <c r="AP52">
        <v>0.35341426090586514</v>
      </c>
      <c r="AQ52">
        <v>0</v>
      </c>
      <c r="AR52">
        <v>2.7073953742433727</v>
      </c>
      <c r="AS52">
        <v>3.2164297887706117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33.508996952720373</v>
      </c>
      <c r="BB52">
        <f t="shared" si="0"/>
        <v>768.14164784920354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9.3405091920362047</v>
      </c>
      <c r="L53">
        <v>552.90585147792774</v>
      </c>
      <c r="M53">
        <v>27.760885837353907</v>
      </c>
      <c r="N53">
        <v>35.765036817184104</v>
      </c>
      <c r="O53">
        <v>0</v>
      </c>
      <c r="P53">
        <v>37.697963869091055</v>
      </c>
      <c r="Q53">
        <v>6.6042276044217294</v>
      </c>
      <c r="R53">
        <v>12.785614310206688</v>
      </c>
      <c r="S53">
        <v>7.9846782889397767</v>
      </c>
      <c r="T53">
        <v>0</v>
      </c>
      <c r="U53">
        <v>21.394195458520279</v>
      </c>
      <c r="V53">
        <v>5.56165865353708</v>
      </c>
      <c r="W53">
        <v>14.222179865860914</v>
      </c>
      <c r="X53">
        <v>30.140074753811827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2.7445643773742439</v>
      </c>
      <c r="AG53">
        <v>13.526985527029845</v>
      </c>
      <c r="AH53">
        <v>0</v>
      </c>
      <c r="AI53">
        <v>0</v>
      </c>
      <c r="AJ53">
        <v>0</v>
      </c>
      <c r="AK53">
        <v>16.341723321227299</v>
      </c>
      <c r="AL53">
        <v>0</v>
      </c>
      <c r="AM53">
        <v>0</v>
      </c>
      <c r="AN53">
        <v>0.59725602348152784</v>
      </c>
      <c r="AO53">
        <v>0</v>
      </c>
      <c r="AP53">
        <v>0.35341426090586514</v>
      </c>
      <c r="AQ53">
        <v>0</v>
      </c>
      <c r="AR53">
        <v>2.7073953742433727</v>
      </c>
      <c r="AS53">
        <v>3.1339571972448335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33.505549598394602</v>
      </c>
      <c r="BB53">
        <f t="shared" si="0"/>
        <v>768.06262261200357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9.3405091920362047</v>
      </c>
      <c r="L54">
        <v>552.90585147792774</v>
      </c>
      <c r="M54">
        <v>27.760885837353907</v>
      </c>
      <c r="N54">
        <v>35.765036817184104</v>
      </c>
      <c r="O54">
        <v>0</v>
      </c>
      <c r="P54">
        <v>37.697963869091055</v>
      </c>
      <c r="Q54">
        <v>6.6042276044217294</v>
      </c>
      <c r="R54">
        <v>12.785614310206688</v>
      </c>
      <c r="S54">
        <v>7.9846782889397767</v>
      </c>
      <c r="T54">
        <v>0</v>
      </c>
      <c r="U54">
        <v>21.394195458520279</v>
      </c>
      <c r="V54">
        <v>5.56165865353708</v>
      </c>
      <c r="W54">
        <v>14.222179865860914</v>
      </c>
      <c r="X54">
        <v>30.140074753811827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2.7445643773742439</v>
      </c>
      <c r="AG54">
        <v>13.526985527029845</v>
      </c>
      <c r="AH54">
        <v>0</v>
      </c>
      <c r="AI54">
        <v>0</v>
      </c>
      <c r="AJ54">
        <v>0</v>
      </c>
      <c r="AK54">
        <v>16.341723321227299</v>
      </c>
      <c r="AL54">
        <v>0</v>
      </c>
      <c r="AM54">
        <v>0</v>
      </c>
      <c r="AN54">
        <v>0.59725602348152784</v>
      </c>
      <c r="AO54">
        <v>0</v>
      </c>
      <c r="AP54">
        <v>0.35341426090586514</v>
      </c>
      <c r="AQ54">
        <v>0</v>
      </c>
      <c r="AR54">
        <v>2.7073953742433727</v>
      </c>
      <c r="AS54">
        <v>3.1339571972448335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33.505549598394602</v>
      </c>
      <c r="BB54">
        <f t="shared" si="0"/>
        <v>768.06262261200357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9.3405091920362047</v>
      </c>
      <c r="L55">
        <v>552.90585147792774</v>
      </c>
      <c r="M55">
        <v>27.760885837353907</v>
      </c>
      <c r="N55">
        <v>35.765036817184104</v>
      </c>
      <c r="O55">
        <v>0</v>
      </c>
      <c r="P55">
        <v>37.697963869091055</v>
      </c>
      <c r="Q55">
        <v>6.6042276044217294</v>
      </c>
      <c r="R55">
        <v>12.785614310206688</v>
      </c>
      <c r="S55">
        <v>7.9846782889397767</v>
      </c>
      <c r="T55">
        <v>0</v>
      </c>
      <c r="U55">
        <v>21.394195458520279</v>
      </c>
      <c r="V55">
        <v>5.56165865353708</v>
      </c>
      <c r="W55">
        <v>14.222179865860914</v>
      </c>
      <c r="X55">
        <v>30.140074753811827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2.7445643773742439</v>
      </c>
      <c r="AG55">
        <v>13.526985527029845</v>
      </c>
      <c r="AH55">
        <v>0</v>
      </c>
      <c r="AI55">
        <v>0</v>
      </c>
      <c r="AJ55">
        <v>0</v>
      </c>
      <c r="AK55">
        <v>16.341723321227299</v>
      </c>
      <c r="AL55">
        <v>0</v>
      </c>
      <c r="AM55">
        <v>0</v>
      </c>
      <c r="AN55">
        <v>0.59725602348152784</v>
      </c>
      <c r="AO55">
        <v>0</v>
      </c>
      <c r="AP55">
        <v>0.35341426090586514</v>
      </c>
      <c r="AQ55">
        <v>0</v>
      </c>
      <c r="AR55">
        <v>2.0305466107284493</v>
      </c>
      <c r="AS55">
        <v>3.1339571972448335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33.47725732007968</v>
      </c>
      <c r="BB55">
        <f t="shared" si="0"/>
        <v>767.41406612680362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9.3405091920362047</v>
      </c>
      <c r="L56">
        <v>552.90585147792774</v>
      </c>
      <c r="M56">
        <v>27.760885837353907</v>
      </c>
      <c r="N56">
        <v>35.765036817184104</v>
      </c>
      <c r="O56">
        <v>0</v>
      </c>
      <c r="P56">
        <v>37.697963869091055</v>
      </c>
      <c r="Q56">
        <v>6.6042276044217294</v>
      </c>
      <c r="R56">
        <v>12.785614310206688</v>
      </c>
      <c r="S56">
        <v>7.9846782889397767</v>
      </c>
      <c r="T56">
        <v>0</v>
      </c>
      <c r="U56">
        <v>21.394195458520279</v>
      </c>
      <c r="V56">
        <v>5.56165865353708</v>
      </c>
      <c r="W56">
        <v>14.222179865860914</v>
      </c>
      <c r="X56">
        <v>30.140074753811827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2.7445643773742439</v>
      </c>
      <c r="AG56">
        <v>13.526985527029845</v>
      </c>
      <c r="AH56">
        <v>0</v>
      </c>
      <c r="AI56">
        <v>0</v>
      </c>
      <c r="AJ56">
        <v>0</v>
      </c>
      <c r="AK56">
        <v>16.341723321227299</v>
      </c>
      <c r="AL56">
        <v>0</v>
      </c>
      <c r="AM56">
        <v>0</v>
      </c>
      <c r="AN56">
        <v>0.59725602348152784</v>
      </c>
      <c r="AO56">
        <v>0</v>
      </c>
      <c r="AP56">
        <v>0.35341426090586514</v>
      </c>
      <c r="AQ56">
        <v>0</v>
      </c>
      <c r="AR56">
        <v>2.0305466107284493</v>
      </c>
      <c r="AS56">
        <v>3.1339571972448335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33.47725732007968</v>
      </c>
      <c r="BB56">
        <f t="shared" si="0"/>
        <v>767.41406612680362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9.3405091920362047</v>
      </c>
      <c r="L57">
        <v>552.90585147792774</v>
      </c>
      <c r="M57">
        <v>27.760885837353907</v>
      </c>
      <c r="N57">
        <v>35.765036817184104</v>
      </c>
      <c r="O57">
        <v>0</v>
      </c>
      <c r="P57">
        <v>37.697963869091055</v>
      </c>
      <c r="Q57">
        <v>6.6042276044217294</v>
      </c>
      <c r="R57">
        <v>12.785614310206688</v>
      </c>
      <c r="S57">
        <v>7.9846782889397767</v>
      </c>
      <c r="T57">
        <v>0</v>
      </c>
      <c r="U57">
        <v>21.394195458520279</v>
      </c>
      <c r="V57">
        <v>5.56165865353708</v>
      </c>
      <c r="W57">
        <v>13.400833033017211</v>
      </c>
      <c r="X57">
        <v>30.140074753811827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2.7445643773742439</v>
      </c>
      <c r="AG57">
        <v>13.526985527029845</v>
      </c>
      <c r="AH57">
        <v>0</v>
      </c>
      <c r="AI57">
        <v>0</v>
      </c>
      <c r="AJ57">
        <v>0</v>
      </c>
      <c r="AK57">
        <v>16.341723321227299</v>
      </c>
      <c r="AL57">
        <v>0</v>
      </c>
      <c r="AM57">
        <v>0</v>
      </c>
      <c r="AN57">
        <v>0.59725602348152784</v>
      </c>
      <c r="AO57">
        <v>0</v>
      </c>
      <c r="AP57">
        <v>0.35341426090586514</v>
      </c>
      <c r="AQ57">
        <v>0</v>
      </c>
      <c r="AR57">
        <v>2.0305466107284493</v>
      </c>
      <c r="AS57">
        <v>3.1339571972448335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33.442925022466817</v>
      </c>
      <c r="BB57">
        <f t="shared" si="0"/>
        <v>766.62705159157281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9.3405091920362047</v>
      </c>
      <c r="L58">
        <v>552.90585147792774</v>
      </c>
      <c r="M58">
        <v>27.760885837353907</v>
      </c>
      <c r="N58">
        <v>35.765036817184104</v>
      </c>
      <c r="O58">
        <v>0</v>
      </c>
      <c r="P58">
        <v>37.697963869091055</v>
      </c>
      <c r="Q58">
        <v>6.6042276044217294</v>
      </c>
      <c r="R58">
        <v>12.785614310206688</v>
      </c>
      <c r="S58">
        <v>7.9846782889397767</v>
      </c>
      <c r="T58">
        <v>0</v>
      </c>
      <c r="U58">
        <v>21.394195458520279</v>
      </c>
      <c r="V58">
        <v>5.56165865353708</v>
      </c>
      <c r="W58">
        <v>13.400833033017211</v>
      </c>
      <c r="X58">
        <v>30.140074753811827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2.7445643773742439</v>
      </c>
      <c r="AG58">
        <v>13.526985527029845</v>
      </c>
      <c r="AH58">
        <v>0</v>
      </c>
      <c r="AI58">
        <v>0</v>
      </c>
      <c r="AJ58">
        <v>0</v>
      </c>
      <c r="AK58">
        <v>16.341723321227299</v>
      </c>
      <c r="AL58">
        <v>0</v>
      </c>
      <c r="AM58">
        <v>0</v>
      </c>
      <c r="AN58">
        <v>0.59725602348152784</v>
      </c>
      <c r="AO58">
        <v>0</v>
      </c>
      <c r="AP58">
        <v>0.35341426090586514</v>
      </c>
      <c r="AQ58">
        <v>0</v>
      </c>
      <c r="AR58">
        <v>2.0305466107284493</v>
      </c>
      <c r="AS58">
        <v>3.1339571972448335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33.442925022466817</v>
      </c>
      <c r="BB58">
        <f t="shared" si="0"/>
        <v>766.62705159157281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9.3405091920362047</v>
      </c>
      <c r="L59">
        <v>552.90585147792774</v>
      </c>
      <c r="M59">
        <v>27.760885837353907</v>
      </c>
      <c r="N59">
        <v>35.765036817184104</v>
      </c>
      <c r="O59">
        <v>0</v>
      </c>
      <c r="P59">
        <v>37.697963869091055</v>
      </c>
      <c r="Q59">
        <v>6.6042276044217294</v>
      </c>
      <c r="R59">
        <v>12.785614310206688</v>
      </c>
      <c r="S59">
        <v>7.9846782889397767</v>
      </c>
      <c r="T59">
        <v>0</v>
      </c>
      <c r="U59">
        <v>21.394195458520279</v>
      </c>
      <c r="V59">
        <v>5.56165865353708</v>
      </c>
      <c r="W59">
        <v>13.400833033017211</v>
      </c>
      <c r="X59">
        <v>30.140074753811827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2.7445643773742439</v>
      </c>
      <c r="AG59">
        <v>13.526985527029845</v>
      </c>
      <c r="AH59">
        <v>0</v>
      </c>
      <c r="AI59">
        <v>0</v>
      </c>
      <c r="AJ59">
        <v>0</v>
      </c>
      <c r="AK59">
        <v>16.341723321227299</v>
      </c>
      <c r="AL59">
        <v>0</v>
      </c>
      <c r="AM59">
        <v>0</v>
      </c>
      <c r="AN59">
        <v>0.59725602348152784</v>
      </c>
      <c r="AO59">
        <v>0</v>
      </c>
      <c r="AP59">
        <v>0.35341426090586514</v>
      </c>
      <c r="AQ59">
        <v>0</v>
      </c>
      <c r="AR59">
        <v>2.0305466107284493</v>
      </c>
      <c r="AS59">
        <v>3.1339571972448335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33.442925022466817</v>
      </c>
      <c r="BB59">
        <f t="shared" si="0"/>
        <v>766.62705159157281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9.3405091920362047</v>
      </c>
      <c r="L60">
        <v>552.90585147792774</v>
      </c>
      <c r="M60">
        <v>27.760885837353907</v>
      </c>
      <c r="N60">
        <v>35.765036817184104</v>
      </c>
      <c r="O60">
        <v>0</v>
      </c>
      <c r="P60">
        <v>37.697963869091055</v>
      </c>
      <c r="Q60">
        <v>6.6042276044217294</v>
      </c>
      <c r="R60">
        <v>12.785614310206688</v>
      </c>
      <c r="S60">
        <v>7.9846782889397767</v>
      </c>
      <c r="T60">
        <v>0</v>
      </c>
      <c r="U60">
        <v>21.394195458520279</v>
      </c>
      <c r="V60">
        <v>5.56165865353708</v>
      </c>
      <c r="W60">
        <v>13.400833033017211</v>
      </c>
      <c r="X60">
        <v>30.140074753811827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2.7445643773742439</v>
      </c>
      <c r="AG60">
        <v>13.526985527029845</v>
      </c>
      <c r="AH60">
        <v>0</v>
      </c>
      <c r="AI60">
        <v>0</v>
      </c>
      <c r="AJ60">
        <v>0</v>
      </c>
      <c r="AK60">
        <v>16.341723321227299</v>
      </c>
      <c r="AL60">
        <v>0</v>
      </c>
      <c r="AM60">
        <v>0</v>
      </c>
      <c r="AN60">
        <v>0.59725602348152784</v>
      </c>
      <c r="AO60">
        <v>0</v>
      </c>
      <c r="AP60">
        <v>0.35341426090586514</v>
      </c>
      <c r="AQ60">
        <v>4.706882945522854</v>
      </c>
      <c r="AR60">
        <v>2.0305466107284493</v>
      </c>
      <c r="AS60">
        <v>3.1339571972448335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33.63967272958967</v>
      </c>
      <c r="BB60">
        <f t="shared" si="0"/>
        <v>771.13718682997285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9.3405091920362047</v>
      </c>
      <c r="L61">
        <v>552.90585147792774</v>
      </c>
      <c r="M61">
        <v>27.760885837353907</v>
      </c>
      <c r="N61">
        <v>35.765036817184104</v>
      </c>
      <c r="O61">
        <v>0</v>
      </c>
      <c r="P61">
        <v>37.697963869091055</v>
      </c>
      <c r="Q61">
        <v>6.6042276044217294</v>
      </c>
      <c r="R61">
        <v>12.785614310206688</v>
      </c>
      <c r="S61">
        <v>7.9846782889397767</v>
      </c>
      <c r="T61">
        <v>0</v>
      </c>
      <c r="U61">
        <v>21.394195458520279</v>
      </c>
      <c r="V61">
        <v>5.56165865353708</v>
      </c>
      <c r="W61">
        <v>13.400833033017211</v>
      </c>
      <c r="X61">
        <v>30.140074753811827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2.7445643773742439</v>
      </c>
      <c r="AG61">
        <v>13.526985527029845</v>
      </c>
      <c r="AH61">
        <v>0</v>
      </c>
      <c r="AI61">
        <v>0</v>
      </c>
      <c r="AJ61">
        <v>0</v>
      </c>
      <c r="AK61">
        <v>16.341723321227299</v>
      </c>
      <c r="AL61">
        <v>0</v>
      </c>
      <c r="AM61">
        <v>0</v>
      </c>
      <c r="AN61">
        <v>0.59725602348152784</v>
      </c>
      <c r="AO61">
        <v>0</v>
      </c>
      <c r="AP61">
        <v>0.35341426090586514</v>
      </c>
      <c r="AQ61">
        <v>4.8441670935086618</v>
      </c>
      <c r="AR61">
        <v>2.0305466107284493</v>
      </c>
      <c r="AS61">
        <v>3.1339571972448335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33.645411206975481</v>
      </c>
      <c r="BB61">
        <f t="shared" si="0"/>
        <v>771.26873250057281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9.3405091920362047</v>
      </c>
      <c r="L62">
        <v>552.90585147792774</v>
      </c>
      <c r="M62">
        <v>27.760885837353907</v>
      </c>
      <c r="N62">
        <v>35.765036817184104</v>
      </c>
      <c r="O62">
        <v>0</v>
      </c>
      <c r="P62">
        <v>37.697963869091055</v>
      </c>
      <c r="Q62">
        <v>6.6042276044217294</v>
      </c>
      <c r="R62">
        <v>12.785614310206688</v>
      </c>
      <c r="S62">
        <v>7.9846782889397767</v>
      </c>
      <c r="T62">
        <v>0</v>
      </c>
      <c r="U62">
        <v>21.394195458520279</v>
      </c>
      <c r="V62">
        <v>5.56165865353708</v>
      </c>
      <c r="W62">
        <v>13.400833033017211</v>
      </c>
      <c r="X62">
        <v>30.140074753811827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2.7445643773742439</v>
      </c>
      <c r="AG62">
        <v>13.526985527029845</v>
      </c>
      <c r="AH62">
        <v>0</v>
      </c>
      <c r="AI62">
        <v>0</v>
      </c>
      <c r="AJ62">
        <v>0</v>
      </c>
      <c r="AK62">
        <v>16.341723321227299</v>
      </c>
      <c r="AL62">
        <v>0</v>
      </c>
      <c r="AM62">
        <v>0</v>
      </c>
      <c r="AN62">
        <v>0.59725602348152784</v>
      </c>
      <c r="AO62">
        <v>0</v>
      </c>
      <c r="AP62">
        <v>0.35341426090586514</v>
      </c>
      <c r="AQ62">
        <v>9.6883341870173236</v>
      </c>
      <c r="AR62">
        <v>2.0305466107284493</v>
      </c>
      <c r="AS62">
        <v>3.1339571972448335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33.847897391484139</v>
      </c>
      <c r="BB62">
        <f t="shared" si="0"/>
        <v>775.91041340957281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9.3405091920362047</v>
      </c>
      <c r="L63">
        <v>552.90585147792774</v>
      </c>
      <c r="M63">
        <v>27.760885837353907</v>
      </c>
      <c r="N63">
        <v>35.765036817184104</v>
      </c>
      <c r="O63">
        <v>0</v>
      </c>
      <c r="P63">
        <v>37.697963869091055</v>
      </c>
      <c r="Q63">
        <v>6.6042276044217294</v>
      </c>
      <c r="R63">
        <v>12.785614310206688</v>
      </c>
      <c r="S63">
        <v>7.9846782889397767</v>
      </c>
      <c r="T63">
        <v>0</v>
      </c>
      <c r="U63">
        <v>21.394195458520279</v>
      </c>
      <c r="V63">
        <v>5.56165865353708</v>
      </c>
      <c r="W63">
        <v>13.400833033017211</v>
      </c>
      <c r="X63">
        <v>30.140074753811827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2.7445643773742439</v>
      </c>
      <c r="AG63">
        <v>13.526985527029845</v>
      </c>
      <c r="AH63">
        <v>0</v>
      </c>
      <c r="AI63">
        <v>0</v>
      </c>
      <c r="AJ63">
        <v>0</v>
      </c>
      <c r="AK63">
        <v>16.341723321227299</v>
      </c>
      <c r="AL63">
        <v>0</v>
      </c>
      <c r="AM63">
        <v>0</v>
      </c>
      <c r="AN63">
        <v>0.59725602348152784</v>
      </c>
      <c r="AO63">
        <v>0</v>
      </c>
      <c r="AP63">
        <v>0.35341426090586514</v>
      </c>
      <c r="AQ63">
        <v>14.532500970152366</v>
      </c>
      <c r="AR63">
        <v>2.0305466107284493</v>
      </c>
      <c r="AS63">
        <v>1.6494511901481945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33.988331211922542</v>
      </c>
      <c r="BB63">
        <f t="shared" si="0"/>
        <v>779.1296403651728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9.3405091920362047</v>
      </c>
      <c r="L64">
        <v>552.90585147792774</v>
      </c>
      <c r="M64">
        <v>27.760885837353907</v>
      </c>
      <c r="N64">
        <v>35.765036817184104</v>
      </c>
      <c r="O64">
        <v>0</v>
      </c>
      <c r="P64">
        <v>37.697963869091055</v>
      </c>
      <c r="Q64">
        <v>6.6042276044217294</v>
      </c>
      <c r="R64">
        <v>12.785614310206688</v>
      </c>
      <c r="S64">
        <v>7.9846782889397767</v>
      </c>
      <c r="T64">
        <v>0</v>
      </c>
      <c r="U64">
        <v>21.394195458520279</v>
      </c>
      <c r="V64">
        <v>5.56165865353708</v>
      </c>
      <c r="W64">
        <v>13.400833033017211</v>
      </c>
      <c r="X64">
        <v>30.140074753811827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2.7445643773742439</v>
      </c>
      <c r="AG64">
        <v>13.526985527029845</v>
      </c>
      <c r="AH64">
        <v>0</v>
      </c>
      <c r="AI64">
        <v>0</v>
      </c>
      <c r="AJ64">
        <v>0</v>
      </c>
      <c r="AK64">
        <v>16.341723321227299</v>
      </c>
      <c r="AL64">
        <v>0</v>
      </c>
      <c r="AM64">
        <v>0</v>
      </c>
      <c r="AN64">
        <v>0.59725602348152784</v>
      </c>
      <c r="AO64">
        <v>0</v>
      </c>
      <c r="AP64">
        <v>0.35341426090586514</v>
      </c>
      <c r="AQ64">
        <v>14.532500970152366</v>
      </c>
      <c r="AR64">
        <v>2.0305466107284493</v>
      </c>
      <c r="AS64">
        <v>1.6494511901481945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33.988331211922542</v>
      </c>
      <c r="BB64">
        <f t="shared" si="0"/>
        <v>779.1296403651728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9.3405091920362047</v>
      </c>
      <c r="L65">
        <v>552.90585147792774</v>
      </c>
      <c r="M65">
        <v>27.760885837353907</v>
      </c>
      <c r="N65">
        <v>35.765036817184104</v>
      </c>
      <c r="O65">
        <v>0</v>
      </c>
      <c r="P65">
        <v>37.697963869091055</v>
      </c>
      <c r="Q65">
        <v>6.6042276044217294</v>
      </c>
      <c r="R65">
        <v>12.785614310206688</v>
      </c>
      <c r="S65">
        <v>7.9846782889397767</v>
      </c>
      <c r="T65">
        <v>0</v>
      </c>
      <c r="U65">
        <v>21.394195458520279</v>
      </c>
      <c r="V65">
        <v>5.56165865353708</v>
      </c>
      <c r="W65">
        <v>13.400833033017211</v>
      </c>
      <c r="X65">
        <v>30.140074753811827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2.7445643773742439</v>
      </c>
      <c r="AG65">
        <v>13.526985527029845</v>
      </c>
      <c r="AH65">
        <v>0</v>
      </c>
      <c r="AI65">
        <v>0</v>
      </c>
      <c r="AJ65">
        <v>0</v>
      </c>
      <c r="AK65">
        <v>16.341723321227299</v>
      </c>
      <c r="AL65">
        <v>0</v>
      </c>
      <c r="AM65">
        <v>0</v>
      </c>
      <c r="AN65">
        <v>0.59725602348152784</v>
      </c>
      <c r="AO65">
        <v>0</v>
      </c>
      <c r="AP65">
        <v>0.35341426090586514</v>
      </c>
      <c r="AQ65">
        <v>19.376668063661029</v>
      </c>
      <c r="AR65">
        <v>2.0305466107284493</v>
      </c>
      <c r="AS65">
        <v>1.6494511901481945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34.190817396431207</v>
      </c>
      <c r="BB65">
        <f t="shared" si="0"/>
        <v>783.77132127417281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9.3405091920362047</v>
      </c>
      <c r="L66">
        <v>552.90585147792774</v>
      </c>
      <c r="M66">
        <v>27.760885837353907</v>
      </c>
      <c r="N66">
        <v>35.765036817184104</v>
      </c>
      <c r="O66">
        <v>0</v>
      </c>
      <c r="P66">
        <v>37.697963869091055</v>
      </c>
      <c r="Q66">
        <v>6.6042276044217294</v>
      </c>
      <c r="R66">
        <v>12.785614310206688</v>
      </c>
      <c r="S66">
        <v>7.9846782889397767</v>
      </c>
      <c r="T66">
        <v>0</v>
      </c>
      <c r="U66">
        <v>21.394195458520279</v>
      </c>
      <c r="V66">
        <v>5.56165865353708</v>
      </c>
      <c r="W66">
        <v>13.400833033017211</v>
      </c>
      <c r="X66">
        <v>30.140074753811827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2.7445643773742439</v>
      </c>
      <c r="AG66">
        <v>13.526985527029845</v>
      </c>
      <c r="AH66">
        <v>0</v>
      </c>
      <c r="AI66">
        <v>0</v>
      </c>
      <c r="AJ66">
        <v>0</v>
      </c>
      <c r="AK66">
        <v>16.341723321227299</v>
      </c>
      <c r="AL66">
        <v>0</v>
      </c>
      <c r="AM66">
        <v>0</v>
      </c>
      <c r="AN66">
        <v>0.59725602348152784</v>
      </c>
      <c r="AO66">
        <v>0</v>
      </c>
      <c r="AP66">
        <v>0.35341426090586514</v>
      </c>
      <c r="AQ66">
        <v>19.376668063661029</v>
      </c>
      <c r="AR66">
        <v>2.0305466107284493</v>
      </c>
      <c r="AS66">
        <v>1.6494511901481945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34.190817396431207</v>
      </c>
      <c r="BB66">
        <f t="shared" si="0"/>
        <v>783.77132127417281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9.3405091920362047</v>
      </c>
      <c r="L67">
        <v>552.90585147792774</v>
      </c>
      <c r="M67">
        <v>27.760885837353907</v>
      </c>
      <c r="N67">
        <v>35.765036817184104</v>
      </c>
      <c r="O67">
        <v>0</v>
      </c>
      <c r="P67">
        <v>37.697963869091055</v>
      </c>
      <c r="Q67">
        <v>6.6042276044217294</v>
      </c>
      <c r="R67">
        <v>12.785614310206688</v>
      </c>
      <c r="S67">
        <v>7.9846782889397767</v>
      </c>
      <c r="T67">
        <v>0</v>
      </c>
      <c r="U67">
        <v>21.394195458520279</v>
      </c>
      <c r="V67">
        <v>5.56165865353708</v>
      </c>
      <c r="W67">
        <v>13.400833033017211</v>
      </c>
      <c r="X67">
        <v>30.140074753811827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5.4891284412439987</v>
      </c>
      <c r="AG67">
        <v>13.526985527029845</v>
      </c>
      <c r="AH67">
        <v>0</v>
      </c>
      <c r="AI67">
        <v>0</v>
      </c>
      <c r="AJ67">
        <v>0</v>
      </c>
      <c r="AK67">
        <v>16.341723321227299</v>
      </c>
      <c r="AL67">
        <v>0</v>
      </c>
      <c r="AM67">
        <v>0</v>
      </c>
      <c r="AN67">
        <v>0.59725602348152784</v>
      </c>
      <c r="AO67">
        <v>0</v>
      </c>
      <c r="AP67">
        <v>1.7278036581089542</v>
      </c>
      <c r="AQ67">
        <v>19.376668063661029</v>
      </c>
      <c r="AR67">
        <v>2.0305466107284493</v>
      </c>
      <c r="AS67">
        <v>2.3917041936965142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34.394015826652371</v>
      </c>
      <c r="BB67">
        <f t="shared" si="0"/>
        <v>788.42932930857296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9.3405091920362047</v>
      </c>
      <c r="L68">
        <v>552.90585147792774</v>
      </c>
      <c r="M68">
        <v>27.760885837353907</v>
      </c>
      <c r="N68">
        <v>35.765036817184104</v>
      </c>
      <c r="O68">
        <v>0</v>
      </c>
      <c r="P68">
        <v>37.697963869091055</v>
      </c>
      <c r="Q68">
        <v>6.6042276044217294</v>
      </c>
      <c r="R68">
        <v>12.785614310206688</v>
      </c>
      <c r="S68">
        <v>7.9846782889397767</v>
      </c>
      <c r="T68">
        <v>0</v>
      </c>
      <c r="U68">
        <v>21.394195458520279</v>
      </c>
      <c r="V68">
        <v>5.56165865353708</v>
      </c>
      <c r="W68">
        <v>13.400833033017211</v>
      </c>
      <c r="X68">
        <v>30.140074753811827</v>
      </c>
      <c r="Y68">
        <v>0</v>
      </c>
      <c r="Z68">
        <v>0</v>
      </c>
      <c r="AA68">
        <v>0</v>
      </c>
      <c r="AB68">
        <v>1.0349302160300564</v>
      </c>
      <c r="AC68">
        <v>0</v>
      </c>
      <c r="AD68">
        <v>0</v>
      </c>
      <c r="AE68">
        <v>0</v>
      </c>
      <c r="AF68">
        <v>5.4891284412439987</v>
      </c>
      <c r="AG68">
        <v>13.526985527029845</v>
      </c>
      <c r="AH68">
        <v>4.4001507498434567</v>
      </c>
      <c r="AI68">
        <v>0</v>
      </c>
      <c r="AJ68">
        <v>0</v>
      </c>
      <c r="AK68">
        <v>16.341723321227299</v>
      </c>
      <c r="AL68">
        <v>0</v>
      </c>
      <c r="AM68">
        <v>0</v>
      </c>
      <c r="AN68">
        <v>0.59725602348152784</v>
      </c>
      <c r="AO68">
        <v>0</v>
      </c>
      <c r="AP68">
        <v>1.7278036581089542</v>
      </c>
      <c r="AQ68">
        <v>19.376668063661029</v>
      </c>
      <c r="AR68">
        <v>2.0305466107284493</v>
      </c>
      <c r="AS68">
        <v>2.3917041936965142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34.621202211025881</v>
      </c>
      <c r="BB68">
        <f t="shared" ref="BB68:BB99" si="1">SUM(B68:AZ68)-BA68</f>
        <v>793.63722389007285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9.3405091920362047</v>
      </c>
      <c r="L69">
        <v>552.90585147792774</v>
      </c>
      <c r="M69">
        <v>27.760885837353907</v>
      </c>
      <c r="N69">
        <v>35.765036817184104</v>
      </c>
      <c r="O69">
        <v>0</v>
      </c>
      <c r="P69">
        <v>37.697963869091055</v>
      </c>
      <c r="Q69">
        <v>6.6042276044217294</v>
      </c>
      <c r="R69">
        <v>12.785614310206688</v>
      </c>
      <c r="S69">
        <v>7.9846782889397767</v>
      </c>
      <c r="T69">
        <v>0</v>
      </c>
      <c r="U69">
        <v>21.394195458520279</v>
      </c>
      <c r="V69">
        <v>5.56165865353708</v>
      </c>
      <c r="W69">
        <v>13.400833033017211</v>
      </c>
      <c r="X69">
        <v>30.140074753811827</v>
      </c>
      <c r="Y69">
        <v>0</v>
      </c>
      <c r="Z69">
        <v>0</v>
      </c>
      <c r="AA69">
        <v>0</v>
      </c>
      <c r="AB69">
        <v>1.0349302160300564</v>
      </c>
      <c r="AC69">
        <v>0</v>
      </c>
      <c r="AD69">
        <v>2.4585457107075768</v>
      </c>
      <c r="AE69">
        <v>0</v>
      </c>
      <c r="AF69">
        <v>5.4891284412439987</v>
      </c>
      <c r="AG69">
        <v>13.526985527029845</v>
      </c>
      <c r="AH69">
        <v>14.491163098518054</v>
      </c>
      <c r="AI69">
        <v>0</v>
      </c>
      <c r="AJ69">
        <v>0</v>
      </c>
      <c r="AK69">
        <v>16.341723321227299</v>
      </c>
      <c r="AL69">
        <v>0</v>
      </c>
      <c r="AM69">
        <v>0</v>
      </c>
      <c r="AN69">
        <v>0.59725602348152784</v>
      </c>
      <c r="AO69">
        <v>0</v>
      </c>
      <c r="AP69">
        <v>1.7278036581089542</v>
      </c>
      <c r="AQ69">
        <v>19.376668063661029</v>
      </c>
      <c r="AR69">
        <v>1.3536975270298472</v>
      </c>
      <c r="AS69">
        <v>2.3917041936965142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35.117481446209453</v>
      </c>
      <c r="BB69">
        <f t="shared" si="1"/>
        <v>805.01365363057278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9.3405091920362047</v>
      </c>
      <c r="L70">
        <v>552.90585147792774</v>
      </c>
      <c r="M70">
        <v>27.760885837353907</v>
      </c>
      <c r="N70">
        <v>35.765036817184104</v>
      </c>
      <c r="O70">
        <v>0</v>
      </c>
      <c r="P70">
        <v>37.697963869091055</v>
      </c>
      <c r="Q70">
        <v>6.6042276044217294</v>
      </c>
      <c r="R70">
        <v>12.785614310206688</v>
      </c>
      <c r="S70">
        <v>7.9846782889397767</v>
      </c>
      <c r="T70">
        <v>0</v>
      </c>
      <c r="U70">
        <v>21.394195458520279</v>
      </c>
      <c r="V70">
        <v>5.56165865353708</v>
      </c>
      <c r="W70">
        <v>13.400833033017211</v>
      </c>
      <c r="X70">
        <v>30.140074753811827</v>
      </c>
      <c r="Y70">
        <v>0</v>
      </c>
      <c r="Z70">
        <v>0</v>
      </c>
      <c r="AA70">
        <v>0</v>
      </c>
      <c r="AB70">
        <v>4.056926521603005</v>
      </c>
      <c r="AC70">
        <v>3.0037165996660402</v>
      </c>
      <c r="AD70">
        <v>2.8273274890419535</v>
      </c>
      <c r="AE70">
        <v>5.0956998490920471</v>
      </c>
      <c r="AF70">
        <v>5.4891284412439987</v>
      </c>
      <c r="AG70">
        <v>13.526985527029845</v>
      </c>
      <c r="AH70">
        <v>19.06731991598831</v>
      </c>
      <c r="AI70">
        <v>0</v>
      </c>
      <c r="AJ70">
        <v>0</v>
      </c>
      <c r="AK70">
        <v>16.341723321227299</v>
      </c>
      <c r="AL70">
        <v>0</v>
      </c>
      <c r="AM70">
        <v>0</v>
      </c>
      <c r="AN70">
        <v>0.59725602348152784</v>
      </c>
      <c r="AO70">
        <v>0</v>
      </c>
      <c r="AP70">
        <v>1.7278036581089542</v>
      </c>
      <c r="AQ70">
        <v>19.376668063661029</v>
      </c>
      <c r="AR70">
        <v>1.3536975270298472</v>
      </c>
      <c r="AS70">
        <v>2.3917041936965142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35.789054932645129</v>
      </c>
      <c r="BB70">
        <f t="shared" si="1"/>
        <v>820.4084314942728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9.9916510123147564</v>
      </c>
      <c r="G71">
        <v>0</v>
      </c>
      <c r="H71">
        <v>0</v>
      </c>
      <c r="I71">
        <v>0</v>
      </c>
      <c r="J71">
        <v>0</v>
      </c>
      <c r="K71">
        <v>9.3405091920362047</v>
      </c>
      <c r="L71">
        <v>552.90585147792774</v>
      </c>
      <c r="M71">
        <v>27.760885837353907</v>
      </c>
      <c r="N71">
        <v>35.765036817184104</v>
      </c>
      <c r="O71">
        <v>0</v>
      </c>
      <c r="P71">
        <v>37.697963869091055</v>
      </c>
      <c r="Q71">
        <v>6.6042276044217294</v>
      </c>
      <c r="R71">
        <v>12.785614310206688</v>
      </c>
      <c r="S71">
        <v>7.9846782889397767</v>
      </c>
      <c r="T71">
        <v>0</v>
      </c>
      <c r="U71">
        <v>21.394195458520279</v>
      </c>
      <c r="V71">
        <v>5.56165865353708</v>
      </c>
      <c r="W71">
        <v>13.400833033017211</v>
      </c>
      <c r="X71">
        <v>30.140074753811827</v>
      </c>
      <c r="Y71">
        <v>0</v>
      </c>
      <c r="Z71">
        <v>0.33719823836359836</v>
      </c>
      <c r="AA71">
        <v>1.1624143548319763</v>
      </c>
      <c r="AB71">
        <v>8.1552502144646226</v>
      </c>
      <c r="AC71">
        <v>3.0037165996660402</v>
      </c>
      <c r="AD71">
        <v>5.654654978083907</v>
      </c>
      <c r="AE71">
        <v>10.191399698184094</v>
      </c>
      <c r="AF71">
        <v>8.233692818618243</v>
      </c>
      <c r="AG71">
        <v>13.526985527029845</v>
      </c>
      <c r="AH71">
        <v>21.73674464777708</v>
      </c>
      <c r="AI71">
        <v>0</v>
      </c>
      <c r="AJ71">
        <v>0</v>
      </c>
      <c r="AK71">
        <v>16.341723321227299</v>
      </c>
      <c r="AL71">
        <v>0</v>
      </c>
      <c r="AM71">
        <v>0.82643357242746829</v>
      </c>
      <c r="AN71">
        <v>0.59725602348152784</v>
      </c>
      <c r="AO71">
        <v>0</v>
      </c>
      <c r="AP71">
        <v>0.35341426090586514</v>
      </c>
      <c r="AQ71">
        <v>19.376668063661029</v>
      </c>
      <c r="AR71">
        <v>1.6921220688791485</v>
      </c>
      <c r="AS71">
        <v>2.3917041936965142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36.989428561587765</v>
      </c>
      <c r="BB71">
        <f t="shared" si="1"/>
        <v>847.92513032807312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9.9916510123147564</v>
      </c>
      <c r="G72">
        <v>0</v>
      </c>
      <c r="H72">
        <v>0</v>
      </c>
      <c r="I72">
        <v>0</v>
      </c>
      <c r="J72">
        <v>0</v>
      </c>
      <c r="K72">
        <v>9.3405091920362047</v>
      </c>
      <c r="L72">
        <v>552.90585147792774</v>
      </c>
      <c r="M72">
        <v>27.760885837353907</v>
      </c>
      <c r="N72">
        <v>35.765036817184104</v>
      </c>
      <c r="O72">
        <v>0</v>
      </c>
      <c r="P72">
        <v>37.697963869091055</v>
      </c>
      <c r="Q72">
        <v>6.6042276044217294</v>
      </c>
      <c r="R72">
        <v>12.785614310206688</v>
      </c>
      <c r="S72">
        <v>7.9846782889397767</v>
      </c>
      <c r="T72">
        <v>0</v>
      </c>
      <c r="U72">
        <v>21.394195458520279</v>
      </c>
      <c r="V72">
        <v>5.56165865353708</v>
      </c>
      <c r="W72">
        <v>13.400833033017211</v>
      </c>
      <c r="X72">
        <v>30.140074753811827</v>
      </c>
      <c r="Y72">
        <v>0</v>
      </c>
      <c r="Z72">
        <v>2.1917885493633893</v>
      </c>
      <c r="AA72">
        <v>5.448816988102692</v>
      </c>
      <c r="AB72">
        <v>8.1552502144646226</v>
      </c>
      <c r="AC72">
        <v>6.0133616176163631</v>
      </c>
      <c r="AD72">
        <v>8.4819824671258601</v>
      </c>
      <c r="AE72">
        <v>10.191399698184094</v>
      </c>
      <c r="AF72">
        <v>8.233692818618243</v>
      </c>
      <c r="AG72">
        <v>13.526985527029845</v>
      </c>
      <c r="AH72">
        <v>28.982326197036109</v>
      </c>
      <c r="AI72">
        <v>1.5804240780630348</v>
      </c>
      <c r="AJ72">
        <v>0</v>
      </c>
      <c r="AK72">
        <v>16.341723321227299</v>
      </c>
      <c r="AL72">
        <v>0</v>
      </c>
      <c r="AM72">
        <v>1.5289022185347523</v>
      </c>
      <c r="AN72">
        <v>0.59725602348152784</v>
      </c>
      <c r="AO72">
        <v>0</v>
      </c>
      <c r="AP72">
        <v>0.35341426090586514</v>
      </c>
      <c r="AQ72">
        <v>19.376668063661029</v>
      </c>
      <c r="AR72">
        <v>1.6921220688791485</v>
      </c>
      <c r="AS72">
        <v>2.3917041936965142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37.888397742079903</v>
      </c>
      <c r="BB72">
        <f t="shared" si="1"/>
        <v>868.53260087227295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9.9916510123147564</v>
      </c>
      <c r="G73">
        <v>0</v>
      </c>
      <c r="H73">
        <v>0</v>
      </c>
      <c r="I73">
        <v>0</v>
      </c>
      <c r="J73">
        <v>0</v>
      </c>
      <c r="K73">
        <v>9.3405091920362047</v>
      </c>
      <c r="L73">
        <v>552.90585147792774</v>
      </c>
      <c r="M73">
        <v>27.760885837353907</v>
      </c>
      <c r="N73">
        <v>35.765036817184104</v>
      </c>
      <c r="O73">
        <v>0</v>
      </c>
      <c r="P73">
        <v>37.697963869091055</v>
      </c>
      <c r="Q73">
        <v>6.6042276044217294</v>
      </c>
      <c r="R73">
        <v>12.785614310206688</v>
      </c>
      <c r="S73">
        <v>7.9846782889397767</v>
      </c>
      <c r="T73">
        <v>0</v>
      </c>
      <c r="U73">
        <v>21.394195458520279</v>
      </c>
      <c r="V73">
        <v>5.56165865353708</v>
      </c>
      <c r="W73">
        <v>13.400833033017211</v>
      </c>
      <c r="X73">
        <v>30.140074753811827</v>
      </c>
      <c r="Y73">
        <v>0</v>
      </c>
      <c r="Z73">
        <v>4.0180541314965561</v>
      </c>
      <c r="AA73">
        <v>8.6134900459194306</v>
      </c>
      <c r="AB73">
        <v>8.1800884549154667</v>
      </c>
      <c r="AC73">
        <v>6.0074331993320804</v>
      </c>
      <c r="AD73">
        <v>8.4819824671258601</v>
      </c>
      <c r="AE73">
        <v>15.326909558129827</v>
      </c>
      <c r="AF73">
        <v>9.2400331321227291</v>
      </c>
      <c r="AG73">
        <v>13.526985527029845</v>
      </c>
      <c r="AH73">
        <v>41.068073665205588</v>
      </c>
      <c r="AI73">
        <v>5.1363787230223332</v>
      </c>
      <c r="AJ73">
        <v>0</v>
      </c>
      <c r="AK73">
        <v>16.341723321227299</v>
      </c>
      <c r="AL73">
        <v>0</v>
      </c>
      <c r="AM73">
        <v>2.892517659987476</v>
      </c>
      <c r="AN73">
        <v>0.59725602348152784</v>
      </c>
      <c r="AO73">
        <v>0</v>
      </c>
      <c r="AP73">
        <v>0.35341426090586514</v>
      </c>
      <c r="AQ73">
        <v>19.376668063661029</v>
      </c>
      <c r="AR73">
        <v>1.3536975270298472</v>
      </c>
      <c r="AS73">
        <v>2.3917041936965142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39.051214872978797</v>
      </c>
      <c r="BB73">
        <f t="shared" si="1"/>
        <v>895.18837538967273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9.9916510123147564</v>
      </c>
      <c r="G74">
        <v>0</v>
      </c>
      <c r="H74">
        <v>0</v>
      </c>
      <c r="I74">
        <v>0</v>
      </c>
      <c r="J74">
        <v>0</v>
      </c>
      <c r="K74">
        <v>9.3405091920362047</v>
      </c>
      <c r="L74">
        <v>552.90585147792774</v>
      </c>
      <c r="M74">
        <v>27.760885837353907</v>
      </c>
      <c r="N74">
        <v>35.765036817184104</v>
      </c>
      <c r="O74">
        <v>0</v>
      </c>
      <c r="P74">
        <v>37.697963869091055</v>
      </c>
      <c r="Q74">
        <v>6.6042276044217294</v>
      </c>
      <c r="R74">
        <v>12.785614310206688</v>
      </c>
      <c r="S74">
        <v>7.9846782889397767</v>
      </c>
      <c r="T74">
        <v>0</v>
      </c>
      <c r="U74">
        <v>21.394195458520279</v>
      </c>
      <c r="V74">
        <v>5.56165865353708</v>
      </c>
      <c r="W74">
        <v>13.400833033017211</v>
      </c>
      <c r="X74">
        <v>30.140074753811827</v>
      </c>
      <c r="Y74">
        <v>0</v>
      </c>
      <c r="Z74">
        <v>4.0180541314965561</v>
      </c>
      <c r="AA74">
        <v>8.6134900459194306</v>
      </c>
      <c r="AB74">
        <v>8.1800884549154667</v>
      </c>
      <c r="AC74">
        <v>9.0111497989981206</v>
      </c>
      <c r="AD74">
        <v>8.4819824671258601</v>
      </c>
      <c r="AE74">
        <v>15.339648711542473</v>
      </c>
      <c r="AF74">
        <v>9.2400331321227291</v>
      </c>
      <c r="AG74">
        <v>13.526985527029845</v>
      </c>
      <c r="AH74">
        <v>43.47348929555416</v>
      </c>
      <c r="AI74">
        <v>5.1363787230223332</v>
      </c>
      <c r="AJ74">
        <v>0</v>
      </c>
      <c r="AK74">
        <v>16.341723321227299</v>
      </c>
      <c r="AL74">
        <v>0</v>
      </c>
      <c r="AM74">
        <v>4.9090159022124809</v>
      </c>
      <c r="AN74">
        <v>0.59725602348152784</v>
      </c>
      <c r="AO74">
        <v>0</v>
      </c>
      <c r="AP74">
        <v>0.35341426090586514</v>
      </c>
      <c r="AQ74">
        <v>19.376668063661029</v>
      </c>
      <c r="AR74">
        <v>1.3536975270298472</v>
      </c>
      <c r="AS74">
        <v>2.3917041936965142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39.362138723331064</v>
      </c>
      <c r="BB74">
        <f t="shared" si="1"/>
        <v>902.31582116497259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0.22811987659509983</v>
      </c>
      <c r="G75">
        <v>0</v>
      </c>
      <c r="H75">
        <v>0</v>
      </c>
      <c r="I75">
        <v>0</v>
      </c>
      <c r="J75">
        <v>0</v>
      </c>
      <c r="K75">
        <v>9.3405091920362047</v>
      </c>
      <c r="L75">
        <v>552.90585147792774</v>
      </c>
      <c r="M75">
        <v>27.760885837353907</v>
      </c>
      <c r="N75">
        <v>35.765036817184104</v>
      </c>
      <c r="O75">
        <v>0</v>
      </c>
      <c r="P75">
        <v>37.697963869091055</v>
      </c>
      <c r="Q75">
        <v>6.6042276044217294</v>
      </c>
      <c r="R75">
        <v>12.785614310206688</v>
      </c>
      <c r="S75">
        <v>7.9846782889397767</v>
      </c>
      <c r="T75">
        <v>0</v>
      </c>
      <c r="U75">
        <v>21.394195458520279</v>
      </c>
      <c r="V75">
        <v>5.56165865353708</v>
      </c>
      <c r="W75">
        <v>13.400833033017211</v>
      </c>
      <c r="X75">
        <v>30.140074753811827</v>
      </c>
      <c r="Y75">
        <v>0</v>
      </c>
      <c r="Z75">
        <v>4.0180541314965561</v>
      </c>
      <c r="AA75">
        <v>8.6134900459194306</v>
      </c>
      <c r="AB75">
        <v>8.1800884549154667</v>
      </c>
      <c r="AC75">
        <v>9.0111497989981206</v>
      </c>
      <c r="AD75">
        <v>8.4819824671258601</v>
      </c>
      <c r="AE75">
        <v>15.339648711542473</v>
      </c>
      <c r="AF75">
        <v>9.2400331321227291</v>
      </c>
      <c r="AG75">
        <v>13.526985527029845</v>
      </c>
      <c r="AH75">
        <v>43.47348929555416</v>
      </c>
      <c r="AI75">
        <v>5.1363787230223332</v>
      </c>
      <c r="AJ75">
        <v>0</v>
      </c>
      <c r="AK75">
        <v>16.341723321227299</v>
      </c>
      <c r="AL75">
        <v>0</v>
      </c>
      <c r="AM75">
        <v>4.9090159022124809</v>
      </c>
      <c r="AN75">
        <v>0.59725602348152784</v>
      </c>
      <c r="AO75">
        <v>0</v>
      </c>
      <c r="AP75">
        <v>0.35341426090586514</v>
      </c>
      <c r="AQ75">
        <v>19.376668063661029</v>
      </c>
      <c r="AR75">
        <v>1.3536975270298472</v>
      </c>
      <c r="AS75">
        <v>2.3917041936965142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38.954023121857979</v>
      </c>
      <c r="BB75">
        <f t="shared" si="1"/>
        <v>892.96040563072597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9.3405091920362047</v>
      </c>
      <c r="L76">
        <v>552.90585147792774</v>
      </c>
      <c r="M76">
        <v>27.760885837353907</v>
      </c>
      <c r="N76">
        <v>35.765036817184104</v>
      </c>
      <c r="O76">
        <v>0</v>
      </c>
      <c r="P76">
        <v>37.697963869091055</v>
      </c>
      <c r="Q76">
        <v>6.6042276044217294</v>
      </c>
      <c r="R76">
        <v>12.785614310206688</v>
      </c>
      <c r="S76">
        <v>7.9846782889397767</v>
      </c>
      <c r="T76">
        <v>0</v>
      </c>
      <c r="U76">
        <v>21.394195458520279</v>
      </c>
      <c r="V76">
        <v>5.56165865353708</v>
      </c>
      <c r="W76">
        <v>13.400833033017211</v>
      </c>
      <c r="X76">
        <v>30.140074753811827</v>
      </c>
      <c r="Y76">
        <v>0</v>
      </c>
      <c r="Z76">
        <v>4.0180541314965561</v>
      </c>
      <c r="AA76">
        <v>8.6134900459194306</v>
      </c>
      <c r="AB76">
        <v>8.1800884549154667</v>
      </c>
      <c r="AC76">
        <v>9.0111497989981206</v>
      </c>
      <c r="AD76">
        <v>8.4819824671258601</v>
      </c>
      <c r="AE76">
        <v>15.339648711542473</v>
      </c>
      <c r="AF76">
        <v>9.2400331321227291</v>
      </c>
      <c r="AG76">
        <v>13.526985527029845</v>
      </c>
      <c r="AH76">
        <v>41.068073665205588</v>
      </c>
      <c r="AI76">
        <v>5.1363787230223332</v>
      </c>
      <c r="AJ76">
        <v>0</v>
      </c>
      <c r="AK76">
        <v>16.341723321227299</v>
      </c>
      <c r="AL76">
        <v>0</v>
      </c>
      <c r="AM76">
        <v>4.9090159022124809</v>
      </c>
      <c r="AN76">
        <v>0.59725602348152784</v>
      </c>
      <c r="AO76">
        <v>0</v>
      </c>
      <c r="AP76">
        <v>0.35341426090586514</v>
      </c>
      <c r="AQ76">
        <v>19.376668063661029</v>
      </c>
      <c r="AR76">
        <v>2.0305466107284493</v>
      </c>
      <c r="AS76">
        <v>2.3917041936965142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38.87223362936632</v>
      </c>
      <c r="BB76">
        <f t="shared" si="1"/>
        <v>891.08550869997271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9.3405091920362047</v>
      </c>
      <c r="L77">
        <v>552.90585147792774</v>
      </c>
      <c r="M77">
        <v>27.760885837353907</v>
      </c>
      <c r="N77">
        <v>35.765036817184104</v>
      </c>
      <c r="O77">
        <v>0</v>
      </c>
      <c r="P77">
        <v>37.697963869091055</v>
      </c>
      <c r="Q77">
        <v>6.6042276044217294</v>
      </c>
      <c r="R77">
        <v>12.785614310206688</v>
      </c>
      <c r="S77">
        <v>7.9846782889397767</v>
      </c>
      <c r="T77">
        <v>0</v>
      </c>
      <c r="U77">
        <v>21.394195458520279</v>
      </c>
      <c r="V77">
        <v>5.56165865353708</v>
      </c>
      <c r="W77">
        <v>13.399606396314311</v>
      </c>
      <c r="X77">
        <v>30.140074753811827</v>
      </c>
      <c r="Y77">
        <v>0</v>
      </c>
      <c r="Z77">
        <v>4.0180541314965561</v>
      </c>
      <c r="AA77">
        <v>8.6134900459194306</v>
      </c>
      <c r="AB77">
        <v>8.1800884549154667</v>
      </c>
      <c r="AC77">
        <v>9.0111497989981206</v>
      </c>
      <c r="AD77">
        <v>8.4819824671258601</v>
      </c>
      <c r="AE77">
        <v>15.339648711542473</v>
      </c>
      <c r="AF77">
        <v>9.2400331321227291</v>
      </c>
      <c r="AG77">
        <v>13.526985527029845</v>
      </c>
      <c r="AH77">
        <v>36.227907746295138</v>
      </c>
      <c r="AI77">
        <v>5.1363787230223332</v>
      </c>
      <c r="AJ77">
        <v>0</v>
      </c>
      <c r="AK77">
        <v>16.341723321227299</v>
      </c>
      <c r="AL77">
        <v>0</v>
      </c>
      <c r="AM77">
        <v>4.9090159022124809</v>
      </c>
      <c r="AN77">
        <v>0.59725602348152784</v>
      </c>
      <c r="AO77">
        <v>0</v>
      </c>
      <c r="AP77">
        <v>0.35341426090586514</v>
      </c>
      <c r="AQ77">
        <v>19.376668063661029</v>
      </c>
      <c r="AR77">
        <v>2.7073953742433727</v>
      </c>
      <c r="AS77">
        <v>2.3917041936965142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38.698155698856624</v>
      </c>
      <c r="BB77">
        <f t="shared" si="1"/>
        <v>887.09504283838396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9.3405091920362047</v>
      </c>
      <c r="L78">
        <v>552.90585147792774</v>
      </c>
      <c r="M78">
        <v>27.760885837353907</v>
      </c>
      <c r="N78">
        <v>35.765036817184104</v>
      </c>
      <c r="O78">
        <v>0</v>
      </c>
      <c r="P78">
        <v>37.697963869091055</v>
      </c>
      <c r="Q78">
        <v>6.6042276044217294</v>
      </c>
      <c r="R78">
        <v>12.785614310206688</v>
      </c>
      <c r="S78">
        <v>7.9846782889397767</v>
      </c>
      <c r="T78">
        <v>0</v>
      </c>
      <c r="U78">
        <v>21.394195458520279</v>
      </c>
      <c r="V78">
        <v>5.56165865353708</v>
      </c>
      <c r="W78">
        <v>13.399606396314311</v>
      </c>
      <c r="X78">
        <v>30.140074753811827</v>
      </c>
      <c r="Y78">
        <v>0</v>
      </c>
      <c r="Z78">
        <v>4.0180541314965561</v>
      </c>
      <c r="AA78">
        <v>5.448816988102692</v>
      </c>
      <c r="AB78">
        <v>8.1800884549154667</v>
      </c>
      <c r="AC78">
        <v>6.0133616176163631</v>
      </c>
      <c r="AD78">
        <v>8.4819824671258601</v>
      </c>
      <c r="AE78">
        <v>15.339648711542473</v>
      </c>
      <c r="AF78">
        <v>9.2400331321227291</v>
      </c>
      <c r="AG78">
        <v>13.526985527029845</v>
      </c>
      <c r="AH78">
        <v>28.982326197036109</v>
      </c>
      <c r="AI78">
        <v>5.1363787230223332</v>
      </c>
      <c r="AJ78">
        <v>0</v>
      </c>
      <c r="AK78">
        <v>16.341723321227299</v>
      </c>
      <c r="AL78">
        <v>0</v>
      </c>
      <c r="AM78">
        <v>4.9090159022124809</v>
      </c>
      <c r="AN78">
        <v>0.59725602348152784</v>
      </c>
      <c r="AO78">
        <v>0</v>
      </c>
      <c r="AP78">
        <v>0.35341426090586514</v>
      </c>
      <c r="AQ78">
        <v>19.376668063661029</v>
      </c>
      <c r="AR78">
        <v>8.460610344395743</v>
      </c>
      <c r="AS78">
        <v>2.3917041936965142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38.378183896051468</v>
      </c>
      <c r="BB78">
        <f t="shared" si="1"/>
        <v>879.76018682288395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9.3405091920362047</v>
      </c>
      <c r="L79">
        <v>552.90585147792774</v>
      </c>
      <c r="M79">
        <v>27.760885837353907</v>
      </c>
      <c r="N79">
        <v>35.765036817184104</v>
      </c>
      <c r="O79">
        <v>0</v>
      </c>
      <c r="P79">
        <v>37.697963869091055</v>
      </c>
      <c r="Q79">
        <v>6.6042276044217294</v>
      </c>
      <c r="R79">
        <v>12.785614310206688</v>
      </c>
      <c r="S79">
        <v>7.9846782889397767</v>
      </c>
      <c r="T79">
        <v>0</v>
      </c>
      <c r="U79">
        <v>21.394195458520279</v>
      </c>
      <c r="V79">
        <v>5.56165865353708</v>
      </c>
      <c r="W79">
        <v>13.399606396314311</v>
      </c>
      <c r="X79">
        <v>30.140074753811827</v>
      </c>
      <c r="Y79">
        <v>0</v>
      </c>
      <c r="Z79">
        <v>2.1917885493633893</v>
      </c>
      <c r="AA79">
        <v>3.5356769292423293</v>
      </c>
      <c r="AB79">
        <v>8.1552502144646226</v>
      </c>
      <c r="AC79">
        <v>3.0037165996660402</v>
      </c>
      <c r="AD79">
        <v>8.4819824671258601</v>
      </c>
      <c r="AE79">
        <v>15.339648711542473</v>
      </c>
      <c r="AF79">
        <v>8.233692818618243</v>
      </c>
      <c r="AG79">
        <v>13.526985527029845</v>
      </c>
      <c r="AH79">
        <v>21.73674464777708</v>
      </c>
      <c r="AI79">
        <v>1.5804240780630348</v>
      </c>
      <c r="AJ79">
        <v>0</v>
      </c>
      <c r="AK79">
        <v>16.341723321227299</v>
      </c>
      <c r="AL79">
        <v>0</v>
      </c>
      <c r="AM79">
        <v>3.2726770594865369</v>
      </c>
      <c r="AN79">
        <v>0.59725602348152784</v>
      </c>
      <c r="AO79">
        <v>0</v>
      </c>
      <c r="AP79">
        <v>0.35341426090586514</v>
      </c>
      <c r="AQ79">
        <v>19.376668063661029</v>
      </c>
      <c r="AR79">
        <v>3.384244137758297</v>
      </c>
      <c r="AS79">
        <v>2.3917041936965142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37.320875030970569</v>
      </c>
      <c r="BB79">
        <f t="shared" si="1"/>
        <v>855.52302523148421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9.3405091920362047</v>
      </c>
      <c r="L80">
        <v>552.90585147792774</v>
      </c>
      <c r="M80">
        <v>27.760885837353907</v>
      </c>
      <c r="N80">
        <v>35.765036817184104</v>
      </c>
      <c r="O80">
        <v>0</v>
      </c>
      <c r="P80">
        <v>37.697963869091055</v>
      </c>
      <c r="Q80">
        <v>6.6042276044217294</v>
      </c>
      <c r="R80">
        <v>12.785614310206688</v>
      </c>
      <c r="S80">
        <v>7.9846782889397767</v>
      </c>
      <c r="T80">
        <v>0</v>
      </c>
      <c r="U80">
        <v>21.394195458520279</v>
      </c>
      <c r="V80">
        <v>5.56165865353708</v>
      </c>
      <c r="W80">
        <v>13.399606396314311</v>
      </c>
      <c r="X80">
        <v>30.140074753811827</v>
      </c>
      <c r="Y80">
        <v>0</v>
      </c>
      <c r="Z80">
        <v>2.0090270657482781</v>
      </c>
      <c r="AA80">
        <v>1.1624143548319763</v>
      </c>
      <c r="AB80">
        <v>8.1552502144646226</v>
      </c>
      <c r="AC80">
        <v>0</v>
      </c>
      <c r="AD80">
        <v>5.654654978083907</v>
      </c>
      <c r="AE80">
        <v>15.339648711542473</v>
      </c>
      <c r="AF80">
        <v>8.233692818618243</v>
      </c>
      <c r="AG80">
        <v>13.526985527029845</v>
      </c>
      <c r="AH80">
        <v>14.491163098518054</v>
      </c>
      <c r="AI80">
        <v>0</v>
      </c>
      <c r="AJ80">
        <v>0</v>
      </c>
      <c r="AK80">
        <v>16.341723321227299</v>
      </c>
      <c r="AL80">
        <v>0</v>
      </c>
      <c r="AM80">
        <v>1.6363385297432684</v>
      </c>
      <c r="AN80">
        <v>0.59725602348152784</v>
      </c>
      <c r="AO80">
        <v>0</v>
      </c>
      <c r="AP80">
        <v>0.35341426090586514</v>
      </c>
      <c r="AQ80">
        <v>19.376668063661029</v>
      </c>
      <c r="AR80">
        <v>2.0305466107284493</v>
      </c>
      <c r="AS80">
        <v>2.3917041936965142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36.476385040041926</v>
      </c>
      <c r="BB80">
        <f t="shared" si="1"/>
        <v>836.1644053915843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9.3405091920362047</v>
      </c>
      <c r="L81">
        <v>552.90585147792774</v>
      </c>
      <c r="M81">
        <v>27.760885837353907</v>
      </c>
      <c r="N81">
        <v>35.765036817184104</v>
      </c>
      <c r="O81">
        <v>0</v>
      </c>
      <c r="P81">
        <v>37.697963869091055</v>
      </c>
      <c r="Q81">
        <v>6.6042276044217294</v>
      </c>
      <c r="R81">
        <v>12.785614310206688</v>
      </c>
      <c r="S81">
        <v>7.9846782889397767</v>
      </c>
      <c r="T81">
        <v>0</v>
      </c>
      <c r="U81">
        <v>21.394195458520279</v>
      </c>
      <c r="V81">
        <v>5.56165865353708</v>
      </c>
      <c r="W81">
        <v>13.399606396314311</v>
      </c>
      <c r="X81">
        <v>30.140074753811827</v>
      </c>
      <c r="Y81">
        <v>0</v>
      </c>
      <c r="Z81">
        <v>2.0090270657482781</v>
      </c>
      <c r="AA81">
        <v>0</v>
      </c>
      <c r="AB81">
        <v>1.2419163838447089</v>
      </c>
      <c r="AC81">
        <v>0</v>
      </c>
      <c r="AD81">
        <v>2.8273274890419535</v>
      </c>
      <c r="AE81">
        <v>9.5544370214986429</v>
      </c>
      <c r="AF81">
        <v>8.233692818618243</v>
      </c>
      <c r="AG81">
        <v>13.526985527029845</v>
      </c>
      <c r="AH81">
        <v>6.0135393894802753</v>
      </c>
      <c r="AI81">
        <v>0</v>
      </c>
      <c r="AJ81">
        <v>0</v>
      </c>
      <c r="AK81">
        <v>16.341723321227299</v>
      </c>
      <c r="AL81">
        <v>0</v>
      </c>
      <c r="AM81">
        <v>0.28925170340221246</v>
      </c>
      <c r="AN81">
        <v>0.59725602348152784</v>
      </c>
      <c r="AO81">
        <v>0</v>
      </c>
      <c r="AP81">
        <v>0.35341426090586514</v>
      </c>
      <c r="AQ81">
        <v>19.376668063661029</v>
      </c>
      <c r="AR81">
        <v>2.0305466107284493</v>
      </c>
      <c r="AS81">
        <v>2.3917041936965142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35.368141727825424</v>
      </c>
      <c r="BB81">
        <f t="shared" si="1"/>
        <v>810.75965080388403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9.3405091920362047</v>
      </c>
      <c r="L82">
        <v>552.90585147792774</v>
      </c>
      <c r="M82">
        <v>27.760885837353907</v>
      </c>
      <c r="N82">
        <v>35.765036817184104</v>
      </c>
      <c r="O82">
        <v>0</v>
      </c>
      <c r="P82">
        <v>37.697963869091055</v>
      </c>
      <c r="Q82">
        <v>6.6042276044217294</v>
      </c>
      <c r="R82">
        <v>12.785614310206688</v>
      </c>
      <c r="S82">
        <v>7.9846782889397767</v>
      </c>
      <c r="T82">
        <v>0</v>
      </c>
      <c r="U82">
        <v>21.394195458520279</v>
      </c>
      <c r="V82">
        <v>5.56165865353708</v>
      </c>
      <c r="W82">
        <v>13.399606396314311</v>
      </c>
      <c r="X82">
        <v>30.140074753811827</v>
      </c>
      <c r="Y82">
        <v>0</v>
      </c>
      <c r="Z82">
        <v>2.0090270657482781</v>
      </c>
      <c r="AA82">
        <v>0</v>
      </c>
      <c r="AB82">
        <v>0</v>
      </c>
      <c r="AC82">
        <v>0</v>
      </c>
      <c r="AD82">
        <v>2.8273274890419535</v>
      </c>
      <c r="AE82">
        <v>9.5544370214986429</v>
      </c>
      <c r="AF82">
        <v>8.233692818618243</v>
      </c>
      <c r="AG82">
        <v>13.526985527029845</v>
      </c>
      <c r="AH82">
        <v>1.7600603626591527</v>
      </c>
      <c r="AI82">
        <v>0</v>
      </c>
      <c r="AJ82">
        <v>0</v>
      </c>
      <c r="AK82">
        <v>16.341723321227299</v>
      </c>
      <c r="AL82">
        <v>0</v>
      </c>
      <c r="AM82">
        <v>0</v>
      </c>
      <c r="AN82">
        <v>0.59725602348152784</v>
      </c>
      <c r="AO82">
        <v>0</v>
      </c>
      <c r="AP82">
        <v>0.35341426090586514</v>
      </c>
      <c r="AQ82">
        <v>14.532500970152366</v>
      </c>
      <c r="AR82">
        <v>2.0305466107284493</v>
      </c>
      <c r="AS82">
        <v>2.3917041936965142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34.9238572939487</v>
      </c>
      <c r="BB82">
        <f t="shared" si="1"/>
        <v>800.57512103018416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9.3405091920362047</v>
      </c>
      <c r="L83">
        <v>552.90585147792774</v>
      </c>
      <c r="M83">
        <v>27.760885837353907</v>
      </c>
      <c r="N83">
        <v>35.765036817184104</v>
      </c>
      <c r="O83">
        <v>0</v>
      </c>
      <c r="P83">
        <v>37.697963869091055</v>
      </c>
      <c r="Q83">
        <v>6.6042276044217294</v>
      </c>
      <c r="R83">
        <v>12.785614310206688</v>
      </c>
      <c r="S83">
        <v>7.9846782889397767</v>
      </c>
      <c r="T83">
        <v>0</v>
      </c>
      <c r="U83">
        <v>21.394195458520279</v>
      </c>
      <c r="V83">
        <v>5.56165865353708</v>
      </c>
      <c r="W83">
        <v>13.399606396314311</v>
      </c>
      <c r="X83">
        <v>30.140074753811827</v>
      </c>
      <c r="Y83">
        <v>0</v>
      </c>
      <c r="Z83">
        <v>0.33719823836359836</v>
      </c>
      <c r="AA83">
        <v>0</v>
      </c>
      <c r="AB83">
        <v>0</v>
      </c>
      <c r="AC83">
        <v>0</v>
      </c>
      <c r="AD83">
        <v>0</v>
      </c>
      <c r="AE83">
        <v>4.7772185107493215</v>
      </c>
      <c r="AF83">
        <v>5.5501188582759342</v>
      </c>
      <c r="AG83">
        <v>13.526985527029845</v>
      </c>
      <c r="AH83">
        <v>0</v>
      </c>
      <c r="AI83">
        <v>0</v>
      </c>
      <c r="AJ83">
        <v>0</v>
      </c>
      <c r="AK83">
        <v>16.341723321227299</v>
      </c>
      <c r="AL83">
        <v>0</v>
      </c>
      <c r="AM83">
        <v>0</v>
      </c>
      <c r="AN83">
        <v>0.59725602348152784</v>
      </c>
      <c r="AO83">
        <v>0</v>
      </c>
      <c r="AP83">
        <v>0.35341426090586514</v>
      </c>
      <c r="AQ83">
        <v>14.532500970152366</v>
      </c>
      <c r="AR83">
        <v>2.7073953742433727</v>
      </c>
      <c r="AS83">
        <v>1.6494511901481945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34.347627014237901</v>
      </c>
      <c r="BB83">
        <f t="shared" si="1"/>
        <v>787.36593791968403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9.3405091920362047</v>
      </c>
      <c r="L84">
        <v>552.90585147792774</v>
      </c>
      <c r="M84">
        <v>27.760885837353907</v>
      </c>
      <c r="N84">
        <v>35.765036817184104</v>
      </c>
      <c r="O84">
        <v>0</v>
      </c>
      <c r="P84">
        <v>37.697963869091055</v>
      </c>
      <c r="Q84">
        <v>6.6042276044217294</v>
      </c>
      <c r="R84">
        <v>12.785614310206688</v>
      </c>
      <c r="S84">
        <v>7.9846782889397767</v>
      </c>
      <c r="T84">
        <v>0</v>
      </c>
      <c r="U84">
        <v>21.394195458520279</v>
      </c>
      <c r="V84">
        <v>5.56165865353708</v>
      </c>
      <c r="W84">
        <v>13.399606396314311</v>
      </c>
      <c r="X84">
        <v>30.140074753811827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5.4891284412439987</v>
      </c>
      <c r="AG84">
        <v>13.526985527029845</v>
      </c>
      <c r="AH84">
        <v>0</v>
      </c>
      <c r="AI84">
        <v>0</v>
      </c>
      <c r="AJ84">
        <v>0</v>
      </c>
      <c r="AK84">
        <v>16.341723321227299</v>
      </c>
      <c r="AL84">
        <v>0</v>
      </c>
      <c r="AM84">
        <v>0</v>
      </c>
      <c r="AN84">
        <v>0.59725602348152784</v>
      </c>
      <c r="AO84">
        <v>0</v>
      </c>
      <c r="AP84">
        <v>0.35341426090586514</v>
      </c>
      <c r="AQ84">
        <v>9.6883341870173236</v>
      </c>
      <c r="AR84">
        <v>8.460610344395743</v>
      </c>
      <c r="AS84">
        <v>1.6494511901481945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34.169293208910361</v>
      </c>
      <c r="BB84">
        <f t="shared" si="1"/>
        <v>783.27791274588401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9.3405091920362047</v>
      </c>
      <c r="L85">
        <v>552.90585147792774</v>
      </c>
      <c r="M85">
        <v>27.760885837353907</v>
      </c>
      <c r="N85">
        <v>35.765036817184104</v>
      </c>
      <c r="O85">
        <v>0</v>
      </c>
      <c r="P85">
        <v>37.697963869091055</v>
      </c>
      <c r="Q85">
        <v>6.6042276044217294</v>
      </c>
      <c r="R85">
        <v>12.785614310206688</v>
      </c>
      <c r="S85">
        <v>7.9846782889397767</v>
      </c>
      <c r="T85">
        <v>0</v>
      </c>
      <c r="U85">
        <v>21.394195458520279</v>
      </c>
      <c r="V85">
        <v>5.56165865353708</v>
      </c>
      <c r="W85">
        <v>13.399606396314311</v>
      </c>
      <c r="X85">
        <v>30.140074753811827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5.4891284412439987</v>
      </c>
      <c r="AG85">
        <v>13.526985527029845</v>
      </c>
      <c r="AH85">
        <v>0</v>
      </c>
      <c r="AI85">
        <v>0</v>
      </c>
      <c r="AJ85">
        <v>0</v>
      </c>
      <c r="AK85">
        <v>16.341723321227299</v>
      </c>
      <c r="AL85">
        <v>0</v>
      </c>
      <c r="AM85">
        <v>0</v>
      </c>
      <c r="AN85">
        <v>0.59725602348152784</v>
      </c>
      <c r="AO85">
        <v>0</v>
      </c>
      <c r="AP85">
        <v>0.35341426090586514</v>
      </c>
      <c r="AQ85">
        <v>4.8441670935086618</v>
      </c>
      <c r="AR85">
        <v>8.460610344395743</v>
      </c>
      <c r="AS85">
        <v>2.3917041936965142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33.997833199950023</v>
      </c>
      <c r="BB85">
        <f t="shared" si="1"/>
        <v>779.34745866488413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9.3405091920362047</v>
      </c>
      <c r="L86">
        <v>552.90585147792774</v>
      </c>
      <c r="M86">
        <v>27.760885837353907</v>
      </c>
      <c r="N86">
        <v>35.765036817184104</v>
      </c>
      <c r="O86">
        <v>0</v>
      </c>
      <c r="P86">
        <v>37.697963869091055</v>
      </c>
      <c r="Q86">
        <v>6.6042276044217294</v>
      </c>
      <c r="R86">
        <v>12.785614310206688</v>
      </c>
      <c r="S86">
        <v>7.9846782889397767</v>
      </c>
      <c r="T86">
        <v>0</v>
      </c>
      <c r="U86">
        <v>21.394195458520279</v>
      </c>
      <c r="V86">
        <v>5.56165865353708</v>
      </c>
      <c r="W86">
        <v>13.399606396314311</v>
      </c>
      <c r="X86">
        <v>30.140074753811827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5.4891284412439987</v>
      </c>
      <c r="AG86">
        <v>13.526985527029845</v>
      </c>
      <c r="AH86">
        <v>0</v>
      </c>
      <c r="AI86">
        <v>0</v>
      </c>
      <c r="AJ86">
        <v>0</v>
      </c>
      <c r="AK86">
        <v>16.341723321227299</v>
      </c>
      <c r="AL86">
        <v>0</v>
      </c>
      <c r="AM86">
        <v>0</v>
      </c>
      <c r="AN86">
        <v>0.59725602348152784</v>
      </c>
      <c r="AO86">
        <v>0</v>
      </c>
      <c r="AP86">
        <v>0.35341426090586514</v>
      </c>
      <c r="AQ86">
        <v>1.7650811045710706</v>
      </c>
      <c r="AR86">
        <v>2.7073953742433727</v>
      </c>
      <c r="AS86">
        <v>2.3917041936965142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33.628643019860064</v>
      </c>
      <c r="BB86">
        <f t="shared" si="1"/>
        <v>770.88434788588415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9.3405091920362047</v>
      </c>
      <c r="L87">
        <v>552.90585147792774</v>
      </c>
      <c r="M87">
        <v>27.760885837353907</v>
      </c>
      <c r="N87">
        <v>35.765036817184104</v>
      </c>
      <c r="O87">
        <v>0</v>
      </c>
      <c r="P87">
        <v>37.697963869091055</v>
      </c>
      <c r="Q87">
        <v>6.6042276044217294</v>
      </c>
      <c r="R87">
        <v>12.785614310206688</v>
      </c>
      <c r="S87">
        <v>7.9846782889397767</v>
      </c>
      <c r="T87">
        <v>0</v>
      </c>
      <c r="U87">
        <v>21.394195458520279</v>
      </c>
      <c r="V87">
        <v>5.56165865353708</v>
      </c>
      <c r="W87">
        <v>13.399606396314311</v>
      </c>
      <c r="X87">
        <v>30.140074753811827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5.4891284412439987</v>
      </c>
      <c r="AG87">
        <v>13.526985527029845</v>
      </c>
      <c r="AH87">
        <v>0</v>
      </c>
      <c r="AI87">
        <v>0</v>
      </c>
      <c r="AJ87">
        <v>0</v>
      </c>
      <c r="AK87">
        <v>16.341723321227299</v>
      </c>
      <c r="AL87">
        <v>0</v>
      </c>
      <c r="AM87">
        <v>0</v>
      </c>
      <c r="AN87">
        <v>0.59725602348152784</v>
      </c>
      <c r="AO87">
        <v>0</v>
      </c>
      <c r="AP87">
        <v>0.35341426090586514</v>
      </c>
      <c r="AQ87">
        <v>0</v>
      </c>
      <c r="AR87">
        <v>2.0305466107284493</v>
      </c>
      <c r="AS87">
        <v>2.3917041936965142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33.526570351374069</v>
      </c>
      <c r="BB87">
        <f t="shared" si="1"/>
        <v>768.54449068628423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9.3405091920362047</v>
      </c>
      <c r="L88">
        <v>552.90585147792774</v>
      </c>
      <c r="M88">
        <v>27.760885837353907</v>
      </c>
      <c r="N88">
        <v>35.765036817184104</v>
      </c>
      <c r="O88">
        <v>0</v>
      </c>
      <c r="P88">
        <v>37.697963869091055</v>
      </c>
      <c r="Q88">
        <v>6.6042276044217294</v>
      </c>
      <c r="R88">
        <v>12.785614310206688</v>
      </c>
      <c r="S88">
        <v>7.9846782889397767</v>
      </c>
      <c r="T88">
        <v>0</v>
      </c>
      <c r="U88">
        <v>21.394195458520279</v>
      </c>
      <c r="V88">
        <v>5.56165865353708</v>
      </c>
      <c r="W88">
        <v>13.399606396314311</v>
      </c>
      <c r="X88">
        <v>30.140074753811827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5.4891284412439987</v>
      </c>
      <c r="AG88">
        <v>13.526985527029845</v>
      </c>
      <c r="AH88">
        <v>0</v>
      </c>
      <c r="AI88">
        <v>0</v>
      </c>
      <c r="AJ88">
        <v>0</v>
      </c>
      <c r="AK88">
        <v>16.341723321227299</v>
      </c>
      <c r="AL88">
        <v>0</v>
      </c>
      <c r="AM88">
        <v>0</v>
      </c>
      <c r="AN88">
        <v>0.59725602348152784</v>
      </c>
      <c r="AO88">
        <v>0</v>
      </c>
      <c r="AP88">
        <v>0.35341426090586514</v>
      </c>
      <c r="AQ88">
        <v>0</v>
      </c>
      <c r="AR88">
        <v>2.0305466107284493</v>
      </c>
      <c r="AS88">
        <v>2.3917041936965142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33.526570351374069</v>
      </c>
      <c r="BB88">
        <f t="shared" si="1"/>
        <v>768.54449068628423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9.4450240782439749</v>
      </c>
      <c r="L89">
        <v>552.91110532607775</v>
      </c>
      <c r="M89">
        <v>27.760885837353907</v>
      </c>
      <c r="N89">
        <v>35.765036817184104</v>
      </c>
      <c r="O89">
        <v>0</v>
      </c>
      <c r="P89">
        <v>37.697963869091055</v>
      </c>
      <c r="Q89">
        <v>6.6042584083475777</v>
      </c>
      <c r="R89">
        <v>12.785614310206688</v>
      </c>
      <c r="S89">
        <v>7.985408113612797</v>
      </c>
      <c r="T89">
        <v>0</v>
      </c>
      <c r="U89">
        <v>21.394195458520279</v>
      </c>
      <c r="V89">
        <v>5.56165865353708</v>
      </c>
      <c r="W89">
        <v>13.399606396314311</v>
      </c>
      <c r="X89">
        <v>30.140074753811827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5.4891284412439987</v>
      </c>
      <c r="AG89">
        <v>13.526985527029845</v>
      </c>
      <c r="AH89">
        <v>0</v>
      </c>
      <c r="AI89">
        <v>0</v>
      </c>
      <c r="AJ89">
        <v>0</v>
      </c>
      <c r="AK89">
        <v>16.341723321227299</v>
      </c>
      <c r="AL89">
        <v>0</v>
      </c>
      <c r="AM89">
        <v>0</v>
      </c>
      <c r="AN89">
        <v>0.59725602348152784</v>
      </c>
      <c r="AO89">
        <v>0</v>
      </c>
      <c r="AP89">
        <v>0.35341426090586514</v>
      </c>
      <c r="AQ89">
        <v>0</v>
      </c>
      <c r="AR89">
        <v>2.7073953742433727</v>
      </c>
      <c r="AS89">
        <v>2.3917041936965142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33.559482757060614</v>
      </c>
      <c r="BB89">
        <f t="shared" si="1"/>
        <v>769.29895640706923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9.3404172466779283</v>
      </c>
      <c r="L90">
        <v>552.91110532607775</v>
      </c>
      <c r="M90">
        <v>27.760885837353907</v>
      </c>
      <c r="N90">
        <v>35.765036817184104</v>
      </c>
      <c r="O90">
        <v>0</v>
      </c>
      <c r="P90">
        <v>37.697963869091055</v>
      </c>
      <c r="Q90">
        <v>6.6042584083475777</v>
      </c>
      <c r="R90">
        <v>12.785614310206688</v>
      </c>
      <c r="S90">
        <v>7.985408113612797</v>
      </c>
      <c r="T90">
        <v>0</v>
      </c>
      <c r="U90">
        <v>21.394195458520279</v>
      </c>
      <c r="V90">
        <v>5.56165865353708</v>
      </c>
      <c r="W90">
        <v>13.399606396314311</v>
      </c>
      <c r="X90">
        <v>30.140074753811827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5.4891284412439987</v>
      </c>
      <c r="AG90">
        <v>13.526985527029845</v>
      </c>
      <c r="AH90">
        <v>0</v>
      </c>
      <c r="AI90">
        <v>0</v>
      </c>
      <c r="AJ90">
        <v>0</v>
      </c>
      <c r="AK90">
        <v>16.341723321227299</v>
      </c>
      <c r="AL90">
        <v>0</v>
      </c>
      <c r="AM90">
        <v>0</v>
      </c>
      <c r="AN90">
        <v>0.59725602348152784</v>
      </c>
      <c r="AO90">
        <v>0</v>
      </c>
      <c r="AP90">
        <v>0.35341426090586514</v>
      </c>
      <c r="AQ90">
        <v>0</v>
      </c>
      <c r="AR90">
        <v>2.7073953742433727</v>
      </c>
      <c r="AS90">
        <v>2.3917041936965142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33.55511019150115</v>
      </c>
      <c r="BB90">
        <f t="shared" si="1"/>
        <v>769.19872214106272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9.3404185162214617</v>
      </c>
      <c r="L91">
        <v>552.91110532607775</v>
      </c>
      <c r="M91">
        <v>27.760885837353907</v>
      </c>
      <c r="N91">
        <v>35.765036817184104</v>
      </c>
      <c r="O91">
        <v>0</v>
      </c>
      <c r="P91">
        <v>37.697963869091055</v>
      </c>
      <c r="Q91">
        <v>6.6042584083475777</v>
      </c>
      <c r="R91">
        <v>12.785614310206688</v>
      </c>
      <c r="S91">
        <v>7.985408113612797</v>
      </c>
      <c r="T91">
        <v>0</v>
      </c>
      <c r="U91">
        <v>21.394195458520279</v>
      </c>
      <c r="V91">
        <v>5.56165865353708</v>
      </c>
      <c r="W91">
        <v>13.396404578776366</v>
      </c>
      <c r="X91">
        <v>30.140074753811827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2.7445643773742439</v>
      </c>
      <c r="AG91">
        <v>13.526985527029845</v>
      </c>
      <c r="AH91">
        <v>0</v>
      </c>
      <c r="AI91">
        <v>0</v>
      </c>
      <c r="AJ91">
        <v>0</v>
      </c>
      <c r="AK91">
        <v>16.341723321227299</v>
      </c>
      <c r="AL91">
        <v>0</v>
      </c>
      <c r="AM91">
        <v>0</v>
      </c>
      <c r="AN91">
        <v>0.59725602348152784</v>
      </c>
      <c r="AO91">
        <v>0</v>
      </c>
      <c r="AP91">
        <v>0.35341426090586514</v>
      </c>
      <c r="AQ91">
        <v>0</v>
      </c>
      <c r="AR91">
        <v>2.0305466107284493</v>
      </c>
      <c r="AS91">
        <v>2.3917041936965142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33.411961352410295</v>
      </c>
      <c r="BB91">
        <f t="shared" si="1"/>
        <v>765.91725760477448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9.3404138363990352</v>
      </c>
      <c r="L92">
        <v>552.91110532607775</v>
      </c>
      <c r="M92">
        <v>27.760885837353907</v>
      </c>
      <c r="N92">
        <v>35.765036817184104</v>
      </c>
      <c r="O92">
        <v>0</v>
      </c>
      <c r="P92">
        <v>37.697963869091055</v>
      </c>
      <c r="Q92">
        <v>6.6042584083475777</v>
      </c>
      <c r="R92">
        <v>12.785614310206688</v>
      </c>
      <c r="S92">
        <v>7.985408113612797</v>
      </c>
      <c r="T92">
        <v>0</v>
      </c>
      <c r="U92">
        <v>21.394195458520279</v>
      </c>
      <c r="V92">
        <v>5.56165865353708</v>
      </c>
      <c r="W92">
        <v>13.396404578776366</v>
      </c>
      <c r="X92">
        <v>30.140074753811827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2.7445643773742439</v>
      </c>
      <c r="AG92">
        <v>13.526985527029845</v>
      </c>
      <c r="AH92">
        <v>0</v>
      </c>
      <c r="AI92">
        <v>0</v>
      </c>
      <c r="AJ92">
        <v>0</v>
      </c>
      <c r="AK92">
        <v>16.341723321227299</v>
      </c>
      <c r="AL92">
        <v>0</v>
      </c>
      <c r="AM92">
        <v>0</v>
      </c>
      <c r="AN92">
        <v>0.59725602348152784</v>
      </c>
      <c r="AO92">
        <v>0</v>
      </c>
      <c r="AP92">
        <v>0.35341426090586514</v>
      </c>
      <c r="AQ92">
        <v>0</v>
      </c>
      <c r="AR92">
        <v>2.0305466107284493</v>
      </c>
      <c r="AS92">
        <v>2.3917041936965142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33.411961156793716</v>
      </c>
      <c r="BB92">
        <f t="shared" si="1"/>
        <v>765.91725312056872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9.3404307250606067</v>
      </c>
      <c r="L93">
        <v>552.91110532607775</v>
      </c>
      <c r="M93">
        <v>27.760885837353907</v>
      </c>
      <c r="N93">
        <v>35.765036817184104</v>
      </c>
      <c r="O93">
        <v>0</v>
      </c>
      <c r="P93">
        <v>37.697963869091055</v>
      </c>
      <c r="Q93">
        <v>6.6042584083475777</v>
      </c>
      <c r="R93">
        <v>12.785614310206688</v>
      </c>
      <c r="S93">
        <v>7.985408113612797</v>
      </c>
      <c r="T93">
        <v>0</v>
      </c>
      <c r="U93">
        <v>21.394195458520279</v>
      </c>
      <c r="V93">
        <v>5.56165865353708</v>
      </c>
      <c r="W93">
        <v>13.396404578776366</v>
      </c>
      <c r="X93">
        <v>30.140074753811827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2.7445643773742439</v>
      </c>
      <c r="AG93">
        <v>13.526985527029845</v>
      </c>
      <c r="AH93">
        <v>0</v>
      </c>
      <c r="AI93">
        <v>0</v>
      </c>
      <c r="AJ93">
        <v>0</v>
      </c>
      <c r="AK93">
        <v>16.341723321227299</v>
      </c>
      <c r="AL93">
        <v>0</v>
      </c>
      <c r="AM93">
        <v>0</v>
      </c>
      <c r="AN93">
        <v>0.59725602348152784</v>
      </c>
      <c r="AO93">
        <v>0</v>
      </c>
      <c r="AP93">
        <v>0.35341426090586514</v>
      </c>
      <c r="AQ93">
        <v>0</v>
      </c>
      <c r="AR93">
        <v>2.0305466107284493</v>
      </c>
      <c r="AS93">
        <v>1.6494511901481945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33.38093568719146</v>
      </c>
      <c r="BB93">
        <f t="shared" si="1"/>
        <v>765.20604247528411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9.0795895715338819</v>
      </c>
      <c r="L94">
        <v>552.91110532607775</v>
      </c>
      <c r="M94">
        <v>27.760885837353907</v>
      </c>
      <c r="N94">
        <v>35.765036817184104</v>
      </c>
      <c r="O94">
        <v>0</v>
      </c>
      <c r="P94">
        <v>37.697963869091055</v>
      </c>
      <c r="Q94">
        <v>6.6042584083475777</v>
      </c>
      <c r="R94">
        <v>12.785614310206688</v>
      </c>
      <c r="S94">
        <v>7.985408113612797</v>
      </c>
      <c r="T94">
        <v>0</v>
      </c>
      <c r="U94">
        <v>21.394195458520279</v>
      </c>
      <c r="V94">
        <v>5.56165865353708</v>
      </c>
      <c r="W94">
        <v>13.396404578776366</v>
      </c>
      <c r="X94">
        <v>30.140074753811827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2.7445643773742439</v>
      </c>
      <c r="AG94">
        <v>13.526985527029845</v>
      </c>
      <c r="AH94">
        <v>0</v>
      </c>
      <c r="AI94">
        <v>0</v>
      </c>
      <c r="AJ94">
        <v>0</v>
      </c>
      <c r="AK94">
        <v>16.341723321227299</v>
      </c>
      <c r="AL94">
        <v>0</v>
      </c>
      <c r="AM94">
        <v>0</v>
      </c>
      <c r="AN94">
        <v>0.59725602348152784</v>
      </c>
      <c r="AO94">
        <v>0</v>
      </c>
      <c r="AP94">
        <v>0.35341426090586514</v>
      </c>
      <c r="AQ94">
        <v>0</v>
      </c>
      <c r="AR94">
        <v>2.0305466107284493</v>
      </c>
      <c r="AS94">
        <v>1.6494511901481945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33.370032526974036</v>
      </c>
      <c r="BB94">
        <f t="shared" si="1"/>
        <v>764.95610448197488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9.3403720637115182</v>
      </c>
      <c r="L95">
        <v>499.58925555154372</v>
      </c>
      <c r="M95">
        <v>27.760885837353907</v>
      </c>
      <c r="N95">
        <v>35.765036817184104</v>
      </c>
      <c r="O95">
        <v>0</v>
      </c>
      <c r="P95">
        <v>37.697963869091055</v>
      </c>
      <c r="Q95">
        <v>6.6042584083475777</v>
      </c>
      <c r="R95">
        <v>12.785614310206688</v>
      </c>
      <c r="S95">
        <v>7.985408113612797</v>
      </c>
      <c r="T95">
        <v>0</v>
      </c>
      <c r="U95">
        <v>21.394195458520279</v>
      </c>
      <c r="V95">
        <v>5.56165865353708</v>
      </c>
      <c r="W95">
        <v>13.396404578776366</v>
      </c>
      <c r="X95">
        <v>30.140074753811827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2.7445643773742439</v>
      </c>
      <c r="AG95">
        <v>13.526985527029845</v>
      </c>
      <c r="AH95">
        <v>0</v>
      </c>
      <c r="AI95">
        <v>0</v>
      </c>
      <c r="AJ95">
        <v>0</v>
      </c>
      <c r="AK95">
        <v>16.341723321227299</v>
      </c>
      <c r="AL95">
        <v>0</v>
      </c>
      <c r="AM95">
        <v>0</v>
      </c>
      <c r="AN95">
        <v>0.59725602348152784</v>
      </c>
      <c r="AO95">
        <v>0</v>
      </c>
      <c r="AP95">
        <v>0.35341426090586514</v>
      </c>
      <c r="AQ95">
        <v>0</v>
      </c>
      <c r="AR95">
        <v>2.7073953742433727</v>
      </c>
      <c r="AS95">
        <v>1.6494511901481945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31.180372192886463</v>
      </c>
      <c r="BB95">
        <f t="shared" si="1"/>
        <v>714.76154629722078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9.340372227893937</v>
      </c>
      <c r="L96">
        <v>399.67255200093916</v>
      </c>
      <c r="M96">
        <v>27.760885837353907</v>
      </c>
      <c r="N96">
        <v>35.765036817184104</v>
      </c>
      <c r="O96">
        <v>0</v>
      </c>
      <c r="P96">
        <v>37.697963869091055</v>
      </c>
      <c r="Q96">
        <v>6.6042584083475777</v>
      </c>
      <c r="R96">
        <v>12.785614310206688</v>
      </c>
      <c r="S96">
        <v>7.985408113612797</v>
      </c>
      <c r="T96">
        <v>0</v>
      </c>
      <c r="U96">
        <v>21.394195458520279</v>
      </c>
      <c r="V96">
        <v>5.56165865353708</v>
      </c>
      <c r="W96">
        <v>13.396404578776366</v>
      </c>
      <c r="X96">
        <v>30.140074753811827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2.7445643773742439</v>
      </c>
      <c r="AG96">
        <v>13.526985527029845</v>
      </c>
      <c r="AH96">
        <v>0</v>
      </c>
      <c r="AI96">
        <v>0</v>
      </c>
      <c r="AJ96">
        <v>0</v>
      </c>
      <c r="AK96">
        <v>16.341723321227299</v>
      </c>
      <c r="AL96">
        <v>0</v>
      </c>
      <c r="AM96">
        <v>0</v>
      </c>
      <c r="AN96">
        <v>0.59725602348152784</v>
      </c>
      <c r="AO96">
        <v>0</v>
      </c>
      <c r="AP96">
        <v>0.35341426090586514</v>
      </c>
      <c r="AQ96">
        <v>0</v>
      </c>
      <c r="AR96">
        <v>2.7073953742433727</v>
      </c>
      <c r="AS96">
        <v>1.6494511901481945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27.003853991333987</v>
      </c>
      <c r="BB96">
        <f t="shared" si="1"/>
        <v>619.02136111235109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9.7578551181048088</v>
      </c>
      <c r="L97">
        <v>317.73945488320004</v>
      </c>
      <c r="M97">
        <v>27.760885837353907</v>
      </c>
      <c r="N97">
        <v>35.765036817184104</v>
      </c>
      <c r="O97">
        <v>0</v>
      </c>
      <c r="P97">
        <v>37.697963869091055</v>
      </c>
      <c r="Q97">
        <v>6.6042584083475777</v>
      </c>
      <c r="R97">
        <v>12.785614310206688</v>
      </c>
      <c r="S97">
        <v>7.985408113612797</v>
      </c>
      <c r="T97">
        <v>0</v>
      </c>
      <c r="U97">
        <v>21.394195458520279</v>
      </c>
      <c r="V97">
        <v>5.56165865353708</v>
      </c>
      <c r="W97">
        <v>13.396404578776366</v>
      </c>
      <c r="X97">
        <v>30.140074753811827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2.7445643773742439</v>
      </c>
      <c r="AG97">
        <v>13.526985527029845</v>
      </c>
      <c r="AH97">
        <v>0</v>
      </c>
      <c r="AI97">
        <v>0</v>
      </c>
      <c r="AJ97">
        <v>0</v>
      </c>
      <c r="AK97">
        <v>16.341723321227299</v>
      </c>
      <c r="AL97">
        <v>0</v>
      </c>
      <c r="AM97">
        <v>0</v>
      </c>
      <c r="AN97">
        <v>0.59725602348152784</v>
      </c>
      <c r="AO97">
        <v>0</v>
      </c>
      <c r="AP97">
        <v>0.35341426090586514</v>
      </c>
      <c r="AQ97">
        <v>0</v>
      </c>
      <c r="AR97">
        <v>1.3536975270298472</v>
      </c>
      <c r="AS97">
        <v>1.6494511901481945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23.539916746609816</v>
      </c>
      <c r="BB97">
        <f t="shared" si="1"/>
        <v>539.61598628233355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9.4033559551427306</v>
      </c>
      <c r="L98">
        <v>317.73945488320004</v>
      </c>
      <c r="M98">
        <v>27.760885837353907</v>
      </c>
      <c r="N98">
        <v>35.765036817184104</v>
      </c>
      <c r="O98">
        <v>0</v>
      </c>
      <c r="P98">
        <v>37.697963869091055</v>
      </c>
      <c r="Q98">
        <v>6.6042584083475777</v>
      </c>
      <c r="R98">
        <v>12.785614310206688</v>
      </c>
      <c r="S98">
        <v>7.985408113612797</v>
      </c>
      <c r="T98">
        <v>0</v>
      </c>
      <c r="U98">
        <v>21.394195458520279</v>
      </c>
      <c r="V98">
        <v>5.56165865353708</v>
      </c>
      <c r="W98">
        <v>13.396404578776366</v>
      </c>
      <c r="X98">
        <v>30.140074753811827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2.7445643773742439</v>
      </c>
      <c r="AG98">
        <v>13.526985527029845</v>
      </c>
      <c r="AH98">
        <v>0</v>
      </c>
      <c r="AI98">
        <v>0</v>
      </c>
      <c r="AJ98">
        <v>0</v>
      </c>
      <c r="AK98">
        <v>16.341723321227299</v>
      </c>
      <c r="AL98">
        <v>0</v>
      </c>
      <c r="AM98">
        <v>0</v>
      </c>
      <c r="AN98">
        <v>0.59725602348152784</v>
      </c>
      <c r="AO98">
        <v>0</v>
      </c>
      <c r="AP98">
        <v>0.35341426090586514</v>
      </c>
      <c r="AQ98">
        <v>0</v>
      </c>
      <c r="AR98">
        <v>2.0305466107284493</v>
      </c>
      <c r="AS98">
        <v>3.2164297887706117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23.618890678719019</v>
      </c>
      <c r="BB98">
        <f t="shared" si="1"/>
        <v>541.42634086958333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1.1212973404757208E-2</v>
      </c>
      <c r="G99">
        <f t="shared" si="2"/>
        <v>8.873674598204968E-4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0.18071528342510923</v>
      </c>
      <c r="L99">
        <f t="shared" si="2"/>
        <v>11.873891806294909</v>
      </c>
      <c r="M99">
        <f t="shared" si="2"/>
        <v>0.66626126009649334</v>
      </c>
      <c r="N99">
        <f t="shared" si="2"/>
        <v>0.85836088361241747</v>
      </c>
      <c r="O99">
        <f t="shared" si="2"/>
        <v>0</v>
      </c>
      <c r="P99">
        <f t="shared" si="2"/>
        <v>0.90475113285818465</v>
      </c>
      <c r="Q99">
        <f t="shared" si="2"/>
        <v>0.14002071627959345</v>
      </c>
      <c r="R99">
        <f t="shared" si="2"/>
        <v>0.25216097370419494</v>
      </c>
      <c r="S99">
        <f t="shared" si="2"/>
        <v>0.1629265135164833</v>
      </c>
      <c r="T99">
        <f t="shared" si="2"/>
        <v>0</v>
      </c>
      <c r="U99">
        <f t="shared" si="2"/>
        <v>0.47456746446168269</v>
      </c>
      <c r="V99">
        <f t="shared" si="2"/>
        <v>0.10540470333978741</v>
      </c>
      <c r="W99">
        <f t="shared" si="2"/>
        <v>0.28227749078531467</v>
      </c>
      <c r="X99">
        <f t="shared" si="2"/>
        <v>0.62820796287128555</v>
      </c>
      <c r="Y99">
        <f t="shared" si="2"/>
        <v>0</v>
      </c>
      <c r="Z99">
        <f t="shared" si="2"/>
        <v>1.7999978893132963E-2</v>
      </c>
      <c r="AA99">
        <f t="shared" si="2"/>
        <v>2.6878651384575247E-2</v>
      </c>
      <c r="AB99">
        <f t="shared" si="2"/>
        <v>4.4193590488024424E-2</v>
      </c>
      <c r="AC99">
        <f t="shared" si="2"/>
        <v>3.3802186478240438E-2</v>
      </c>
      <c r="AD99">
        <f t="shared" si="2"/>
        <v>4.0842589464621153E-2</v>
      </c>
      <c r="AE99">
        <f t="shared" si="2"/>
        <v>8.3575049981736579E-2</v>
      </c>
      <c r="AF99">
        <f t="shared" si="2"/>
        <v>0.11213069901847213</v>
      </c>
      <c r="AG99">
        <f t="shared" si="2"/>
        <v>0.32464765264871664</v>
      </c>
      <c r="AH99">
        <f t="shared" si="2"/>
        <v>0.18187289750339175</v>
      </c>
      <c r="AI99">
        <f t="shared" si="2"/>
        <v>1.6792007315591731E-2</v>
      </c>
      <c r="AJ99">
        <f t="shared" si="2"/>
        <v>0</v>
      </c>
      <c r="AK99">
        <f t="shared" si="2"/>
        <v>0.39220135970945574</v>
      </c>
      <c r="AL99">
        <f t="shared" si="2"/>
        <v>0</v>
      </c>
      <c r="AM99">
        <f t="shared" si="2"/>
        <v>1.4875805477379461E-2</v>
      </c>
      <c r="AN99">
        <f t="shared" si="2"/>
        <v>1.4334144563556665E-2</v>
      </c>
      <c r="AO99">
        <f t="shared" si="2"/>
        <v>0</v>
      </c>
      <c r="AP99">
        <f t="shared" si="2"/>
        <v>1.2752366528804E-2</v>
      </c>
      <c r="AQ99">
        <f t="shared" si="2"/>
        <v>0.19513952157331443</v>
      </c>
      <c r="AR99">
        <f t="shared" si="2"/>
        <v>6.1720153567000523E-2</v>
      </c>
      <c r="AS99">
        <f t="shared" si="2"/>
        <v>6.6493501062826102E-2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0.76000336514873823</v>
      </c>
      <c r="BB99">
        <f t="shared" si="1"/>
        <v>17.421895322620138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6" t="s">
        <v>189</v>
      </c>
      <c r="BB1" s="220" t="s">
        <v>142</v>
      </c>
    </row>
    <row r="2" spans="1:54">
      <c r="A2" s="220"/>
      <c r="AS2" s="20"/>
      <c r="AT2" s="169"/>
      <c r="AU2" s="169"/>
      <c r="AV2" s="169"/>
      <c r="AW2" s="169"/>
      <c r="AX2" s="169"/>
      <c r="AY2" s="169"/>
      <c r="AZ2" s="169"/>
      <c r="BA2" s="236"/>
      <c r="BB2" s="22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2.0037608480583273</v>
      </c>
      <c r="L3">
        <v>2.0246158525698221</v>
      </c>
      <c r="M3">
        <v>2.3586316538503693</v>
      </c>
      <c r="N3">
        <v>2.4942643126078208</v>
      </c>
      <c r="O3">
        <v>2.775895514180037</v>
      </c>
      <c r="P3">
        <v>0</v>
      </c>
      <c r="Q3">
        <v>0.13549661914539374</v>
      </c>
      <c r="R3">
        <v>0</v>
      </c>
      <c r="S3">
        <v>7.3036807872600057E-2</v>
      </c>
      <c r="T3">
        <v>0.47959924859110831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0.19095005155499892</v>
      </c>
      <c r="AG3">
        <v>1.2375559815278647</v>
      </c>
      <c r="AH3">
        <v>0</v>
      </c>
      <c r="AI3">
        <v>0</v>
      </c>
      <c r="AJ3">
        <v>0</v>
      </c>
      <c r="AK3">
        <v>1.2595722680025045</v>
      </c>
      <c r="AL3">
        <v>0</v>
      </c>
      <c r="AM3">
        <v>0</v>
      </c>
      <c r="AN3">
        <v>9.5264853892715502E-3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76.856751200166968</v>
      </c>
      <c r="BA3">
        <v>3.8414056560590075</v>
      </c>
      <c r="BB3">
        <f>SUM(B3:AZ3)-BA3</f>
        <v>88.058251187458083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1.5236892750966993</v>
      </c>
      <c r="L4">
        <v>2.0246158525698221</v>
      </c>
      <c r="M4">
        <v>2.3586316538503693</v>
      </c>
      <c r="N4">
        <v>2.4942643126078208</v>
      </c>
      <c r="O4">
        <v>2.775895514180037</v>
      </c>
      <c r="P4">
        <v>0</v>
      </c>
      <c r="Q4">
        <v>0.13549661914539374</v>
      </c>
      <c r="R4">
        <v>0</v>
      </c>
      <c r="S4">
        <v>7.3036807872600057E-2</v>
      </c>
      <c r="T4">
        <v>0.47959924859110831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0.19095005155499892</v>
      </c>
      <c r="AG4">
        <v>1.2375559815278647</v>
      </c>
      <c r="AH4">
        <v>0</v>
      </c>
      <c r="AI4">
        <v>0</v>
      </c>
      <c r="AJ4">
        <v>0</v>
      </c>
      <c r="AK4">
        <v>1.2595722680025045</v>
      </c>
      <c r="AL4">
        <v>0</v>
      </c>
      <c r="AM4">
        <v>0</v>
      </c>
      <c r="AN4">
        <v>9.5264853892715502E-3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76.856751200166968</v>
      </c>
      <c r="BA4">
        <v>3.8213386643092111</v>
      </c>
      <c r="BB4">
        <f t="shared" ref="BB4:BB67" si="0">SUM(B4:AZ4)-BA4</f>
        <v>87.598246606246249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2.0246158525698221</v>
      </c>
      <c r="M5">
        <v>2.3586316538503693</v>
      </c>
      <c r="N5">
        <v>2.4942643126078208</v>
      </c>
      <c r="O5">
        <v>2.775895514180037</v>
      </c>
      <c r="P5">
        <v>0</v>
      </c>
      <c r="Q5">
        <v>0.13549661914539374</v>
      </c>
      <c r="R5">
        <v>0</v>
      </c>
      <c r="S5">
        <v>7.3036807872600057E-2</v>
      </c>
      <c r="T5">
        <v>0.47959924859110831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0.19095005155499892</v>
      </c>
      <c r="AG5">
        <v>1.2375559815278647</v>
      </c>
      <c r="AH5">
        <v>0</v>
      </c>
      <c r="AI5">
        <v>0</v>
      </c>
      <c r="AJ5">
        <v>0</v>
      </c>
      <c r="AK5">
        <v>1.2595722680025045</v>
      </c>
      <c r="AL5">
        <v>0</v>
      </c>
      <c r="AM5">
        <v>0</v>
      </c>
      <c r="AN5">
        <v>9.5264853892715502E-3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76.856751200166968</v>
      </c>
      <c r="BA5">
        <v>3.7576484526101694</v>
      </c>
      <c r="BB5">
        <f t="shared" si="0"/>
        <v>86.138247542848589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2.0246158525698221</v>
      </c>
      <c r="M6">
        <v>2.3586316538503693</v>
      </c>
      <c r="N6">
        <v>2.4942643126078208</v>
      </c>
      <c r="O6">
        <v>2.775895514180037</v>
      </c>
      <c r="P6">
        <v>0</v>
      </c>
      <c r="Q6">
        <v>0.18800675331667438</v>
      </c>
      <c r="R6">
        <v>0.2294844265582236</v>
      </c>
      <c r="S6">
        <v>0.2086295765133101</v>
      </c>
      <c r="T6">
        <v>0.47959924859110831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0.19095005155499892</v>
      </c>
      <c r="AG6">
        <v>1.2375559815278647</v>
      </c>
      <c r="AH6">
        <v>0</v>
      </c>
      <c r="AI6">
        <v>0</v>
      </c>
      <c r="AJ6">
        <v>0</v>
      </c>
      <c r="AK6">
        <v>1.2595722680025045</v>
      </c>
      <c r="AL6">
        <v>0</v>
      </c>
      <c r="AM6">
        <v>0</v>
      </c>
      <c r="AN6">
        <v>9.5264853892715502E-3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76.856751200166968</v>
      </c>
      <c r="BA6">
        <v>3.7751036029778442</v>
      </c>
      <c r="BB6">
        <f t="shared" si="0"/>
        <v>86.538379721851129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2.0246158525698221</v>
      </c>
      <c r="M7">
        <v>2.3586316538503693</v>
      </c>
      <c r="N7">
        <v>2.4942643126078208</v>
      </c>
      <c r="O7">
        <v>2.775895514180037</v>
      </c>
      <c r="P7">
        <v>0</v>
      </c>
      <c r="Q7">
        <v>0.16697288641849944</v>
      </c>
      <c r="R7">
        <v>0</v>
      </c>
      <c r="S7">
        <v>0.13563718377414505</v>
      </c>
      <c r="T7">
        <v>0.47959924859110831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0.19095005155499892</v>
      </c>
      <c r="AG7">
        <v>1.2375559815278647</v>
      </c>
      <c r="AH7">
        <v>0</v>
      </c>
      <c r="AI7">
        <v>0</v>
      </c>
      <c r="AJ7">
        <v>0</v>
      </c>
      <c r="AK7">
        <v>1.2595722680025045</v>
      </c>
      <c r="AL7">
        <v>0</v>
      </c>
      <c r="AM7">
        <v>0</v>
      </c>
      <c r="AN7">
        <v>9.5264853892715502E-3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76.856751200166968</v>
      </c>
      <c r="BA7">
        <v>3.7615808562948696</v>
      </c>
      <c r="BB7">
        <f t="shared" si="0"/>
        <v>86.228391782338534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2.0246158525698221</v>
      </c>
      <c r="M8">
        <v>2.3586316538503693</v>
      </c>
      <c r="N8">
        <v>2.4942643126078208</v>
      </c>
      <c r="O8">
        <v>2.775895514180037</v>
      </c>
      <c r="P8">
        <v>0</v>
      </c>
      <c r="Q8">
        <v>0.16697288641849944</v>
      </c>
      <c r="R8">
        <v>0</v>
      </c>
      <c r="S8">
        <v>0.13563718377414505</v>
      </c>
      <c r="T8">
        <v>0.47959924859110831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0.19095005155499892</v>
      </c>
      <c r="AG8">
        <v>1.2375559815278647</v>
      </c>
      <c r="AH8">
        <v>0</v>
      </c>
      <c r="AI8">
        <v>0</v>
      </c>
      <c r="AJ8">
        <v>0</v>
      </c>
      <c r="AK8">
        <v>1.2595722680025045</v>
      </c>
      <c r="AL8">
        <v>0</v>
      </c>
      <c r="AM8">
        <v>0</v>
      </c>
      <c r="AN8">
        <v>9.5264853892715502E-3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76.856751200166968</v>
      </c>
      <c r="BA8">
        <v>3.7615808562948696</v>
      </c>
      <c r="BB8">
        <f t="shared" si="0"/>
        <v>86.228391782338534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2.0246158525698221</v>
      </c>
      <c r="M9">
        <v>2.3586316538503693</v>
      </c>
      <c r="N9">
        <v>2.4942643126078208</v>
      </c>
      <c r="O9">
        <v>2.775895514180037</v>
      </c>
      <c r="P9">
        <v>0</v>
      </c>
      <c r="Q9">
        <v>0.19822589534513468</v>
      </c>
      <c r="R9">
        <v>0</v>
      </c>
      <c r="S9">
        <v>0.13563718377414505</v>
      </c>
      <c r="T9">
        <v>0.47959924859110831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0.19095005155499892</v>
      </c>
      <c r="AG9">
        <v>1.2375559815278647</v>
      </c>
      <c r="AH9">
        <v>0</v>
      </c>
      <c r="AI9">
        <v>0</v>
      </c>
      <c r="AJ9">
        <v>0</v>
      </c>
      <c r="AK9">
        <v>1.2595722680025045</v>
      </c>
      <c r="AL9">
        <v>0</v>
      </c>
      <c r="AM9">
        <v>0</v>
      </c>
      <c r="AN9">
        <v>9.5264853892715502E-3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76.856751200166968</v>
      </c>
      <c r="BA9">
        <v>3.7628872320680031</v>
      </c>
      <c r="BB9">
        <f t="shared" si="0"/>
        <v>86.258338415492034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2.0246158525698221</v>
      </c>
      <c r="M10">
        <v>2.3586316538503693</v>
      </c>
      <c r="N10">
        <v>2.4942643126078208</v>
      </c>
      <c r="O10">
        <v>2.775895514180037</v>
      </c>
      <c r="P10">
        <v>0</v>
      </c>
      <c r="Q10">
        <v>0.19822589534513468</v>
      </c>
      <c r="R10">
        <v>0</v>
      </c>
      <c r="S10">
        <v>0.13563718377414505</v>
      </c>
      <c r="T10">
        <v>0.47959924859110831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0.19095005155499892</v>
      </c>
      <c r="AG10">
        <v>1.2375559815278647</v>
      </c>
      <c r="AH10">
        <v>0</v>
      </c>
      <c r="AI10">
        <v>0</v>
      </c>
      <c r="AJ10">
        <v>0</v>
      </c>
      <c r="AK10">
        <v>1.2595722680025045</v>
      </c>
      <c r="AL10">
        <v>0</v>
      </c>
      <c r="AM10">
        <v>0</v>
      </c>
      <c r="AN10">
        <v>9.5264853892715502E-3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76.856751200166968</v>
      </c>
      <c r="BA10">
        <v>3.7628872320680031</v>
      </c>
      <c r="BB10">
        <f t="shared" si="0"/>
        <v>86.258338415492034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2.0246158525698221</v>
      </c>
      <c r="M11">
        <v>2.3586316538503693</v>
      </c>
      <c r="N11">
        <v>2.4942643126078208</v>
      </c>
      <c r="O11">
        <v>2.775895514180037</v>
      </c>
      <c r="P11">
        <v>0</v>
      </c>
      <c r="Q11">
        <v>0.17744816096331822</v>
      </c>
      <c r="R11">
        <v>0.39697123125778411</v>
      </c>
      <c r="S11">
        <v>0.20882226139640184</v>
      </c>
      <c r="T11">
        <v>0.47959924859110831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0.19095005155499892</v>
      </c>
      <c r="AG11">
        <v>1.2375559815278647</v>
      </c>
      <c r="AH11">
        <v>0</v>
      </c>
      <c r="AI11">
        <v>0</v>
      </c>
      <c r="AJ11">
        <v>0</v>
      </c>
      <c r="AK11">
        <v>1.2595722680025045</v>
      </c>
      <c r="AL11">
        <v>0</v>
      </c>
      <c r="AM11">
        <v>0</v>
      </c>
      <c r="AN11">
        <v>9.5264853892715502E-3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76.801767898142344</v>
      </c>
      <c r="BA11">
        <v>3.7793729544574015</v>
      </c>
      <c r="BB11">
        <f t="shared" si="0"/>
        <v>86.636247965576246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2.0246158525698221</v>
      </c>
      <c r="M12">
        <v>2.3586316538503693</v>
      </c>
      <c r="N12">
        <v>2.4942643126078208</v>
      </c>
      <c r="O12">
        <v>2.775895514180037</v>
      </c>
      <c r="P12">
        <v>0</v>
      </c>
      <c r="Q12">
        <v>0.17744816096331822</v>
      </c>
      <c r="R12">
        <v>0.39697123125778411</v>
      </c>
      <c r="S12">
        <v>0.20882226139640184</v>
      </c>
      <c r="T12">
        <v>0.47959924859110831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0.19095005155499892</v>
      </c>
      <c r="AG12">
        <v>1.2375559815278647</v>
      </c>
      <c r="AH12">
        <v>0</v>
      </c>
      <c r="AI12">
        <v>0</v>
      </c>
      <c r="AJ12">
        <v>0</v>
      </c>
      <c r="AK12">
        <v>1.2595722680025045</v>
      </c>
      <c r="AL12">
        <v>0</v>
      </c>
      <c r="AM12">
        <v>0</v>
      </c>
      <c r="AN12">
        <v>9.5264853892715502E-3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76.801767898142344</v>
      </c>
      <c r="BA12">
        <v>3.7793729544574015</v>
      </c>
      <c r="BB12">
        <f t="shared" si="0"/>
        <v>86.636247965576246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2.0246158525698221</v>
      </c>
      <c r="M13">
        <v>2.3586316538503693</v>
      </c>
      <c r="N13">
        <v>2.4942643126078208</v>
      </c>
      <c r="O13">
        <v>2.775895514180037</v>
      </c>
      <c r="P13">
        <v>0</v>
      </c>
      <c r="Q13">
        <v>0.17744816096331822</v>
      </c>
      <c r="R13">
        <v>0.39646749673662296</v>
      </c>
      <c r="S13">
        <v>0.20882226139640184</v>
      </c>
      <c r="T13">
        <v>0.47959924859110831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0.19095005155499892</v>
      </c>
      <c r="AG13">
        <v>1.2375559815278647</v>
      </c>
      <c r="AH13">
        <v>0</v>
      </c>
      <c r="AI13">
        <v>0</v>
      </c>
      <c r="AJ13">
        <v>0</v>
      </c>
      <c r="AK13">
        <v>1.2595722680025045</v>
      </c>
      <c r="AL13">
        <v>0</v>
      </c>
      <c r="AM13">
        <v>0</v>
      </c>
      <c r="AN13">
        <v>9.5264853892715502E-3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76.801767898142344</v>
      </c>
      <c r="BA13">
        <v>3.7793518983544168</v>
      </c>
      <c r="BB13">
        <f t="shared" si="0"/>
        <v>86.635765287158065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2.0246158525698221</v>
      </c>
      <c r="M14">
        <v>2.3586316538503693</v>
      </c>
      <c r="N14">
        <v>2.4942643126078208</v>
      </c>
      <c r="O14">
        <v>2.775895514180037</v>
      </c>
      <c r="P14">
        <v>0</v>
      </c>
      <c r="Q14">
        <v>0.17744816096331822</v>
      </c>
      <c r="R14">
        <v>0.39646749673662296</v>
      </c>
      <c r="S14">
        <v>0.20882226139640184</v>
      </c>
      <c r="T14">
        <v>0.47959924859110831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0.19095005155499892</v>
      </c>
      <c r="AG14">
        <v>1.2375559815278647</v>
      </c>
      <c r="AH14">
        <v>0</v>
      </c>
      <c r="AI14">
        <v>0</v>
      </c>
      <c r="AJ14">
        <v>0</v>
      </c>
      <c r="AK14">
        <v>1.2595722680025045</v>
      </c>
      <c r="AL14">
        <v>0</v>
      </c>
      <c r="AM14">
        <v>0</v>
      </c>
      <c r="AN14">
        <v>9.5264853892715502E-3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76.801767898142344</v>
      </c>
      <c r="BA14">
        <v>3.7793518983544168</v>
      </c>
      <c r="BB14">
        <f t="shared" si="0"/>
        <v>86.635765287158065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2.0246158525698221</v>
      </c>
      <c r="M15">
        <v>2.3586316538503693</v>
      </c>
      <c r="N15">
        <v>2.4942643126078208</v>
      </c>
      <c r="O15">
        <v>2.775895514180037</v>
      </c>
      <c r="P15">
        <v>0</v>
      </c>
      <c r="Q15">
        <v>0.17744816096331822</v>
      </c>
      <c r="R15">
        <v>0.39646749673662296</v>
      </c>
      <c r="S15">
        <v>0.20882226139640184</v>
      </c>
      <c r="T15">
        <v>0.47959924859110831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0.19095005155499892</v>
      </c>
      <c r="AG15">
        <v>1.2375559815278647</v>
      </c>
      <c r="AH15">
        <v>0</v>
      </c>
      <c r="AI15">
        <v>0</v>
      </c>
      <c r="AJ15">
        <v>0</v>
      </c>
      <c r="AK15">
        <v>1.2595722680025045</v>
      </c>
      <c r="AL15">
        <v>0</v>
      </c>
      <c r="AM15">
        <v>0</v>
      </c>
      <c r="AN15">
        <v>9.5264853892715502E-3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76.832536005009388</v>
      </c>
      <c r="BA15">
        <v>3.7806380052214585</v>
      </c>
      <c r="BB15">
        <f t="shared" si="0"/>
        <v>86.665247287158067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2.0246158525698221</v>
      </c>
      <c r="M16">
        <v>2.3586316538503693</v>
      </c>
      <c r="N16">
        <v>2.4942643126078208</v>
      </c>
      <c r="O16">
        <v>2.775895514180037</v>
      </c>
      <c r="P16">
        <v>0</v>
      </c>
      <c r="Q16">
        <v>0.17744816096331822</v>
      </c>
      <c r="R16">
        <v>0.39646749673662296</v>
      </c>
      <c r="S16">
        <v>0.20882226139640184</v>
      </c>
      <c r="T16">
        <v>0.47959924859110831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0.19095005155499892</v>
      </c>
      <c r="AG16">
        <v>1.2375559815278647</v>
      </c>
      <c r="AH16">
        <v>0</v>
      </c>
      <c r="AI16">
        <v>0</v>
      </c>
      <c r="AJ16">
        <v>0</v>
      </c>
      <c r="AK16">
        <v>1.2595722680025045</v>
      </c>
      <c r="AL16">
        <v>0</v>
      </c>
      <c r="AM16">
        <v>0</v>
      </c>
      <c r="AN16">
        <v>9.5264853892715502E-3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76.834110832811518</v>
      </c>
      <c r="BA16">
        <v>3.7807038330235905</v>
      </c>
      <c r="BB16">
        <f t="shared" si="0"/>
        <v>86.666756287158066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2.0246158525698221</v>
      </c>
      <c r="M17">
        <v>2.3586316538503693</v>
      </c>
      <c r="N17">
        <v>2.4942643126078208</v>
      </c>
      <c r="O17">
        <v>2.775895514180037</v>
      </c>
      <c r="P17">
        <v>0</v>
      </c>
      <c r="Q17">
        <v>0.17744816096331822</v>
      </c>
      <c r="R17">
        <v>0.39646749673662296</v>
      </c>
      <c r="S17">
        <v>0.20882226139640184</v>
      </c>
      <c r="T17">
        <v>0.47959924859110831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0.19095005155499892</v>
      </c>
      <c r="AG17">
        <v>1.2375559815278647</v>
      </c>
      <c r="AH17">
        <v>0</v>
      </c>
      <c r="AI17">
        <v>0</v>
      </c>
      <c r="AJ17">
        <v>0</v>
      </c>
      <c r="AK17">
        <v>1.2595722680025045</v>
      </c>
      <c r="AL17">
        <v>0</v>
      </c>
      <c r="AM17">
        <v>0</v>
      </c>
      <c r="AN17">
        <v>9.5264853892715502E-3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76.834110832811518</v>
      </c>
      <c r="BA17">
        <v>3.7807038330235905</v>
      </c>
      <c r="BB17">
        <f t="shared" si="0"/>
        <v>86.666756287158066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2.0246158525698221</v>
      </c>
      <c r="M18">
        <v>2.3586316538503693</v>
      </c>
      <c r="N18">
        <v>2.4942643126078208</v>
      </c>
      <c r="O18">
        <v>2.775895514180037</v>
      </c>
      <c r="P18">
        <v>0</v>
      </c>
      <c r="Q18">
        <v>0.16697288641849944</v>
      </c>
      <c r="R18">
        <v>0.39646749673662296</v>
      </c>
      <c r="S18">
        <v>0.20882226139640184</v>
      </c>
      <c r="T18">
        <v>0.47959924859110831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0.19095005155499892</v>
      </c>
      <c r="AG18">
        <v>1.2375559815278647</v>
      </c>
      <c r="AH18">
        <v>0</v>
      </c>
      <c r="AI18">
        <v>0</v>
      </c>
      <c r="AJ18">
        <v>0</v>
      </c>
      <c r="AK18">
        <v>1.2595722680025045</v>
      </c>
      <c r="AL18">
        <v>0</v>
      </c>
      <c r="AM18">
        <v>0</v>
      </c>
      <c r="AN18">
        <v>9.5264853892715502E-3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76.834110832811518</v>
      </c>
      <c r="BA18">
        <v>3.780265966547617</v>
      </c>
      <c r="BB18">
        <f t="shared" si="0"/>
        <v>86.656718879089226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2.0246158525698221</v>
      </c>
      <c r="M19">
        <v>2.3586316538503693</v>
      </c>
      <c r="N19">
        <v>2.4942643126078208</v>
      </c>
      <c r="O19">
        <v>2.775895514180037</v>
      </c>
      <c r="P19">
        <v>0</v>
      </c>
      <c r="Q19">
        <v>0.16697288641849944</v>
      </c>
      <c r="R19">
        <v>0.39646749673662296</v>
      </c>
      <c r="S19">
        <v>0.20882226139640184</v>
      </c>
      <c r="T19">
        <v>0.47959924859110831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0.19095005155499892</v>
      </c>
      <c r="AG19">
        <v>1.2375559815278647</v>
      </c>
      <c r="AH19">
        <v>0</v>
      </c>
      <c r="AI19">
        <v>0</v>
      </c>
      <c r="AJ19">
        <v>0</v>
      </c>
      <c r="AK19">
        <v>1.2595722680025045</v>
      </c>
      <c r="AL19">
        <v>0</v>
      </c>
      <c r="AM19">
        <v>0</v>
      </c>
      <c r="AN19">
        <v>9.5264853892715502E-3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76.834110832811518</v>
      </c>
      <c r="BA19">
        <v>3.780265966547617</v>
      </c>
      <c r="BB19">
        <f t="shared" si="0"/>
        <v>86.656718879089226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2.0246158525698221</v>
      </c>
      <c r="M20">
        <v>2.3586316538503693</v>
      </c>
      <c r="N20">
        <v>2.4942643126078208</v>
      </c>
      <c r="O20">
        <v>2.775895514180037</v>
      </c>
      <c r="P20">
        <v>0</v>
      </c>
      <c r="Q20">
        <v>0.16697288641849944</v>
      </c>
      <c r="R20">
        <v>0.39697123125778411</v>
      </c>
      <c r="S20">
        <v>0.20882226139640184</v>
      </c>
      <c r="T20">
        <v>0.47959924859110831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0.19095005155499892</v>
      </c>
      <c r="AG20">
        <v>1.2375559815278647</v>
      </c>
      <c r="AH20">
        <v>0</v>
      </c>
      <c r="AI20">
        <v>0</v>
      </c>
      <c r="AJ20">
        <v>0</v>
      </c>
      <c r="AK20">
        <v>1.2595722680025045</v>
      </c>
      <c r="AL20">
        <v>0</v>
      </c>
      <c r="AM20">
        <v>0</v>
      </c>
      <c r="AN20">
        <v>9.5264853892715502E-3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76.834110832811518</v>
      </c>
      <c r="BA20">
        <v>3.7802870226506018</v>
      </c>
      <c r="BB20">
        <f t="shared" si="0"/>
        <v>86.657201557507406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2.0246158525698221</v>
      </c>
      <c r="M21">
        <v>2.3586316538503693</v>
      </c>
      <c r="N21">
        <v>2.4942643126078208</v>
      </c>
      <c r="O21">
        <v>2.775895514180037</v>
      </c>
      <c r="P21">
        <v>0</v>
      </c>
      <c r="Q21">
        <v>0.16697288641849944</v>
      </c>
      <c r="R21">
        <v>0</v>
      </c>
      <c r="S21">
        <v>0.20882226139640184</v>
      </c>
      <c r="T21">
        <v>0.47959924859110831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0.19095005155499892</v>
      </c>
      <c r="AG21">
        <v>1.2375559815278647</v>
      </c>
      <c r="AH21">
        <v>0</v>
      </c>
      <c r="AI21">
        <v>0</v>
      </c>
      <c r="AJ21">
        <v>0</v>
      </c>
      <c r="AK21">
        <v>1.2595722680025045</v>
      </c>
      <c r="AL21">
        <v>0</v>
      </c>
      <c r="AM21">
        <v>0</v>
      </c>
      <c r="AN21">
        <v>9.5264853892715502E-3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76.834110832811518</v>
      </c>
      <c r="BA21">
        <v>3.7636936251840263</v>
      </c>
      <c r="BB21">
        <f t="shared" si="0"/>
        <v>86.276823723716177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2.0246158525698221</v>
      </c>
      <c r="M22">
        <v>2.3586316538503693</v>
      </c>
      <c r="N22">
        <v>2.4942643126078208</v>
      </c>
      <c r="O22">
        <v>2.775895514180037</v>
      </c>
      <c r="P22">
        <v>0</v>
      </c>
      <c r="Q22">
        <v>0.16697288641849944</v>
      </c>
      <c r="R22">
        <v>0</v>
      </c>
      <c r="S22">
        <v>0.20882226139640184</v>
      </c>
      <c r="T22">
        <v>0.47959924859110831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0.19095005155499892</v>
      </c>
      <c r="AG22">
        <v>1.2375559815278647</v>
      </c>
      <c r="AH22">
        <v>0</v>
      </c>
      <c r="AI22">
        <v>0</v>
      </c>
      <c r="AJ22">
        <v>0</v>
      </c>
      <c r="AK22">
        <v>1.2595722680025045</v>
      </c>
      <c r="AL22">
        <v>0</v>
      </c>
      <c r="AM22">
        <v>0</v>
      </c>
      <c r="AN22">
        <v>9.5264853892715502E-3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76.834110832811518</v>
      </c>
      <c r="BA22">
        <v>3.7636936251840263</v>
      </c>
      <c r="BB22">
        <f t="shared" si="0"/>
        <v>86.276823723716177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2.024641792505141</v>
      </c>
      <c r="M23">
        <v>2.3586316538503693</v>
      </c>
      <c r="N23">
        <v>2.4942643126078208</v>
      </c>
      <c r="O23">
        <v>2.775895514180037</v>
      </c>
      <c r="P23">
        <v>0</v>
      </c>
      <c r="Q23">
        <v>0</v>
      </c>
      <c r="R23">
        <v>0</v>
      </c>
      <c r="S23">
        <v>0</v>
      </c>
      <c r="T23">
        <v>0.47959924859110831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0.19095005155499892</v>
      </c>
      <c r="AG23">
        <v>1.2375559815278647</v>
      </c>
      <c r="AH23">
        <v>0</v>
      </c>
      <c r="AI23">
        <v>0</v>
      </c>
      <c r="AJ23">
        <v>0</v>
      </c>
      <c r="AK23">
        <v>1.2595722680025045</v>
      </c>
      <c r="AL23">
        <v>0</v>
      </c>
      <c r="AM23">
        <v>0</v>
      </c>
      <c r="AN23">
        <v>9.5264853892715502E-3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76.834110832811518</v>
      </c>
      <c r="BA23">
        <v>3.7479864722946599</v>
      </c>
      <c r="BB23">
        <f t="shared" si="0"/>
        <v>85.916761668725982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2.0246535960785281</v>
      </c>
      <c r="M24">
        <v>2.3586316538503693</v>
      </c>
      <c r="N24">
        <v>2.4942643126078208</v>
      </c>
      <c r="O24">
        <v>2.775895514180037</v>
      </c>
      <c r="P24">
        <v>0</v>
      </c>
      <c r="Q24">
        <v>0</v>
      </c>
      <c r="R24">
        <v>0</v>
      </c>
      <c r="S24">
        <v>0</v>
      </c>
      <c r="T24">
        <v>0.47959924859110831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0.19095005155499892</v>
      </c>
      <c r="AG24">
        <v>1.2375559815278647</v>
      </c>
      <c r="AH24">
        <v>0</v>
      </c>
      <c r="AI24">
        <v>0</v>
      </c>
      <c r="AJ24">
        <v>0</v>
      </c>
      <c r="AK24">
        <v>1.2595722680025045</v>
      </c>
      <c r="AL24">
        <v>0</v>
      </c>
      <c r="AM24">
        <v>0</v>
      </c>
      <c r="AN24">
        <v>9.5264853892715502E-3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76.834110832811518</v>
      </c>
      <c r="BA24">
        <v>3.7479869656840274</v>
      </c>
      <c r="BB24">
        <f t="shared" si="0"/>
        <v>85.916772978910004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2.024645289073483</v>
      </c>
      <c r="M25">
        <v>2.3586316538503693</v>
      </c>
      <c r="N25">
        <v>2.4942643126078208</v>
      </c>
      <c r="O25">
        <v>2.775895514180037</v>
      </c>
      <c r="P25">
        <v>0</v>
      </c>
      <c r="Q25">
        <v>0</v>
      </c>
      <c r="R25">
        <v>0</v>
      </c>
      <c r="S25">
        <v>0</v>
      </c>
      <c r="T25">
        <v>0.47959924859110831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0.19095005155499892</v>
      </c>
      <c r="AG25">
        <v>1.2375559815278647</v>
      </c>
      <c r="AH25">
        <v>0</v>
      </c>
      <c r="AI25">
        <v>0</v>
      </c>
      <c r="AJ25">
        <v>0</v>
      </c>
      <c r="AK25">
        <v>1.2595722680025045</v>
      </c>
      <c r="AL25">
        <v>0</v>
      </c>
      <c r="AM25">
        <v>0</v>
      </c>
      <c r="AN25">
        <v>9.5264853892715502E-3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76.834110832811518</v>
      </c>
      <c r="BA25">
        <v>3.7479866184512165</v>
      </c>
      <c r="BB25">
        <f t="shared" si="0"/>
        <v>85.916765019137756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2.0246655171531946</v>
      </c>
      <c r="M26">
        <v>2.3586316538503693</v>
      </c>
      <c r="N26">
        <v>2.4942643126078208</v>
      </c>
      <c r="O26">
        <v>2.775895514180037</v>
      </c>
      <c r="P26">
        <v>0</v>
      </c>
      <c r="Q26">
        <v>0</v>
      </c>
      <c r="R26">
        <v>0</v>
      </c>
      <c r="S26">
        <v>0</v>
      </c>
      <c r="T26">
        <v>0.47959924859110831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0.1211035967438948</v>
      </c>
      <c r="AF26">
        <v>0.19095005155499892</v>
      </c>
      <c r="AG26">
        <v>1.2375559815278647</v>
      </c>
      <c r="AH26">
        <v>0</v>
      </c>
      <c r="AI26">
        <v>0</v>
      </c>
      <c r="AJ26">
        <v>0</v>
      </c>
      <c r="AK26">
        <v>1.2595722680025045</v>
      </c>
      <c r="AL26">
        <v>0</v>
      </c>
      <c r="AM26">
        <v>0</v>
      </c>
      <c r="AN26">
        <v>9.5264853892715502E-3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76.875855771237724</v>
      </c>
      <c r="BA26">
        <v>3.7547945327550569</v>
      </c>
      <c r="BB26">
        <f t="shared" si="0"/>
        <v>86.072825868083726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2.0246655171531946</v>
      </c>
      <c r="M27">
        <v>2.3586316538503693</v>
      </c>
      <c r="N27">
        <v>2.4942643126078208</v>
      </c>
      <c r="O27">
        <v>2.775895514180037</v>
      </c>
      <c r="P27">
        <v>0</v>
      </c>
      <c r="Q27">
        <v>0</v>
      </c>
      <c r="R27">
        <v>0</v>
      </c>
      <c r="S27">
        <v>0</v>
      </c>
      <c r="T27">
        <v>0.47959924859110831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0.38753154289292413</v>
      </c>
      <c r="AF27">
        <v>0.19095005155499892</v>
      </c>
      <c r="AG27">
        <v>1.2375559815278647</v>
      </c>
      <c r="AH27">
        <v>0.42434732122730118</v>
      </c>
      <c r="AI27">
        <v>0</v>
      </c>
      <c r="AJ27">
        <v>0</v>
      </c>
      <c r="AK27">
        <v>1.2595722680025045</v>
      </c>
      <c r="AL27">
        <v>0</v>
      </c>
      <c r="AM27">
        <v>0</v>
      </c>
      <c r="AN27">
        <v>9.5264853892715502E-3</v>
      </c>
      <c r="AO27">
        <v>0</v>
      </c>
      <c r="AP27">
        <v>0</v>
      </c>
      <c r="AQ27">
        <v>0.48746467626800249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76.999172406595704</v>
      </c>
      <c r="BA27">
        <v>3.8091995977573583</v>
      </c>
      <c r="BB27">
        <f t="shared" si="0"/>
        <v>87.319977382083749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2.024646278463504</v>
      </c>
      <c r="M28">
        <v>2.3586316538503693</v>
      </c>
      <c r="N28">
        <v>2.4942643126078208</v>
      </c>
      <c r="O28">
        <v>2.775895514180037</v>
      </c>
      <c r="P28">
        <v>0</v>
      </c>
      <c r="Q28">
        <v>0</v>
      </c>
      <c r="R28">
        <v>0</v>
      </c>
      <c r="S28">
        <v>0</v>
      </c>
      <c r="T28">
        <v>0.47959924859110831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0.20012560926737635</v>
      </c>
      <c r="AE28">
        <v>0.38753154289292413</v>
      </c>
      <c r="AF28">
        <v>0.19095005155499892</v>
      </c>
      <c r="AG28">
        <v>1.2375559815278647</v>
      </c>
      <c r="AH28">
        <v>0.82848762304320578</v>
      </c>
      <c r="AI28">
        <v>0</v>
      </c>
      <c r="AJ28">
        <v>0</v>
      </c>
      <c r="AK28">
        <v>1.2595722680025045</v>
      </c>
      <c r="AL28">
        <v>0</v>
      </c>
      <c r="AM28">
        <v>0</v>
      </c>
      <c r="AN28">
        <v>9.5264853892715502E-3</v>
      </c>
      <c r="AO28">
        <v>0</v>
      </c>
      <c r="AP28">
        <v>0</v>
      </c>
      <c r="AQ28">
        <v>0.48746467626800249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77.491561260697139</v>
      </c>
      <c r="BA28">
        <v>3.8550389627648469</v>
      </c>
      <c r="BB28">
        <f t="shared" si="0"/>
        <v>88.370773543571275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2.024646278463504</v>
      </c>
      <c r="M29">
        <v>2.3586316538503693</v>
      </c>
      <c r="N29">
        <v>2.4942643126078208</v>
      </c>
      <c r="O29">
        <v>2.775895514180037</v>
      </c>
      <c r="P29">
        <v>0</v>
      </c>
      <c r="Q29">
        <v>0</v>
      </c>
      <c r="R29">
        <v>0</v>
      </c>
      <c r="S29">
        <v>0</v>
      </c>
      <c r="T29">
        <v>0.47959924859110831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9.3611778334376977E-2</v>
      </c>
      <c r="AC29">
        <v>0.23043856501774154</v>
      </c>
      <c r="AD29">
        <v>0.20012560926737635</v>
      </c>
      <c r="AE29">
        <v>0.77506308578584826</v>
      </c>
      <c r="AF29">
        <v>0.19095005155499892</v>
      </c>
      <c r="AG29">
        <v>1.2375559815278647</v>
      </c>
      <c r="AH29">
        <v>1.4488429893550405</v>
      </c>
      <c r="AI29">
        <v>0</v>
      </c>
      <c r="AJ29">
        <v>0</v>
      </c>
      <c r="AK29">
        <v>1.2595722680025045</v>
      </c>
      <c r="AL29">
        <v>0</v>
      </c>
      <c r="AM29">
        <v>0</v>
      </c>
      <c r="AN29">
        <v>9.5264853892715502E-3</v>
      </c>
      <c r="AO29">
        <v>0</v>
      </c>
      <c r="AP29">
        <v>0</v>
      </c>
      <c r="AQ29">
        <v>1.0033648048424129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78.129807973283206</v>
      </c>
      <c r="BA29">
        <v>3.9589572778822246</v>
      </c>
      <c r="BB29">
        <f t="shared" si="0"/>
        <v>90.752939322171258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2.024646278463504</v>
      </c>
      <c r="M30">
        <v>2.3586316538503693</v>
      </c>
      <c r="N30">
        <v>2.4942643126078208</v>
      </c>
      <c r="O30">
        <v>2.775895514180037</v>
      </c>
      <c r="P30">
        <v>0</v>
      </c>
      <c r="Q30">
        <v>0</v>
      </c>
      <c r="R30">
        <v>0</v>
      </c>
      <c r="S30">
        <v>0</v>
      </c>
      <c r="T30">
        <v>0.47959924859110831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0.3669581778334377</v>
      </c>
      <c r="AC30">
        <v>0.46133194531413058</v>
      </c>
      <c r="AD30">
        <v>0.41844446837820914</v>
      </c>
      <c r="AE30">
        <v>1.1662277332498434</v>
      </c>
      <c r="AF30">
        <v>0.38190008129826752</v>
      </c>
      <c r="AG30">
        <v>1.2375559815278647</v>
      </c>
      <c r="AH30">
        <v>1.8792523948027546</v>
      </c>
      <c r="AI30">
        <v>9.0935019828845734E-2</v>
      </c>
      <c r="AJ30">
        <v>0</v>
      </c>
      <c r="AK30">
        <v>1.2595722680025045</v>
      </c>
      <c r="AL30">
        <v>0</v>
      </c>
      <c r="AM30">
        <v>0.12260648570235859</v>
      </c>
      <c r="AN30">
        <v>9.5264853892715502E-3</v>
      </c>
      <c r="AO30">
        <v>0</v>
      </c>
      <c r="AP30">
        <v>0</v>
      </c>
      <c r="AQ30">
        <v>1.4623940288040076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78.679348778960545</v>
      </c>
      <c r="BA30">
        <v>4.0825679978136016</v>
      </c>
      <c r="BB30">
        <f t="shared" si="0"/>
        <v>93.586522858971279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2.024646278463504</v>
      </c>
      <c r="M31">
        <v>2.3586316538503693</v>
      </c>
      <c r="N31">
        <v>2.4942643126078208</v>
      </c>
      <c r="O31">
        <v>2.775895514180037</v>
      </c>
      <c r="P31">
        <v>0</v>
      </c>
      <c r="Q31">
        <v>0</v>
      </c>
      <c r="R31">
        <v>0</v>
      </c>
      <c r="S31">
        <v>0</v>
      </c>
      <c r="T31">
        <v>0.47959924859110831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0.73990749843456483</v>
      </c>
      <c r="AC31">
        <v>0.46133194531413058</v>
      </c>
      <c r="AD31">
        <v>0.62766670256731383</v>
      </c>
      <c r="AE31">
        <v>1.1665910294301816</v>
      </c>
      <c r="AF31">
        <v>0.64286515466499683</v>
      </c>
      <c r="AG31">
        <v>1.2375559815278647</v>
      </c>
      <c r="AH31">
        <v>2.4652558497182215</v>
      </c>
      <c r="AI31">
        <v>0.39405173658943843</v>
      </c>
      <c r="AJ31">
        <v>0</v>
      </c>
      <c r="AK31">
        <v>1.2595722680025045</v>
      </c>
      <c r="AL31">
        <v>0</v>
      </c>
      <c r="AM31">
        <v>0.24708959476101022</v>
      </c>
      <c r="AN31">
        <v>9.5264853892715502E-3</v>
      </c>
      <c r="AO31">
        <v>0</v>
      </c>
      <c r="AP31">
        <v>0</v>
      </c>
      <c r="AQ31">
        <v>2.0067295775412228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79.982741598831126</v>
      </c>
      <c r="BA31">
        <v>4.2374299575934158</v>
      </c>
      <c r="BB31">
        <f t="shared" si="0"/>
        <v>97.136492472871268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2.024646278463504</v>
      </c>
      <c r="M32">
        <v>2.3586316538503693</v>
      </c>
      <c r="N32">
        <v>2.4942643126078208</v>
      </c>
      <c r="O32">
        <v>2.775895514180037</v>
      </c>
      <c r="P32">
        <v>0</v>
      </c>
      <c r="Q32">
        <v>0</v>
      </c>
      <c r="R32">
        <v>0</v>
      </c>
      <c r="S32">
        <v>0</v>
      </c>
      <c r="T32">
        <v>0.47959924859110831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0.73990749843456483</v>
      </c>
      <c r="AC32">
        <v>0.69131569505322465</v>
      </c>
      <c r="AD32">
        <v>0.62766670256731383</v>
      </c>
      <c r="AE32">
        <v>1.1665910294301816</v>
      </c>
      <c r="AF32">
        <v>0.64286515466499683</v>
      </c>
      <c r="AG32">
        <v>1.2375559815278647</v>
      </c>
      <c r="AH32">
        <v>2.4955663572323106</v>
      </c>
      <c r="AI32">
        <v>0.39405173658943843</v>
      </c>
      <c r="AJ32">
        <v>0</v>
      </c>
      <c r="AK32">
        <v>1.2595722680025045</v>
      </c>
      <c r="AL32">
        <v>0</v>
      </c>
      <c r="AM32">
        <v>0.37157272750991438</v>
      </c>
      <c r="AN32">
        <v>9.5264853892715502E-3</v>
      </c>
      <c r="AO32">
        <v>0</v>
      </c>
      <c r="AP32">
        <v>0</v>
      </c>
      <c r="AQ32">
        <v>2.0067295775412228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79.993931329576284</v>
      </c>
      <c r="BA32">
        <v>4.2539813832406601</v>
      </c>
      <c r="BB32">
        <f t="shared" si="0"/>
        <v>97.515908167971276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2.024646278463504</v>
      </c>
      <c r="M33">
        <v>2.3586316538503693</v>
      </c>
      <c r="N33">
        <v>2.4942643126078208</v>
      </c>
      <c r="O33">
        <v>2.775895514180037</v>
      </c>
      <c r="P33">
        <v>0</v>
      </c>
      <c r="Q33">
        <v>0</v>
      </c>
      <c r="R33">
        <v>0</v>
      </c>
      <c r="S33">
        <v>0</v>
      </c>
      <c r="T33">
        <v>0.47959924859110831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0.73990749843456483</v>
      </c>
      <c r="AC33">
        <v>0.69131569505322465</v>
      </c>
      <c r="AD33">
        <v>0.62766670256731383</v>
      </c>
      <c r="AE33">
        <v>1.1665910294301816</v>
      </c>
      <c r="AF33">
        <v>0.64286515466499683</v>
      </c>
      <c r="AG33">
        <v>1.2375559815278647</v>
      </c>
      <c r="AH33">
        <v>2.4955663572323106</v>
      </c>
      <c r="AI33">
        <v>0.39405173658943843</v>
      </c>
      <c r="AJ33">
        <v>0</v>
      </c>
      <c r="AK33">
        <v>1.2595722680025045</v>
      </c>
      <c r="AL33">
        <v>0</v>
      </c>
      <c r="AM33">
        <v>0.37157272750991438</v>
      </c>
      <c r="AN33">
        <v>9.5264853892715502E-3</v>
      </c>
      <c r="AO33">
        <v>0</v>
      </c>
      <c r="AP33">
        <v>0</v>
      </c>
      <c r="AQ33">
        <v>2.0067295775412228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79.841663535796272</v>
      </c>
      <c r="BA33">
        <v>4.2476165894606517</v>
      </c>
      <c r="BB33">
        <f t="shared" si="0"/>
        <v>97.370005167971271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2.024646278463504</v>
      </c>
      <c r="M34">
        <v>2.3586316538503693</v>
      </c>
      <c r="N34">
        <v>2.4942643126078208</v>
      </c>
      <c r="O34">
        <v>2.775895514180037</v>
      </c>
      <c r="P34">
        <v>0</v>
      </c>
      <c r="Q34">
        <v>0</v>
      </c>
      <c r="R34">
        <v>0</v>
      </c>
      <c r="S34">
        <v>0</v>
      </c>
      <c r="T34">
        <v>0.47959924859110831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0.73990749843456483</v>
      </c>
      <c r="AC34">
        <v>0.69131569505322465</v>
      </c>
      <c r="AD34">
        <v>0.62766670256731383</v>
      </c>
      <c r="AE34">
        <v>1.1665910294301816</v>
      </c>
      <c r="AF34">
        <v>0.64286515466499683</v>
      </c>
      <c r="AG34">
        <v>1.2375559815278647</v>
      </c>
      <c r="AH34">
        <v>2.4955663572323106</v>
      </c>
      <c r="AI34">
        <v>0.39405173658943843</v>
      </c>
      <c r="AJ34">
        <v>0</v>
      </c>
      <c r="AK34">
        <v>1.2595722680025045</v>
      </c>
      <c r="AL34">
        <v>0</v>
      </c>
      <c r="AM34">
        <v>0.37157272750991438</v>
      </c>
      <c r="AN34">
        <v>9.5264853892715502E-3</v>
      </c>
      <c r="AO34">
        <v>0</v>
      </c>
      <c r="AP34">
        <v>0</v>
      </c>
      <c r="AQ34">
        <v>2.0067295775412228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79.841663535796272</v>
      </c>
      <c r="BA34">
        <v>4.2476165894606517</v>
      </c>
      <c r="BB34">
        <f t="shared" si="0"/>
        <v>97.370005167971271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2.024646278463504</v>
      </c>
      <c r="M35">
        <v>2.3586316538503693</v>
      </c>
      <c r="N35">
        <v>2.4942643126078208</v>
      </c>
      <c r="O35">
        <v>2.775895514180037</v>
      </c>
      <c r="P35">
        <v>0</v>
      </c>
      <c r="Q35">
        <v>0</v>
      </c>
      <c r="R35">
        <v>0</v>
      </c>
      <c r="S35">
        <v>0</v>
      </c>
      <c r="T35">
        <v>0.47959924859110831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0.73990749843456483</v>
      </c>
      <c r="AC35">
        <v>0.46133194531413058</v>
      </c>
      <c r="AD35">
        <v>0.62766670256731383</v>
      </c>
      <c r="AE35">
        <v>1.1665910294301816</v>
      </c>
      <c r="AF35">
        <v>0.64286515466499683</v>
      </c>
      <c r="AG35">
        <v>1.2375559815278647</v>
      </c>
      <c r="AH35">
        <v>2.4955663572323106</v>
      </c>
      <c r="AI35">
        <v>0.39405173658943843</v>
      </c>
      <c r="AJ35">
        <v>0</v>
      </c>
      <c r="AK35">
        <v>1.2595722680025045</v>
      </c>
      <c r="AL35">
        <v>0</v>
      </c>
      <c r="AM35">
        <v>0.24708959476101022</v>
      </c>
      <c r="AN35">
        <v>9.5264853892715502E-3</v>
      </c>
      <c r="AO35">
        <v>0</v>
      </c>
      <c r="AP35">
        <v>0</v>
      </c>
      <c r="AQ35">
        <v>2.0067295775412228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79.841663535796272</v>
      </c>
      <c r="BA35">
        <v>4.2327998737726533</v>
      </c>
      <c r="BB35">
        <f t="shared" si="0"/>
        <v>97.030355001171273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2.024646278463504</v>
      </c>
      <c r="M36">
        <v>2.3586316538503693</v>
      </c>
      <c r="N36">
        <v>2.4942643126078208</v>
      </c>
      <c r="O36">
        <v>2.775895514180037</v>
      </c>
      <c r="P36">
        <v>0</v>
      </c>
      <c r="Q36">
        <v>0</v>
      </c>
      <c r="R36">
        <v>0</v>
      </c>
      <c r="S36">
        <v>0</v>
      </c>
      <c r="T36">
        <v>0.47959924859110831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0.73990749843456483</v>
      </c>
      <c r="AC36">
        <v>0.46133194531413058</v>
      </c>
      <c r="AD36">
        <v>0.62766670256731383</v>
      </c>
      <c r="AE36">
        <v>1.1665910294301816</v>
      </c>
      <c r="AF36">
        <v>0.64286515466499683</v>
      </c>
      <c r="AG36">
        <v>1.2375559815278647</v>
      </c>
      <c r="AH36">
        <v>2.4652558497182215</v>
      </c>
      <c r="AI36">
        <v>0.39405173658943843</v>
      </c>
      <c r="AJ36">
        <v>0</v>
      </c>
      <c r="AK36">
        <v>1.2595722680025045</v>
      </c>
      <c r="AL36">
        <v>0</v>
      </c>
      <c r="AM36">
        <v>0.12385756793988728</v>
      </c>
      <c r="AN36">
        <v>9.5264853892715502E-3</v>
      </c>
      <c r="AO36">
        <v>0</v>
      </c>
      <c r="AP36">
        <v>0</v>
      </c>
      <c r="AQ36">
        <v>2.0067295775412228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79.41082446253391</v>
      </c>
      <c r="BA36">
        <v>4.2083727225750795</v>
      </c>
      <c r="BB36">
        <f t="shared" si="0"/>
        <v>96.470400544771266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2.024646278463504</v>
      </c>
      <c r="M37">
        <v>2.3586316538503693</v>
      </c>
      <c r="N37">
        <v>2.4942643126078208</v>
      </c>
      <c r="O37">
        <v>2.775895514180037</v>
      </c>
      <c r="P37">
        <v>0</v>
      </c>
      <c r="Q37">
        <v>0</v>
      </c>
      <c r="R37">
        <v>0</v>
      </c>
      <c r="S37">
        <v>0</v>
      </c>
      <c r="T37">
        <v>0.47959924859110831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0.73766082341891048</v>
      </c>
      <c r="AC37">
        <v>0.46133194531413058</v>
      </c>
      <c r="AD37">
        <v>0.41844446837820914</v>
      </c>
      <c r="AE37">
        <v>0.77506308578584826</v>
      </c>
      <c r="AF37">
        <v>0.38190008129826752</v>
      </c>
      <c r="AG37">
        <v>1.2375559815278647</v>
      </c>
      <c r="AH37">
        <v>1.9964530857858482</v>
      </c>
      <c r="AI37">
        <v>9.0935019828845734E-2</v>
      </c>
      <c r="AJ37">
        <v>0</v>
      </c>
      <c r="AK37">
        <v>1.2595722680025045</v>
      </c>
      <c r="AL37">
        <v>0</v>
      </c>
      <c r="AM37">
        <v>0</v>
      </c>
      <c r="AN37">
        <v>9.5264853892715502E-3</v>
      </c>
      <c r="AO37">
        <v>0</v>
      </c>
      <c r="AP37">
        <v>0</v>
      </c>
      <c r="AQ37">
        <v>2.0067295775412228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78.779950949697337</v>
      </c>
      <c r="BA37">
        <v>4.1084451205898258</v>
      </c>
      <c r="BB37">
        <f t="shared" si="0"/>
        <v>94.179715659071277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2.024646278463504</v>
      </c>
      <c r="M38">
        <v>2.3586316538503693</v>
      </c>
      <c r="N38">
        <v>2.4942643126078208</v>
      </c>
      <c r="O38">
        <v>2.775895514180037</v>
      </c>
      <c r="P38">
        <v>0</v>
      </c>
      <c r="Q38">
        <v>0</v>
      </c>
      <c r="R38">
        <v>0</v>
      </c>
      <c r="S38">
        <v>0</v>
      </c>
      <c r="T38">
        <v>0.47959924859110831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0.3669581778334377</v>
      </c>
      <c r="AC38">
        <v>0.23043856501774154</v>
      </c>
      <c r="AD38">
        <v>0.20922223418910457</v>
      </c>
      <c r="AE38">
        <v>0.77506308578584826</v>
      </c>
      <c r="AF38">
        <v>0.38190008129826752</v>
      </c>
      <c r="AG38">
        <v>1.2375559815278647</v>
      </c>
      <c r="AH38">
        <v>1.4973398143393863</v>
      </c>
      <c r="AI38">
        <v>0</v>
      </c>
      <c r="AJ38">
        <v>0</v>
      </c>
      <c r="AK38">
        <v>1.2595722680025045</v>
      </c>
      <c r="AL38">
        <v>0</v>
      </c>
      <c r="AM38">
        <v>0</v>
      </c>
      <c r="AN38">
        <v>9.5264853892715502E-3</v>
      </c>
      <c r="AO38">
        <v>0</v>
      </c>
      <c r="AP38">
        <v>0</v>
      </c>
      <c r="AQ38">
        <v>2.0067295775412228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78.586911918179908</v>
      </c>
      <c r="BA38">
        <v>4.0418198672261294</v>
      </c>
      <c r="BB38">
        <f t="shared" si="0"/>
        <v>92.652435329571276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2.024646278463504</v>
      </c>
      <c r="M39">
        <v>2.3586316538503693</v>
      </c>
      <c r="N39">
        <v>2.4942643126078208</v>
      </c>
      <c r="O39">
        <v>2.775895514180037</v>
      </c>
      <c r="P39">
        <v>0</v>
      </c>
      <c r="Q39">
        <v>0</v>
      </c>
      <c r="R39">
        <v>0</v>
      </c>
      <c r="S39">
        <v>0</v>
      </c>
      <c r="T39">
        <v>0.47959924859110831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0.3669581778334377</v>
      </c>
      <c r="AC39">
        <v>0.23043856501774154</v>
      </c>
      <c r="AD39">
        <v>0.20922223418910457</v>
      </c>
      <c r="AE39">
        <v>0.38753154289292413</v>
      </c>
      <c r="AF39">
        <v>0.38190008129826752</v>
      </c>
      <c r="AG39">
        <v>1.2375559815278647</v>
      </c>
      <c r="AH39">
        <v>0.99822654289292412</v>
      </c>
      <c r="AI39">
        <v>0</v>
      </c>
      <c r="AJ39">
        <v>0</v>
      </c>
      <c r="AK39">
        <v>1.2595722680025045</v>
      </c>
      <c r="AL39">
        <v>0</v>
      </c>
      <c r="AM39">
        <v>0</v>
      </c>
      <c r="AN39">
        <v>9.5264853892715502E-3</v>
      </c>
      <c r="AO39">
        <v>0</v>
      </c>
      <c r="AP39">
        <v>0</v>
      </c>
      <c r="AQ39">
        <v>2.0067295775412228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78.016188687121684</v>
      </c>
      <c r="BA39">
        <v>3.980901882928511</v>
      </c>
      <c r="BB39">
        <f t="shared" si="0"/>
        <v>91.255985268471278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2.024646278463504</v>
      </c>
      <c r="M40">
        <v>2.3586316538503693</v>
      </c>
      <c r="N40">
        <v>2.4942643126078208</v>
      </c>
      <c r="O40">
        <v>2.775895514180037</v>
      </c>
      <c r="P40">
        <v>0</v>
      </c>
      <c r="Q40">
        <v>0</v>
      </c>
      <c r="R40">
        <v>0</v>
      </c>
      <c r="S40">
        <v>0</v>
      </c>
      <c r="T40">
        <v>0.47959924859110831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0.3669581778334377</v>
      </c>
      <c r="AC40">
        <v>0.23043856501774154</v>
      </c>
      <c r="AD40">
        <v>0</v>
      </c>
      <c r="AE40">
        <v>0.38753154289292413</v>
      </c>
      <c r="AF40">
        <v>0.38190008129826752</v>
      </c>
      <c r="AG40">
        <v>1.2375559815278647</v>
      </c>
      <c r="AH40">
        <v>0.42434732122730118</v>
      </c>
      <c r="AI40">
        <v>0</v>
      </c>
      <c r="AJ40">
        <v>0</v>
      </c>
      <c r="AK40">
        <v>1.2595722680025045</v>
      </c>
      <c r="AL40">
        <v>0</v>
      </c>
      <c r="AM40">
        <v>0</v>
      </c>
      <c r="AN40">
        <v>9.5264853892715502E-3</v>
      </c>
      <c r="AO40">
        <v>0</v>
      </c>
      <c r="AP40">
        <v>0</v>
      </c>
      <c r="AQ40">
        <v>2.0067295775412228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77.795173241494467</v>
      </c>
      <c r="BA40">
        <v>3.9389297964465646</v>
      </c>
      <c r="BB40">
        <f t="shared" si="0"/>
        <v>90.29384045347129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2.024646278463504</v>
      </c>
      <c r="M41">
        <v>2.3586316538503693</v>
      </c>
      <c r="N41">
        <v>2.4942643126078208</v>
      </c>
      <c r="O41">
        <v>2.775895514180037</v>
      </c>
      <c r="P41">
        <v>0</v>
      </c>
      <c r="Q41">
        <v>0</v>
      </c>
      <c r="R41">
        <v>0</v>
      </c>
      <c r="S41">
        <v>0</v>
      </c>
      <c r="T41">
        <v>0.47959924859110831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0.3669581778334377</v>
      </c>
      <c r="AC41">
        <v>0.23043856501774154</v>
      </c>
      <c r="AD41">
        <v>0</v>
      </c>
      <c r="AE41">
        <v>0.17560023669380087</v>
      </c>
      <c r="AF41">
        <v>0.38190008129826752</v>
      </c>
      <c r="AG41">
        <v>1.2375559815278647</v>
      </c>
      <c r="AH41">
        <v>0.42434732122730118</v>
      </c>
      <c r="AI41">
        <v>0</v>
      </c>
      <c r="AJ41">
        <v>0</v>
      </c>
      <c r="AK41">
        <v>1.2595722680025045</v>
      </c>
      <c r="AL41">
        <v>0</v>
      </c>
      <c r="AM41">
        <v>0</v>
      </c>
      <c r="AN41">
        <v>9.5264853892715502E-3</v>
      </c>
      <c r="AO41">
        <v>0</v>
      </c>
      <c r="AP41">
        <v>0</v>
      </c>
      <c r="AQ41">
        <v>2.0067295775412228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77.795173241494467</v>
      </c>
      <c r="BA41">
        <v>3.9300710678474413</v>
      </c>
      <c r="BB41">
        <f t="shared" si="0"/>
        <v>90.090767875871293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2.024646278463504</v>
      </c>
      <c r="M42">
        <v>2.3586316538503693</v>
      </c>
      <c r="N42">
        <v>2.4942643126078208</v>
      </c>
      <c r="O42">
        <v>2.775895514180037</v>
      </c>
      <c r="P42">
        <v>0</v>
      </c>
      <c r="Q42">
        <v>0</v>
      </c>
      <c r="R42">
        <v>0</v>
      </c>
      <c r="S42">
        <v>0</v>
      </c>
      <c r="T42">
        <v>0.47959924859110831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0.3669581778334377</v>
      </c>
      <c r="AC42">
        <v>0</v>
      </c>
      <c r="AD42">
        <v>0</v>
      </c>
      <c r="AE42">
        <v>0</v>
      </c>
      <c r="AF42">
        <v>0.38190008129826752</v>
      </c>
      <c r="AG42">
        <v>1.2375559815278647</v>
      </c>
      <c r="AH42">
        <v>0</v>
      </c>
      <c r="AI42">
        <v>0</v>
      </c>
      <c r="AJ42">
        <v>0</v>
      </c>
      <c r="AK42">
        <v>1.2595722680025045</v>
      </c>
      <c r="AL42">
        <v>0</v>
      </c>
      <c r="AM42">
        <v>0</v>
      </c>
      <c r="AN42">
        <v>9.5264853892715502E-3</v>
      </c>
      <c r="AO42">
        <v>0</v>
      </c>
      <c r="AP42">
        <v>0</v>
      </c>
      <c r="AQ42">
        <v>2.0067295775412228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77.650984136923384</v>
      </c>
      <c r="BA42">
        <v>3.8893338233375228</v>
      </c>
      <c r="BB42">
        <f t="shared" si="0"/>
        <v>89.156929892871261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2.024646278463504</v>
      </c>
      <c r="M43">
        <v>2.3586316538503693</v>
      </c>
      <c r="N43">
        <v>2.4942643126078208</v>
      </c>
      <c r="O43">
        <v>2.775895514180037</v>
      </c>
      <c r="P43">
        <v>0</v>
      </c>
      <c r="Q43">
        <v>0</v>
      </c>
      <c r="R43">
        <v>0</v>
      </c>
      <c r="S43">
        <v>0</v>
      </c>
      <c r="T43">
        <v>0.35969943644333124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0.3669581778334377</v>
      </c>
      <c r="AC43">
        <v>0</v>
      </c>
      <c r="AD43">
        <v>0</v>
      </c>
      <c r="AE43">
        <v>0</v>
      </c>
      <c r="AF43">
        <v>0.38190008129826752</v>
      </c>
      <c r="AG43">
        <v>1.2375559815278647</v>
      </c>
      <c r="AH43">
        <v>0</v>
      </c>
      <c r="AI43">
        <v>0</v>
      </c>
      <c r="AJ43">
        <v>0</v>
      </c>
      <c r="AK43">
        <v>1.2595722680025045</v>
      </c>
      <c r="AL43">
        <v>0</v>
      </c>
      <c r="AM43">
        <v>0</v>
      </c>
      <c r="AN43">
        <v>9.5264853892715502E-3</v>
      </c>
      <c r="AO43">
        <v>0</v>
      </c>
      <c r="AP43">
        <v>0</v>
      </c>
      <c r="AQ43">
        <v>2.0067295775412228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77.650984136923384</v>
      </c>
      <c r="BA43">
        <v>3.8843220111897456</v>
      </c>
      <c r="BB43">
        <f t="shared" si="0"/>
        <v>89.042041892871268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2.024646278463504</v>
      </c>
      <c r="M44">
        <v>2.3586316538503693</v>
      </c>
      <c r="N44">
        <v>2.4942643126078208</v>
      </c>
      <c r="O44">
        <v>2.775895514180037</v>
      </c>
      <c r="P44">
        <v>0</v>
      </c>
      <c r="Q44">
        <v>0</v>
      </c>
      <c r="R44">
        <v>0</v>
      </c>
      <c r="S44">
        <v>0</v>
      </c>
      <c r="T44">
        <v>0.26977457733249843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9.3611778334376977E-2</v>
      </c>
      <c r="AC44">
        <v>0</v>
      </c>
      <c r="AD44">
        <v>0</v>
      </c>
      <c r="AE44">
        <v>0</v>
      </c>
      <c r="AF44">
        <v>0.38190008129826752</v>
      </c>
      <c r="AG44">
        <v>1.2375559815278647</v>
      </c>
      <c r="AH44">
        <v>0</v>
      </c>
      <c r="AI44">
        <v>0</v>
      </c>
      <c r="AJ44">
        <v>0</v>
      </c>
      <c r="AK44">
        <v>1.2595722680025045</v>
      </c>
      <c r="AL44">
        <v>0</v>
      </c>
      <c r="AM44">
        <v>0</v>
      </c>
      <c r="AN44">
        <v>9.5264853892715502E-3</v>
      </c>
      <c r="AO44">
        <v>0</v>
      </c>
      <c r="AP44">
        <v>0</v>
      </c>
      <c r="AQ44">
        <v>2.0067295775412228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77.713601544562707</v>
      </c>
      <c r="BA44">
        <v>3.8717546802191727</v>
      </c>
      <c r="BB44">
        <f t="shared" si="0"/>
        <v>88.753955372871275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2.024646278463504</v>
      </c>
      <c r="M45">
        <v>2.3586316538503693</v>
      </c>
      <c r="N45">
        <v>2.4942643126078208</v>
      </c>
      <c r="O45">
        <v>2.775895514180037</v>
      </c>
      <c r="P45">
        <v>0</v>
      </c>
      <c r="Q45">
        <v>0</v>
      </c>
      <c r="R45">
        <v>0</v>
      </c>
      <c r="S45">
        <v>0</v>
      </c>
      <c r="T45">
        <v>0.17984971822166562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0.38190008129826752</v>
      </c>
      <c r="AG45">
        <v>1.2375559815278647</v>
      </c>
      <c r="AH45">
        <v>0</v>
      </c>
      <c r="AI45">
        <v>0</v>
      </c>
      <c r="AJ45">
        <v>0</v>
      </c>
      <c r="AK45">
        <v>1.2595722680025045</v>
      </c>
      <c r="AL45">
        <v>0</v>
      </c>
      <c r="AM45">
        <v>0</v>
      </c>
      <c r="AN45">
        <v>9.5264853892715502E-3</v>
      </c>
      <c r="AO45">
        <v>0</v>
      </c>
      <c r="AP45">
        <v>0</v>
      </c>
      <c r="AQ45">
        <v>1.5050471751200165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77.713601544562707</v>
      </c>
      <c r="BA45">
        <v>3.8431125243527564</v>
      </c>
      <c r="BB45">
        <f t="shared" si="0"/>
        <v>88.097378488871271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2.024646278463504</v>
      </c>
      <c r="M46">
        <v>2.3586316538503693</v>
      </c>
      <c r="N46">
        <v>2.4942643126078208</v>
      </c>
      <c r="O46">
        <v>2.775895514180037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0.38190008129826752</v>
      </c>
      <c r="AG46">
        <v>1.2375559815278647</v>
      </c>
      <c r="AH46">
        <v>0</v>
      </c>
      <c r="AI46">
        <v>0</v>
      </c>
      <c r="AJ46">
        <v>0</v>
      </c>
      <c r="AK46">
        <v>1.2595722680025045</v>
      </c>
      <c r="AL46">
        <v>0</v>
      </c>
      <c r="AM46">
        <v>0</v>
      </c>
      <c r="AN46">
        <v>9.5264853892715502E-3</v>
      </c>
      <c r="AO46">
        <v>0</v>
      </c>
      <c r="AP46">
        <v>0</v>
      </c>
      <c r="AQ46">
        <v>1.5050471751200165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77.713601544562707</v>
      </c>
      <c r="BA46">
        <v>3.8355948061310907</v>
      </c>
      <c r="BB46">
        <f t="shared" si="0"/>
        <v>87.925046488871274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2.024646278463504</v>
      </c>
      <c r="M47">
        <v>2.3586316538503693</v>
      </c>
      <c r="N47">
        <v>2.4942643126078208</v>
      </c>
      <c r="O47">
        <v>2.775895514180037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0.38190008129826752</v>
      </c>
      <c r="AG47">
        <v>1.2375559815278647</v>
      </c>
      <c r="AH47">
        <v>0</v>
      </c>
      <c r="AI47">
        <v>0</v>
      </c>
      <c r="AJ47">
        <v>0</v>
      </c>
      <c r="AK47">
        <v>1.2595722680025045</v>
      </c>
      <c r="AL47">
        <v>0</v>
      </c>
      <c r="AM47">
        <v>0</v>
      </c>
      <c r="AN47">
        <v>9.5264853892715502E-3</v>
      </c>
      <c r="AO47">
        <v>0</v>
      </c>
      <c r="AP47">
        <v>0</v>
      </c>
      <c r="AQ47">
        <v>0.99524038071383858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77.724037779169251</v>
      </c>
      <c r="BA47">
        <v>3.8147211167314659</v>
      </c>
      <c r="BB47">
        <f t="shared" si="0"/>
        <v>87.446549618471266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2.024646278463504</v>
      </c>
      <c r="M48">
        <v>2.3586316538503693</v>
      </c>
      <c r="N48">
        <v>2.4942643126078208</v>
      </c>
      <c r="O48">
        <v>2.775895514180037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0.38190008129826752</v>
      </c>
      <c r="AG48">
        <v>1.2375559815278647</v>
      </c>
      <c r="AH48">
        <v>0</v>
      </c>
      <c r="AI48">
        <v>0</v>
      </c>
      <c r="AJ48">
        <v>0</v>
      </c>
      <c r="AK48">
        <v>1.2595722680025045</v>
      </c>
      <c r="AL48">
        <v>0</v>
      </c>
      <c r="AM48">
        <v>0</v>
      </c>
      <c r="AN48">
        <v>9.5264853892715502E-3</v>
      </c>
      <c r="AO48">
        <v>0</v>
      </c>
      <c r="AP48">
        <v>0</v>
      </c>
      <c r="AQ48">
        <v>0.99524038071383858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77.661420371529942</v>
      </c>
      <c r="BA48">
        <v>3.8121037090921455</v>
      </c>
      <c r="BB48">
        <f t="shared" si="0"/>
        <v>87.386549618471278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2.024646278463504</v>
      </c>
      <c r="M49">
        <v>2.3586316538503693</v>
      </c>
      <c r="N49">
        <v>2.4942643126078208</v>
      </c>
      <c r="O49">
        <v>2.775895514180037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0.38190008129826752</v>
      </c>
      <c r="AG49">
        <v>1.2375559815278647</v>
      </c>
      <c r="AH49">
        <v>0</v>
      </c>
      <c r="AI49">
        <v>0</v>
      </c>
      <c r="AJ49">
        <v>0</v>
      </c>
      <c r="AK49">
        <v>1.2595722680025045</v>
      </c>
      <c r="AL49">
        <v>0</v>
      </c>
      <c r="AM49">
        <v>0</v>
      </c>
      <c r="AN49">
        <v>9.5264853892715502E-3</v>
      </c>
      <c r="AO49">
        <v>0</v>
      </c>
      <c r="AP49">
        <v>0</v>
      </c>
      <c r="AQ49">
        <v>0.48746467626800249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77.567494260070958</v>
      </c>
      <c r="BA49">
        <v>3.786952573187329</v>
      </c>
      <c r="BB49">
        <f t="shared" si="0"/>
        <v>86.809998938471267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2.024646278463504</v>
      </c>
      <c r="M50">
        <v>2.3586316538503693</v>
      </c>
      <c r="N50">
        <v>2.4942643126078208</v>
      </c>
      <c r="O50">
        <v>2.775895514180037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0.38190008129826752</v>
      </c>
      <c r="AG50">
        <v>1.2375559815278647</v>
      </c>
      <c r="AH50">
        <v>0</v>
      </c>
      <c r="AI50">
        <v>0</v>
      </c>
      <c r="AJ50">
        <v>0</v>
      </c>
      <c r="AK50">
        <v>1.2595722680025045</v>
      </c>
      <c r="AL50">
        <v>0</v>
      </c>
      <c r="AM50">
        <v>0</v>
      </c>
      <c r="AN50">
        <v>9.5264853892715502E-3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77.484004383218519</v>
      </c>
      <c r="BA50">
        <v>3.7630866728668853</v>
      </c>
      <c r="BB50">
        <f t="shared" si="0"/>
        <v>86.262910285671268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2.024646278463504</v>
      </c>
      <c r="M51">
        <v>2.3586316538503693</v>
      </c>
      <c r="N51">
        <v>2.4942643126078208</v>
      </c>
      <c r="O51">
        <v>2.775895514180037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0.19095005155499892</v>
      </c>
      <c r="AG51">
        <v>1.2375559815278647</v>
      </c>
      <c r="AH51">
        <v>0</v>
      </c>
      <c r="AI51">
        <v>0</v>
      </c>
      <c r="AJ51">
        <v>0</v>
      </c>
      <c r="AK51">
        <v>1.2595722680025045</v>
      </c>
      <c r="AL51">
        <v>0</v>
      </c>
      <c r="AM51">
        <v>0</v>
      </c>
      <c r="AN51">
        <v>9.5264853892715502E-3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77.400514506366093</v>
      </c>
      <c r="BA51">
        <v>3.7516150847711893</v>
      </c>
      <c r="BB51">
        <f t="shared" si="0"/>
        <v>85.999941967171281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2.024646278463504</v>
      </c>
      <c r="M52">
        <v>2.3586316538503693</v>
      </c>
      <c r="N52">
        <v>2.4942643126078208</v>
      </c>
      <c r="O52">
        <v>2.775895514180037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0.19095005155499892</v>
      </c>
      <c r="AG52">
        <v>1.2375559815278647</v>
      </c>
      <c r="AH52">
        <v>0</v>
      </c>
      <c r="AI52">
        <v>0</v>
      </c>
      <c r="AJ52">
        <v>0</v>
      </c>
      <c r="AK52">
        <v>1.2595722680025045</v>
      </c>
      <c r="AL52">
        <v>0</v>
      </c>
      <c r="AM52">
        <v>0</v>
      </c>
      <c r="AN52">
        <v>9.5264853892715502E-3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77.317024629513668</v>
      </c>
      <c r="BA52">
        <v>3.7481252079187621</v>
      </c>
      <c r="BB52">
        <f t="shared" si="0"/>
        <v>85.919941967171283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2.024646278463504</v>
      </c>
      <c r="M53">
        <v>2.3586316538503693</v>
      </c>
      <c r="N53">
        <v>2.4942643126078208</v>
      </c>
      <c r="O53">
        <v>2.775895514180037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0.19095005155499892</v>
      </c>
      <c r="AG53">
        <v>1.2375559815278647</v>
      </c>
      <c r="AH53">
        <v>0</v>
      </c>
      <c r="AI53">
        <v>0</v>
      </c>
      <c r="AJ53">
        <v>0</v>
      </c>
      <c r="AK53">
        <v>1.2595722680025045</v>
      </c>
      <c r="AL53">
        <v>0</v>
      </c>
      <c r="AM53">
        <v>0</v>
      </c>
      <c r="AN53">
        <v>9.5264853892715502E-3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77.233534752661228</v>
      </c>
      <c r="BA53">
        <v>3.7446353310663207</v>
      </c>
      <c r="BB53">
        <f t="shared" si="0"/>
        <v>85.839941967171285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2.024646278463504</v>
      </c>
      <c r="M54">
        <v>2.3586316538503693</v>
      </c>
      <c r="N54">
        <v>2.4942643126078208</v>
      </c>
      <c r="O54">
        <v>2.775895514180037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0.19095005155499892</v>
      </c>
      <c r="AG54">
        <v>1.2375559815278647</v>
      </c>
      <c r="AH54">
        <v>0</v>
      </c>
      <c r="AI54">
        <v>0</v>
      </c>
      <c r="AJ54">
        <v>0</v>
      </c>
      <c r="AK54">
        <v>1.2595722680025045</v>
      </c>
      <c r="AL54">
        <v>0</v>
      </c>
      <c r="AM54">
        <v>0</v>
      </c>
      <c r="AN54">
        <v>9.5264853892715502E-3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77.066554998956363</v>
      </c>
      <c r="BA54">
        <v>3.7376555773614664</v>
      </c>
      <c r="BB54">
        <f t="shared" si="0"/>
        <v>85.679941967171274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2.024646278463504</v>
      </c>
      <c r="M55">
        <v>2.3586316538503693</v>
      </c>
      <c r="N55">
        <v>2.4942643126078208</v>
      </c>
      <c r="O55">
        <v>2.775895514180037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0.19095005155499892</v>
      </c>
      <c r="AG55">
        <v>1.2375559815278647</v>
      </c>
      <c r="AH55">
        <v>0</v>
      </c>
      <c r="AI55">
        <v>0</v>
      </c>
      <c r="AJ55">
        <v>0</v>
      </c>
      <c r="AK55">
        <v>1.2595722680025045</v>
      </c>
      <c r="AL55">
        <v>0</v>
      </c>
      <c r="AM55">
        <v>0</v>
      </c>
      <c r="AN55">
        <v>9.5264853892715502E-3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76.972628887497365</v>
      </c>
      <c r="BA55">
        <v>3.7337294659024716</v>
      </c>
      <c r="BB55">
        <f t="shared" si="0"/>
        <v>85.589941967171271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2.024646278463504</v>
      </c>
      <c r="M56">
        <v>2.3586316538503693</v>
      </c>
      <c r="N56">
        <v>2.4942643126078208</v>
      </c>
      <c r="O56">
        <v>2.775895514180037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0.19095005155499892</v>
      </c>
      <c r="AG56">
        <v>1.2375559815278647</v>
      </c>
      <c r="AH56">
        <v>0</v>
      </c>
      <c r="AI56">
        <v>0</v>
      </c>
      <c r="AJ56">
        <v>0</v>
      </c>
      <c r="AK56">
        <v>1.2595722680025045</v>
      </c>
      <c r="AL56">
        <v>0</v>
      </c>
      <c r="AM56">
        <v>0</v>
      </c>
      <c r="AN56">
        <v>9.5264853892715502E-3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76.972628887497365</v>
      </c>
      <c r="BA56">
        <v>3.7337294659024716</v>
      </c>
      <c r="BB56">
        <f t="shared" si="0"/>
        <v>85.589941967171271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2.024646278463504</v>
      </c>
      <c r="M57">
        <v>2.3586316538503693</v>
      </c>
      <c r="N57">
        <v>2.4942643126078208</v>
      </c>
      <c r="O57">
        <v>2.775895514180037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0.19095005155499892</v>
      </c>
      <c r="AG57">
        <v>1.2375559815278647</v>
      </c>
      <c r="AH57">
        <v>0</v>
      </c>
      <c r="AI57">
        <v>0</v>
      </c>
      <c r="AJ57">
        <v>0</v>
      </c>
      <c r="AK57">
        <v>1.2595722680025045</v>
      </c>
      <c r="AL57">
        <v>0</v>
      </c>
      <c r="AM57">
        <v>0</v>
      </c>
      <c r="AN57">
        <v>9.5264853892715502E-3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76.972628887497365</v>
      </c>
      <c r="BA57">
        <v>3.7337294659024716</v>
      </c>
      <c r="BB57">
        <f t="shared" si="0"/>
        <v>85.589941967171271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2.024646278463504</v>
      </c>
      <c r="M58">
        <v>2.3586316538503693</v>
      </c>
      <c r="N58">
        <v>2.4942643126078208</v>
      </c>
      <c r="O58">
        <v>2.775895514180037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0.19095005155499892</v>
      </c>
      <c r="AG58">
        <v>1.2375559815278647</v>
      </c>
      <c r="AH58">
        <v>0</v>
      </c>
      <c r="AI58">
        <v>0</v>
      </c>
      <c r="AJ58">
        <v>0</v>
      </c>
      <c r="AK58">
        <v>1.2595722680025045</v>
      </c>
      <c r="AL58">
        <v>0</v>
      </c>
      <c r="AM58">
        <v>0</v>
      </c>
      <c r="AN58">
        <v>9.5264853892715502E-3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76.972628887497365</v>
      </c>
      <c r="BA58">
        <v>3.7337294659024716</v>
      </c>
      <c r="BB58">
        <f t="shared" si="0"/>
        <v>85.589941967171271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2.024646278463504</v>
      </c>
      <c r="M59">
        <v>2.3586316538503693</v>
      </c>
      <c r="N59">
        <v>2.4942643126078208</v>
      </c>
      <c r="O59">
        <v>2.775895514180037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0.19095005155499892</v>
      </c>
      <c r="AG59">
        <v>1.2375559815278647</v>
      </c>
      <c r="AH59">
        <v>0</v>
      </c>
      <c r="AI59">
        <v>0</v>
      </c>
      <c r="AJ59">
        <v>0</v>
      </c>
      <c r="AK59">
        <v>1.2595722680025045</v>
      </c>
      <c r="AL59">
        <v>0</v>
      </c>
      <c r="AM59">
        <v>0</v>
      </c>
      <c r="AN59">
        <v>9.5264853892715502E-3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77.390078271759535</v>
      </c>
      <c r="BA59">
        <v>3.7511788501646359</v>
      </c>
      <c r="BB59">
        <f t="shared" si="0"/>
        <v>85.989941967171276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2.024646278463504</v>
      </c>
      <c r="M60">
        <v>2.3586316538503693</v>
      </c>
      <c r="N60">
        <v>2.4942643126078208</v>
      </c>
      <c r="O60">
        <v>2.775895514180037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0.19095005155499892</v>
      </c>
      <c r="AG60">
        <v>1.2375559815278647</v>
      </c>
      <c r="AH60">
        <v>0</v>
      </c>
      <c r="AI60">
        <v>0</v>
      </c>
      <c r="AJ60">
        <v>0</v>
      </c>
      <c r="AK60">
        <v>1.2595722680025045</v>
      </c>
      <c r="AL60">
        <v>0</v>
      </c>
      <c r="AM60">
        <v>0</v>
      </c>
      <c r="AN60">
        <v>9.5264853892715502E-3</v>
      </c>
      <c r="AO60">
        <v>0</v>
      </c>
      <c r="AP60">
        <v>0</v>
      </c>
      <c r="AQ60">
        <v>0.48746467626800249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77.661420371529942</v>
      </c>
      <c r="BA60">
        <v>3.7828969734030409</v>
      </c>
      <c r="BB60">
        <f t="shared" si="0"/>
        <v>86.717030619971268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2.024646278463504</v>
      </c>
      <c r="M61">
        <v>2.3586316538503693</v>
      </c>
      <c r="N61">
        <v>2.4942643126078208</v>
      </c>
      <c r="O61">
        <v>2.775895514180037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0.19095005155499892</v>
      </c>
      <c r="AG61">
        <v>1.2375559815278647</v>
      </c>
      <c r="AH61">
        <v>0</v>
      </c>
      <c r="AI61">
        <v>0</v>
      </c>
      <c r="AJ61">
        <v>0</v>
      </c>
      <c r="AK61">
        <v>1.2595722680025045</v>
      </c>
      <c r="AL61">
        <v>0</v>
      </c>
      <c r="AM61">
        <v>0</v>
      </c>
      <c r="AN61">
        <v>9.5264853892715502E-3</v>
      </c>
      <c r="AO61">
        <v>0</v>
      </c>
      <c r="AP61">
        <v>0</v>
      </c>
      <c r="AQ61">
        <v>0.50168240242120643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77.639859110832802</v>
      </c>
      <c r="BA61">
        <v>3.7825900136591111</v>
      </c>
      <c r="BB61">
        <f t="shared" si="0"/>
        <v>86.709994045171257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2.024646278463504</v>
      </c>
      <c r="M62">
        <v>2.3586316538503693</v>
      </c>
      <c r="N62">
        <v>2.4942643126078208</v>
      </c>
      <c r="O62">
        <v>2.775895514180037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0.19095005155499892</v>
      </c>
      <c r="AG62">
        <v>1.2375559815278647</v>
      </c>
      <c r="AH62">
        <v>0</v>
      </c>
      <c r="AI62">
        <v>0</v>
      </c>
      <c r="AJ62">
        <v>0</v>
      </c>
      <c r="AK62">
        <v>1.2595722680025045</v>
      </c>
      <c r="AL62">
        <v>0</v>
      </c>
      <c r="AM62">
        <v>0</v>
      </c>
      <c r="AN62">
        <v>9.5264853892715502E-3</v>
      </c>
      <c r="AO62">
        <v>0</v>
      </c>
      <c r="AP62">
        <v>0</v>
      </c>
      <c r="AQ62">
        <v>1.0033648048424129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77.587677937800024</v>
      </c>
      <c r="BA62">
        <v>3.8013791650475364</v>
      </c>
      <c r="BB62">
        <f t="shared" si="0"/>
        <v>87.14070612317127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2.024646278463504</v>
      </c>
      <c r="M63">
        <v>2.3586316538503693</v>
      </c>
      <c r="N63">
        <v>2.4942643126078208</v>
      </c>
      <c r="O63">
        <v>2.775895514180037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0.19095005155499892</v>
      </c>
      <c r="AG63">
        <v>1.2375559815278647</v>
      </c>
      <c r="AH63">
        <v>0</v>
      </c>
      <c r="AI63">
        <v>0</v>
      </c>
      <c r="AJ63">
        <v>0</v>
      </c>
      <c r="AK63">
        <v>1.2595722680025045</v>
      </c>
      <c r="AL63">
        <v>0</v>
      </c>
      <c r="AM63">
        <v>0</v>
      </c>
      <c r="AN63">
        <v>9.5264853892715502E-3</v>
      </c>
      <c r="AO63">
        <v>0</v>
      </c>
      <c r="AP63">
        <v>0</v>
      </c>
      <c r="AQ63">
        <v>1.5050471751200165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77.293578584846571</v>
      </c>
      <c r="BA63">
        <v>3.8100561351716911</v>
      </c>
      <c r="BB63">
        <f t="shared" si="0"/>
        <v>87.339612170371268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2.024646278463504</v>
      </c>
      <c r="M64">
        <v>2.3586316538503693</v>
      </c>
      <c r="N64">
        <v>2.4942643126078208</v>
      </c>
      <c r="O64">
        <v>2.775895514180037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0.19095005155499892</v>
      </c>
      <c r="AG64">
        <v>1.2375559815278647</v>
      </c>
      <c r="AH64">
        <v>0</v>
      </c>
      <c r="AI64">
        <v>0</v>
      </c>
      <c r="AJ64">
        <v>0</v>
      </c>
      <c r="AK64">
        <v>1.2595722680025045</v>
      </c>
      <c r="AL64">
        <v>0</v>
      </c>
      <c r="AM64">
        <v>0</v>
      </c>
      <c r="AN64">
        <v>9.5264853892715502E-3</v>
      </c>
      <c r="AO64">
        <v>0</v>
      </c>
      <c r="AP64">
        <v>0</v>
      </c>
      <c r="AQ64">
        <v>1.5050471751200165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77.293578584846571</v>
      </c>
      <c r="BA64">
        <v>3.8100561351716911</v>
      </c>
      <c r="BB64">
        <f t="shared" si="0"/>
        <v>87.339612170371268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2.024646278463504</v>
      </c>
      <c r="M65">
        <v>2.3586316538503693</v>
      </c>
      <c r="N65">
        <v>2.4942643126078208</v>
      </c>
      <c r="O65">
        <v>2.775895514180037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0.19095005155499892</v>
      </c>
      <c r="AG65">
        <v>1.2375559815278647</v>
      </c>
      <c r="AH65">
        <v>0</v>
      </c>
      <c r="AI65">
        <v>0</v>
      </c>
      <c r="AJ65">
        <v>0</v>
      </c>
      <c r="AK65">
        <v>1.2595722680025045</v>
      </c>
      <c r="AL65">
        <v>0</v>
      </c>
      <c r="AM65">
        <v>0</v>
      </c>
      <c r="AN65">
        <v>9.5264853892715502E-3</v>
      </c>
      <c r="AO65">
        <v>0</v>
      </c>
      <c r="AP65">
        <v>0</v>
      </c>
      <c r="AQ65">
        <v>2.0067295775412228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77.151747025673117</v>
      </c>
      <c r="BA65">
        <v>3.8250979004194421</v>
      </c>
      <c r="BB65">
        <f t="shared" si="0"/>
        <v>87.684421248371279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2.024646278463504</v>
      </c>
      <c r="M66">
        <v>2.3586316538503693</v>
      </c>
      <c r="N66">
        <v>2.4942643126078208</v>
      </c>
      <c r="O66">
        <v>2.775895514180037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0.19095005155499892</v>
      </c>
      <c r="AG66">
        <v>1.2375559815278647</v>
      </c>
      <c r="AH66">
        <v>0</v>
      </c>
      <c r="AI66">
        <v>0</v>
      </c>
      <c r="AJ66">
        <v>0</v>
      </c>
      <c r="AK66">
        <v>1.2595722680025045</v>
      </c>
      <c r="AL66">
        <v>0</v>
      </c>
      <c r="AM66">
        <v>0</v>
      </c>
      <c r="AN66">
        <v>9.5264853892715502E-3</v>
      </c>
      <c r="AO66">
        <v>0</v>
      </c>
      <c r="AP66">
        <v>0</v>
      </c>
      <c r="AQ66">
        <v>2.0067295775412228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77.151747025673117</v>
      </c>
      <c r="BA66">
        <v>3.8250979004194421</v>
      </c>
      <c r="BB66">
        <f t="shared" si="0"/>
        <v>87.684421248371279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2.024646278463504</v>
      </c>
      <c r="M67">
        <v>2.3586316538503693</v>
      </c>
      <c r="N67">
        <v>2.4942643126078208</v>
      </c>
      <c r="O67">
        <v>2.775895514180037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0.38190008129826752</v>
      </c>
      <c r="AG67">
        <v>1.2375559815278647</v>
      </c>
      <c r="AH67">
        <v>0</v>
      </c>
      <c r="AI67">
        <v>0</v>
      </c>
      <c r="AJ67">
        <v>0</v>
      </c>
      <c r="AK67">
        <v>1.2595722680025045</v>
      </c>
      <c r="AL67">
        <v>0</v>
      </c>
      <c r="AM67">
        <v>0</v>
      </c>
      <c r="AN67">
        <v>9.5264853892715502E-3</v>
      </c>
      <c r="AO67">
        <v>0</v>
      </c>
      <c r="AP67">
        <v>0</v>
      </c>
      <c r="AQ67">
        <v>2.0067295775412228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77.17261949488622</v>
      </c>
      <c r="BA67">
        <v>3.8339520808758176</v>
      </c>
      <c r="BB67">
        <f t="shared" si="0"/>
        <v>87.887389566871263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2.024646278463504</v>
      </c>
      <c r="M68">
        <v>2.3586316538503693</v>
      </c>
      <c r="N68">
        <v>2.4942643126078208</v>
      </c>
      <c r="O68">
        <v>2.775895514180037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9.3611778334376977E-2</v>
      </c>
      <c r="AC68">
        <v>0</v>
      </c>
      <c r="AD68">
        <v>0</v>
      </c>
      <c r="AE68">
        <v>0</v>
      </c>
      <c r="AF68">
        <v>0.38190008129826752</v>
      </c>
      <c r="AG68">
        <v>1.2375559815278647</v>
      </c>
      <c r="AH68">
        <v>0.3031052263619286</v>
      </c>
      <c r="AI68">
        <v>0</v>
      </c>
      <c r="AJ68">
        <v>0</v>
      </c>
      <c r="AK68">
        <v>1.2595722680025045</v>
      </c>
      <c r="AL68">
        <v>0</v>
      </c>
      <c r="AM68">
        <v>0</v>
      </c>
      <c r="AN68">
        <v>9.5264853892715502E-3</v>
      </c>
      <c r="AO68">
        <v>0</v>
      </c>
      <c r="AP68">
        <v>0</v>
      </c>
      <c r="AQ68">
        <v>2.0067295775412228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77.290121060321411</v>
      </c>
      <c r="BA68">
        <v>3.8554464171073168</v>
      </c>
      <c r="BB68">
        <f t="shared" ref="BB68:BB99" si="1">SUM(B68:AZ68)-BA68</f>
        <v>88.380113800771255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2.024646278463504</v>
      </c>
      <c r="M69">
        <v>2.3586316538503693</v>
      </c>
      <c r="N69">
        <v>2.4942643126078208</v>
      </c>
      <c r="O69">
        <v>2.775895514180037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9.3611778334376977E-2</v>
      </c>
      <c r="AC69">
        <v>0</v>
      </c>
      <c r="AD69">
        <v>0.18193238259236069</v>
      </c>
      <c r="AE69">
        <v>0</v>
      </c>
      <c r="AF69">
        <v>0.38190008129826752</v>
      </c>
      <c r="AG69">
        <v>1.2375559815278647</v>
      </c>
      <c r="AH69">
        <v>0.99822654289292412</v>
      </c>
      <c r="AI69">
        <v>0</v>
      </c>
      <c r="AJ69">
        <v>0</v>
      </c>
      <c r="AK69">
        <v>1.2595722680025045</v>
      </c>
      <c r="AL69">
        <v>0</v>
      </c>
      <c r="AM69">
        <v>0</v>
      </c>
      <c r="AN69">
        <v>9.5264853892715502E-3</v>
      </c>
      <c r="AO69">
        <v>0</v>
      </c>
      <c r="AP69">
        <v>0</v>
      </c>
      <c r="AQ69">
        <v>2.0067295775412228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77.468920893341675</v>
      </c>
      <c r="BA69">
        <v>3.8995810947509293</v>
      </c>
      <c r="BB69">
        <f t="shared" si="1"/>
        <v>89.391832655271273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2.024646278463504</v>
      </c>
      <c r="M70">
        <v>2.3586316538503693</v>
      </c>
      <c r="N70">
        <v>2.4942643126078208</v>
      </c>
      <c r="O70">
        <v>2.775895514180037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0.3669581778334377</v>
      </c>
      <c r="AC70">
        <v>0.23043856501774154</v>
      </c>
      <c r="AD70">
        <v>0.20922223418910457</v>
      </c>
      <c r="AE70">
        <v>0.38753154289292413</v>
      </c>
      <c r="AF70">
        <v>0.38190008129826752</v>
      </c>
      <c r="AG70">
        <v>1.2375559815278647</v>
      </c>
      <c r="AH70">
        <v>1.3134559809016904</v>
      </c>
      <c r="AI70">
        <v>0</v>
      </c>
      <c r="AJ70">
        <v>0</v>
      </c>
      <c r="AK70">
        <v>1.2595722680025045</v>
      </c>
      <c r="AL70">
        <v>0</v>
      </c>
      <c r="AM70">
        <v>0</v>
      </c>
      <c r="AN70">
        <v>9.5264853892715502E-3</v>
      </c>
      <c r="AO70">
        <v>0</v>
      </c>
      <c r="AP70">
        <v>0</v>
      </c>
      <c r="AQ70">
        <v>2.0067295775412228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77.927738467960751</v>
      </c>
      <c r="BA70">
        <v>3.9703340056852423</v>
      </c>
      <c r="BB70">
        <f t="shared" si="1"/>
        <v>91.013733115971263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2.024646278463504</v>
      </c>
      <c r="M71">
        <v>2.3586316538503693</v>
      </c>
      <c r="N71">
        <v>2.4942643126078208</v>
      </c>
      <c r="O71">
        <v>2.775895514180037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0.73766082341891048</v>
      </c>
      <c r="AC71">
        <v>0.23043856501774154</v>
      </c>
      <c r="AD71">
        <v>0.41844446837820914</v>
      </c>
      <c r="AE71">
        <v>0.77506308578584826</v>
      </c>
      <c r="AF71">
        <v>0.57285013285326647</v>
      </c>
      <c r="AG71">
        <v>1.2375559815278647</v>
      </c>
      <c r="AH71">
        <v>1.4973398143393863</v>
      </c>
      <c r="AI71">
        <v>0</v>
      </c>
      <c r="AJ71">
        <v>0</v>
      </c>
      <c r="AK71">
        <v>1.2595722680025045</v>
      </c>
      <c r="AL71">
        <v>0</v>
      </c>
      <c r="AM71">
        <v>6.2554325088707993E-2</v>
      </c>
      <c r="AN71">
        <v>9.5264853892715502E-3</v>
      </c>
      <c r="AO71">
        <v>0</v>
      </c>
      <c r="AP71">
        <v>0</v>
      </c>
      <c r="AQ71">
        <v>2.0067295775412228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77.997680025046932</v>
      </c>
      <c r="BA71">
        <v>4.0319800684203377</v>
      </c>
      <c r="BB71">
        <f t="shared" si="1"/>
        <v>92.426873243071256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2.024646278463504</v>
      </c>
      <c r="M72">
        <v>2.3586316538503693</v>
      </c>
      <c r="N72">
        <v>2.4942643126078208</v>
      </c>
      <c r="O72">
        <v>2.775895514180037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0.73766082341891048</v>
      </c>
      <c r="AC72">
        <v>0.46133194531413058</v>
      </c>
      <c r="AD72">
        <v>0.62766670256731383</v>
      </c>
      <c r="AE72">
        <v>0.77506308578584826</v>
      </c>
      <c r="AF72">
        <v>0.57285013285326647</v>
      </c>
      <c r="AG72">
        <v>1.2375559815278647</v>
      </c>
      <c r="AH72">
        <v>1.9964530857858482</v>
      </c>
      <c r="AI72">
        <v>0.12124667710290127</v>
      </c>
      <c r="AJ72">
        <v>0</v>
      </c>
      <c r="AK72">
        <v>1.2595722680025045</v>
      </c>
      <c r="AL72">
        <v>0</v>
      </c>
      <c r="AM72">
        <v>0.11572550970569817</v>
      </c>
      <c r="AN72">
        <v>9.5264853892715502E-3</v>
      </c>
      <c r="AO72">
        <v>0</v>
      </c>
      <c r="AP72">
        <v>0</v>
      </c>
      <c r="AQ72">
        <v>2.0067295775412228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78.652333542058003</v>
      </c>
      <c r="BA72">
        <v>4.1058950194832509</v>
      </c>
      <c r="BB72">
        <f t="shared" si="1"/>
        <v>94.121258556671265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2.024646278463504</v>
      </c>
      <c r="M73">
        <v>2.3586316538503693</v>
      </c>
      <c r="N73">
        <v>2.4942643126078208</v>
      </c>
      <c r="O73">
        <v>2.775895514180037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0.73990749843456483</v>
      </c>
      <c r="AC73">
        <v>0.46087713003548308</v>
      </c>
      <c r="AD73">
        <v>0.62766670256731383</v>
      </c>
      <c r="AE73">
        <v>1.1656222078897931</v>
      </c>
      <c r="AF73">
        <v>0.64286515466499683</v>
      </c>
      <c r="AG73">
        <v>1.2375559815278647</v>
      </c>
      <c r="AH73">
        <v>2.828982112711333</v>
      </c>
      <c r="AI73">
        <v>0.39405173658943843</v>
      </c>
      <c r="AJ73">
        <v>0</v>
      </c>
      <c r="AK73">
        <v>1.2595722680025045</v>
      </c>
      <c r="AL73">
        <v>0</v>
      </c>
      <c r="AM73">
        <v>0.21894014965560427</v>
      </c>
      <c r="AN73">
        <v>9.5264853892715502E-3</v>
      </c>
      <c r="AO73">
        <v>0</v>
      </c>
      <c r="AP73">
        <v>0</v>
      </c>
      <c r="AQ73">
        <v>2.0067295775412228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79.078977249008545</v>
      </c>
      <c r="BA73">
        <v>4.1935729621484015</v>
      </c>
      <c r="BB73">
        <f t="shared" si="1"/>
        <v>96.131139050971257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2.024646278463504</v>
      </c>
      <c r="M74">
        <v>2.3586316538503693</v>
      </c>
      <c r="N74">
        <v>2.4942643126078208</v>
      </c>
      <c r="O74">
        <v>2.775895514180037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0.73990749843456483</v>
      </c>
      <c r="AC74">
        <v>0.69131569505322465</v>
      </c>
      <c r="AD74">
        <v>0.62766670256731383</v>
      </c>
      <c r="AE74">
        <v>1.1665910294301816</v>
      </c>
      <c r="AF74">
        <v>0.64286515466499683</v>
      </c>
      <c r="AG74">
        <v>1.2375559815278647</v>
      </c>
      <c r="AH74">
        <v>2.9946796286787727</v>
      </c>
      <c r="AI74">
        <v>0.39405173658943843</v>
      </c>
      <c r="AJ74">
        <v>0</v>
      </c>
      <c r="AK74">
        <v>1.2595722680025045</v>
      </c>
      <c r="AL74">
        <v>0</v>
      </c>
      <c r="AM74">
        <v>0.37157272750991438</v>
      </c>
      <c r="AN74">
        <v>9.5264853892715502E-3</v>
      </c>
      <c r="AO74">
        <v>0</v>
      </c>
      <c r="AP74">
        <v>0</v>
      </c>
      <c r="AQ74">
        <v>2.0067295775412228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79.13493007722812</v>
      </c>
      <c r="BA74">
        <v>4.2188908170478587</v>
      </c>
      <c r="BB74">
        <f t="shared" si="1"/>
        <v>96.711511504671265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2.0738170599554531E-2</v>
      </c>
      <c r="G75">
        <v>0</v>
      </c>
      <c r="H75">
        <v>0</v>
      </c>
      <c r="I75">
        <v>0</v>
      </c>
      <c r="J75">
        <v>0</v>
      </c>
      <c r="K75">
        <v>0</v>
      </c>
      <c r="L75">
        <v>2.024646278463504</v>
      </c>
      <c r="M75">
        <v>2.3586316538503693</v>
      </c>
      <c r="N75">
        <v>2.4942643126078208</v>
      </c>
      <c r="O75">
        <v>2.775895514180037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0.73990749843456483</v>
      </c>
      <c r="AC75">
        <v>0.69131569505322465</v>
      </c>
      <c r="AD75">
        <v>0.62766670256731383</v>
      </c>
      <c r="AE75">
        <v>1.1665910294301816</v>
      </c>
      <c r="AF75">
        <v>0.64286515466499683</v>
      </c>
      <c r="AG75">
        <v>1.2375559815278647</v>
      </c>
      <c r="AH75">
        <v>2.9946796286787727</v>
      </c>
      <c r="AI75">
        <v>0.39405173658943843</v>
      </c>
      <c r="AJ75">
        <v>0</v>
      </c>
      <c r="AK75">
        <v>1.2595722680025045</v>
      </c>
      <c r="AL75">
        <v>0</v>
      </c>
      <c r="AM75">
        <v>0.37157272750991438</v>
      </c>
      <c r="AN75">
        <v>9.5264853892715502E-3</v>
      </c>
      <c r="AO75">
        <v>0</v>
      </c>
      <c r="AP75">
        <v>0</v>
      </c>
      <c r="AQ75">
        <v>2.0067295775412228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79.124493842621561</v>
      </c>
      <c r="BA75">
        <v>4.2193214379723667</v>
      </c>
      <c r="BB75">
        <f t="shared" si="1"/>
        <v>96.721382819739745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2.024646278463504</v>
      </c>
      <c r="M76">
        <v>2.3586316538503693</v>
      </c>
      <c r="N76">
        <v>2.4942643126078208</v>
      </c>
      <c r="O76">
        <v>2.775895514180037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0.73990749843456483</v>
      </c>
      <c r="AC76">
        <v>0.69131569505322465</v>
      </c>
      <c r="AD76">
        <v>0.62766670256731383</v>
      </c>
      <c r="AE76">
        <v>1.1665910294301816</v>
      </c>
      <c r="AF76">
        <v>0.64286515466499683</v>
      </c>
      <c r="AG76">
        <v>1.2375559815278647</v>
      </c>
      <c r="AH76">
        <v>2.828982112711333</v>
      </c>
      <c r="AI76">
        <v>0.39405173658943843</v>
      </c>
      <c r="AJ76">
        <v>0</v>
      </c>
      <c r="AK76">
        <v>1.2595722680025045</v>
      </c>
      <c r="AL76">
        <v>0</v>
      </c>
      <c r="AM76">
        <v>0.37157272750991438</v>
      </c>
      <c r="AN76">
        <v>9.5264853892715502E-3</v>
      </c>
      <c r="AO76">
        <v>0</v>
      </c>
      <c r="AP76">
        <v>0</v>
      </c>
      <c r="AQ76">
        <v>2.0067295775412228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79.492386766854509</v>
      </c>
      <c r="BA76">
        <v>4.2269063505068027</v>
      </c>
      <c r="BB76">
        <f t="shared" si="1"/>
        <v>96.895255144871257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2.024646278463504</v>
      </c>
      <c r="M77">
        <v>2.3586316538503693</v>
      </c>
      <c r="N77">
        <v>2.4942643126078208</v>
      </c>
      <c r="O77">
        <v>2.775895514180037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0.73990749843456483</v>
      </c>
      <c r="AC77">
        <v>0.69131569505322465</v>
      </c>
      <c r="AD77">
        <v>0.62766670256731383</v>
      </c>
      <c r="AE77">
        <v>1.1665910294301816</v>
      </c>
      <c r="AF77">
        <v>0.64286515466499683</v>
      </c>
      <c r="AG77">
        <v>1.2375559815278647</v>
      </c>
      <c r="AH77">
        <v>2.4955663572323106</v>
      </c>
      <c r="AI77">
        <v>0.39405173658943843</v>
      </c>
      <c r="AJ77">
        <v>0</v>
      </c>
      <c r="AK77">
        <v>1.2595722680025045</v>
      </c>
      <c r="AL77">
        <v>0</v>
      </c>
      <c r="AM77">
        <v>0.37157272750991438</v>
      </c>
      <c r="AN77">
        <v>9.5264853892715502E-3</v>
      </c>
      <c r="AO77">
        <v>0</v>
      </c>
      <c r="AP77">
        <v>0</v>
      </c>
      <c r="AQ77">
        <v>2.0067295775412228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79.363693383427233</v>
      </c>
      <c r="BA77">
        <v>4.2075901885005109</v>
      </c>
      <c r="BB77">
        <f t="shared" si="1"/>
        <v>96.452462167971248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2.024646278463504</v>
      </c>
      <c r="M78">
        <v>2.3586316538503693</v>
      </c>
      <c r="N78">
        <v>2.4942643126078208</v>
      </c>
      <c r="O78">
        <v>2.775895514180037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0.73990749843456483</v>
      </c>
      <c r="AC78">
        <v>0.46133194531413058</v>
      </c>
      <c r="AD78">
        <v>0.62766670256731383</v>
      </c>
      <c r="AE78">
        <v>1.1665910294301816</v>
      </c>
      <c r="AF78">
        <v>0.64286515466499683</v>
      </c>
      <c r="AG78">
        <v>1.2375559815278647</v>
      </c>
      <c r="AH78">
        <v>1.9964530857858482</v>
      </c>
      <c r="AI78">
        <v>0.39405173658943843</v>
      </c>
      <c r="AJ78">
        <v>0</v>
      </c>
      <c r="AK78">
        <v>1.2595722680025045</v>
      </c>
      <c r="AL78">
        <v>0</v>
      </c>
      <c r="AM78">
        <v>0.37157272750991438</v>
      </c>
      <c r="AN78">
        <v>9.5264853892715502E-3</v>
      </c>
      <c r="AO78">
        <v>0</v>
      </c>
      <c r="AP78">
        <v>0</v>
      </c>
      <c r="AQ78">
        <v>2.0067295775412228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78.755202462951345</v>
      </c>
      <c r="BA78">
        <v>4.1516790125390672</v>
      </c>
      <c r="BB78">
        <f t="shared" si="1"/>
        <v>95.170785402271264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2.024646278463504</v>
      </c>
      <c r="M79">
        <v>2.3586316538503693</v>
      </c>
      <c r="N79">
        <v>2.4942643126078208</v>
      </c>
      <c r="O79">
        <v>2.775895514180037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0.73766082341891048</v>
      </c>
      <c r="AC79">
        <v>0.23043856501774154</v>
      </c>
      <c r="AD79">
        <v>0.62766670256731383</v>
      </c>
      <c r="AE79">
        <v>1.1665910294301816</v>
      </c>
      <c r="AF79">
        <v>0.57285013285326647</v>
      </c>
      <c r="AG79">
        <v>1.2375559815278647</v>
      </c>
      <c r="AH79">
        <v>1.4973398143393863</v>
      </c>
      <c r="AI79">
        <v>0.12124667710290127</v>
      </c>
      <c r="AJ79">
        <v>0</v>
      </c>
      <c r="AK79">
        <v>1.2595722680025045</v>
      </c>
      <c r="AL79">
        <v>0</v>
      </c>
      <c r="AM79">
        <v>0.24771513587977456</v>
      </c>
      <c r="AN79">
        <v>9.5264853892715502E-3</v>
      </c>
      <c r="AO79">
        <v>0</v>
      </c>
      <c r="AP79">
        <v>0</v>
      </c>
      <c r="AQ79">
        <v>2.0067295775412228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78.699037779169245</v>
      </c>
      <c r="BA79">
        <v>4.0992160129700634</v>
      </c>
      <c r="BB79">
        <f t="shared" si="1"/>
        <v>93.968152718371257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2.024646278463504</v>
      </c>
      <c r="M80">
        <v>2.3586316538503693</v>
      </c>
      <c r="N80">
        <v>2.4942643126078208</v>
      </c>
      <c r="O80">
        <v>2.775895514180037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0.73766082341891048</v>
      </c>
      <c r="AC80">
        <v>0</v>
      </c>
      <c r="AD80">
        <v>0.41844446837820914</v>
      </c>
      <c r="AE80">
        <v>1.1665910294301816</v>
      </c>
      <c r="AF80">
        <v>0.57285013285326647</v>
      </c>
      <c r="AG80">
        <v>1.2375559815278647</v>
      </c>
      <c r="AH80">
        <v>0.99822654289292412</v>
      </c>
      <c r="AI80">
        <v>0</v>
      </c>
      <c r="AJ80">
        <v>0</v>
      </c>
      <c r="AK80">
        <v>1.2595722680025045</v>
      </c>
      <c r="AL80">
        <v>0</v>
      </c>
      <c r="AM80">
        <v>0.12385756793988728</v>
      </c>
      <c r="AN80">
        <v>9.5264853892715502E-3</v>
      </c>
      <c r="AO80">
        <v>0</v>
      </c>
      <c r="AP80">
        <v>0</v>
      </c>
      <c r="AQ80">
        <v>2.0067295775412228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78.157017324149436</v>
      </c>
      <c r="BA80">
        <v>4.0270734443541389</v>
      </c>
      <c r="BB80">
        <f t="shared" si="1"/>
        <v>92.314396516271259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2.024646278463504</v>
      </c>
      <c r="M81">
        <v>2.3586316538503693</v>
      </c>
      <c r="N81">
        <v>2.4942643126078208</v>
      </c>
      <c r="O81">
        <v>2.775895514180037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0.11233414527238572</v>
      </c>
      <c r="AC81">
        <v>0</v>
      </c>
      <c r="AD81">
        <v>0.20922223418910457</v>
      </c>
      <c r="AE81">
        <v>0.72662162805259856</v>
      </c>
      <c r="AF81">
        <v>0.57285013285326647</v>
      </c>
      <c r="AG81">
        <v>1.2375559815278647</v>
      </c>
      <c r="AH81">
        <v>0.41424381152160289</v>
      </c>
      <c r="AI81">
        <v>0</v>
      </c>
      <c r="AJ81">
        <v>0</v>
      </c>
      <c r="AK81">
        <v>1.2595722680025045</v>
      </c>
      <c r="AL81">
        <v>0</v>
      </c>
      <c r="AM81">
        <v>2.1894010227509916E-2</v>
      </c>
      <c r="AN81">
        <v>9.5264853892715502E-3</v>
      </c>
      <c r="AO81">
        <v>0</v>
      </c>
      <c r="AP81">
        <v>0</v>
      </c>
      <c r="AQ81">
        <v>2.0067295775412228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77.694731788770596</v>
      </c>
      <c r="BA81">
        <v>3.9258024885783969</v>
      </c>
      <c r="BB81">
        <f t="shared" si="1"/>
        <v>89.992917333871262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2.024646278463504</v>
      </c>
      <c r="M82">
        <v>2.3586316538503693</v>
      </c>
      <c r="N82">
        <v>2.4942643126078208</v>
      </c>
      <c r="O82">
        <v>2.775895514180037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0.20922223418910457</v>
      </c>
      <c r="AE82">
        <v>0.72662162805259856</v>
      </c>
      <c r="AF82">
        <v>0.57285013285326647</v>
      </c>
      <c r="AG82">
        <v>1.2375559815278647</v>
      </c>
      <c r="AH82">
        <v>0.12124209486537256</v>
      </c>
      <c r="AI82">
        <v>0</v>
      </c>
      <c r="AJ82">
        <v>0</v>
      </c>
      <c r="AK82">
        <v>1.2595722680025045</v>
      </c>
      <c r="AL82">
        <v>0</v>
      </c>
      <c r="AM82">
        <v>0</v>
      </c>
      <c r="AN82">
        <v>9.5264853892715502E-3</v>
      </c>
      <c r="AO82">
        <v>0</v>
      </c>
      <c r="AP82">
        <v>0</v>
      </c>
      <c r="AQ82">
        <v>1.5050471751200165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77.400628261323305</v>
      </c>
      <c r="BA82">
        <v>3.8746804280537668</v>
      </c>
      <c r="BB82">
        <f t="shared" si="1"/>
        <v>88.821023592371276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2.024646278463504</v>
      </c>
      <c r="M83">
        <v>2.3586316538503693</v>
      </c>
      <c r="N83">
        <v>2.4942643126078208</v>
      </c>
      <c r="O83">
        <v>2.775895514180037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0.36331081402629928</v>
      </c>
      <c r="AF83">
        <v>0.38614342256313916</v>
      </c>
      <c r="AG83">
        <v>1.2375559815278647</v>
      </c>
      <c r="AH83">
        <v>0</v>
      </c>
      <c r="AI83">
        <v>0</v>
      </c>
      <c r="AJ83">
        <v>0</v>
      </c>
      <c r="AK83">
        <v>1.2595722680025045</v>
      </c>
      <c r="AL83">
        <v>0</v>
      </c>
      <c r="AM83">
        <v>0</v>
      </c>
      <c r="AN83">
        <v>9.5264853892715502E-3</v>
      </c>
      <c r="AO83">
        <v>0</v>
      </c>
      <c r="AP83">
        <v>0</v>
      </c>
      <c r="AQ83">
        <v>1.5050471751200165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76.424115007305346</v>
      </c>
      <c r="BA83">
        <v>3.7970580325649133</v>
      </c>
      <c r="BB83">
        <f t="shared" si="1"/>
        <v>87.041650880471252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2.024646278463504</v>
      </c>
      <c r="M84">
        <v>2.3586316538503693</v>
      </c>
      <c r="N84">
        <v>2.4942643126078208</v>
      </c>
      <c r="O84">
        <v>2.775895514180037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0.38190008129826752</v>
      </c>
      <c r="AG84">
        <v>1.2375559815278647</v>
      </c>
      <c r="AH84">
        <v>0</v>
      </c>
      <c r="AI84">
        <v>0</v>
      </c>
      <c r="AJ84">
        <v>0</v>
      </c>
      <c r="AK84">
        <v>1.2595722680025045</v>
      </c>
      <c r="AL84">
        <v>0</v>
      </c>
      <c r="AM84">
        <v>0</v>
      </c>
      <c r="AN84">
        <v>9.5264853892715502E-3</v>
      </c>
      <c r="AO84">
        <v>0</v>
      </c>
      <c r="AP84">
        <v>0</v>
      </c>
      <c r="AQ84">
        <v>1.0033648048424129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76.411007096639509</v>
      </c>
      <c r="BA84">
        <v>3.7601760351302942</v>
      </c>
      <c r="BB84">
        <f t="shared" si="1"/>
        <v>86.196188441671254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2.024646278463504</v>
      </c>
      <c r="M85">
        <v>2.3586316538503693</v>
      </c>
      <c r="N85">
        <v>2.4942643126078208</v>
      </c>
      <c r="O85">
        <v>2.775895514180037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0.38190008129826752</v>
      </c>
      <c r="AG85">
        <v>1.2375559815278647</v>
      </c>
      <c r="AH85">
        <v>0</v>
      </c>
      <c r="AI85">
        <v>0</v>
      </c>
      <c r="AJ85">
        <v>0</v>
      </c>
      <c r="AK85">
        <v>1.2595722680025045</v>
      </c>
      <c r="AL85">
        <v>0</v>
      </c>
      <c r="AM85">
        <v>0</v>
      </c>
      <c r="AN85">
        <v>9.5264853892715502E-3</v>
      </c>
      <c r="AO85">
        <v>0</v>
      </c>
      <c r="AP85">
        <v>0</v>
      </c>
      <c r="AQ85">
        <v>0.50168240242120643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76.411007096639509</v>
      </c>
      <c r="BA85">
        <v>3.7392057107090881</v>
      </c>
      <c r="BB85">
        <f t="shared" si="1"/>
        <v>85.715476363671272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2.024646278463504</v>
      </c>
      <c r="M86">
        <v>2.3586316538503693</v>
      </c>
      <c r="N86">
        <v>2.4942643126078208</v>
      </c>
      <c r="O86">
        <v>2.775895514180037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0.38190008129826752</v>
      </c>
      <c r="AG86">
        <v>1.2375559815278647</v>
      </c>
      <c r="AH86">
        <v>0</v>
      </c>
      <c r="AI86">
        <v>0</v>
      </c>
      <c r="AJ86">
        <v>0</v>
      </c>
      <c r="AK86">
        <v>1.2595722680025045</v>
      </c>
      <c r="AL86">
        <v>0</v>
      </c>
      <c r="AM86">
        <v>0</v>
      </c>
      <c r="AN86">
        <v>9.5264853892715502E-3</v>
      </c>
      <c r="AO86">
        <v>0</v>
      </c>
      <c r="AP86">
        <v>0</v>
      </c>
      <c r="AQ86">
        <v>0.18279925360050095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76.411007096639509</v>
      </c>
      <c r="BA86">
        <v>3.7258763950883824</v>
      </c>
      <c r="BB86">
        <f t="shared" si="1"/>
        <v>85.409922530471263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2.024646278463504</v>
      </c>
      <c r="M87">
        <v>2.3586316538503693</v>
      </c>
      <c r="N87">
        <v>2.4942643126078208</v>
      </c>
      <c r="O87">
        <v>2.775895514180037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0.38190008129826752</v>
      </c>
      <c r="AG87">
        <v>1.2375559815278647</v>
      </c>
      <c r="AH87">
        <v>0</v>
      </c>
      <c r="AI87">
        <v>0</v>
      </c>
      <c r="AJ87">
        <v>0</v>
      </c>
      <c r="AK87">
        <v>1.2595722680025045</v>
      </c>
      <c r="AL87">
        <v>0</v>
      </c>
      <c r="AM87">
        <v>0</v>
      </c>
      <c r="AN87">
        <v>9.5264853892715502E-3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76.127343978292615</v>
      </c>
      <c r="BA87">
        <v>3.7063782679409858</v>
      </c>
      <c r="BB87">
        <f t="shared" si="1"/>
        <v>84.962958285671263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2.024646278463504</v>
      </c>
      <c r="M88">
        <v>2.3586316538503693</v>
      </c>
      <c r="N88">
        <v>2.4942643126078208</v>
      </c>
      <c r="O88">
        <v>2.775895514180037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0.38190008129826752</v>
      </c>
      <c r="AG88">
        <v>1.2375559815278647</v>
      </c>
      <c r="AH88">
        <v>0</v>
      </c>
      <c r="AI88">
        <v>0</v>
      </c>
      <c r="AJ88">
        <v>0</v>
      </c>
      <c r="AK88">
        <v>1.2595722680025045</v>
      </c>
      <c r="AL88">
        <v>0</v>
      </c>
      <c r="AM88">
        <v>0</v>
      </c>
      <c r="AN88">
        <v>9.5264853892715502E-3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75.843681903569177</v>
      </c>
      <c r="BA88">
        <v>3.6945211932175486</v>
      </c>
      <c r="BB88">
        <f t="shared" si="1"/>
        <v>84.691153285671263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2.0246655171531946</v>
      </c>
      <c r="M89">
        <v>2.3586316538503693</v>
      </c>
      <c r="N89">
        <v>2.4942643126078208</v>
      </c>
      <c r="O89">
        <v>2.775895514180037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0.38190008129826752</v>
      </c>
      <c r="AG89">
        <v>1.2375559815278647</v>
      </c>
      <c r="AH89">
        <v>0</v>
      </c>
      <c r="AI89">
        <v>0</v>
      </c>
      <c r="AJ89">
        <v>0</v>
      </c>
      <c r="AK89">
        <v>1.2595722680025045</v>
      </c>
      <c r="AL89">
        <v>0</v>
      </c>
      <c r="AM89">
        <v>0</v>
      </c>
      <c r="AN89">
        <v>9.5264853892715502E-3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75.843681903569177</v>
      </c>
      <c r="BA89">
        <v>3.6945219973947778</v>
      </c>
      <c r="BB89">
        <f t="shared" si="1"/>
        <v>84.691171720183732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2.0246655171531946</v>
      </c>
      <c r="M90">
        <v>2.3586316538503693</v>
      </c>
      <c r="N90">
        <v>2.4942643126078208</v>
      </c>
      <c r="O90">
        <v>2.775895514180037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0.38190008129826752</v>
      </c>
      <c r="AG90">
        <v>1.2375559815278647</v>
      </c>
      <c r="AH90">
        <v>0</v>
      </c>
      <c r="AI90">
        <v>0</v>
      </c>
      <c r="AJ90">
        <v>0</v>
      </c>
      <c r="AK90">
        <v>1.2595722680025045</v>
      </c>
      <c r="AL90">
        <v>0</v>
      </c>
      <c r="AM90">
        <v>0</v>
      </c>
      <c r="AN90">
        <v>9.5264853892715502E-3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75.843681903569177</v>
      </c>
      <c r="BA90">
        <v>3.6945219973947778</v>
      </c>
      <c r="BB90">
        <f t="shared" si="1"/>
        <v>84.691171720183732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2.0246655171531946</v>
      </c>
      <c r="M91">
        <v>2.3586316538503693</v>
      </c>
      <c r="N91">
        <v>2.4942643126078208</v>
      </c>
      <c r="O91">
        <v>2.775895514180037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0.19095005155499892</v>
      </c>
      <c r="AG91">
        <v>1.2375559815278647</v>
      </c>
      <c r="AH91">
        <v>0</v>
      </c>
      <c r="AI91">
        <v>0</v>
      </c>
      <c r="AJ91">
        <v>0</v>
      </c>
      <c r="AK91">
        <v>1.2595722680025045</v>
      </c>
      <c r="AL91">
        <v>0</v>
      </c>
      <c r="AM91">
        <v>0</v>
      </c>
      <c r="AN91">
        <v>9.5264853892715502E-3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75.885426841995397</v>
      </c>
      <c r="BA91">
        <v>3.6882852245777227</v>
      </c>
      <c r="BB91">
        <f t="shared" si="1"/>
        <v>84.548203401683736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2.0246655171531946</v>
      </c>
      <c r="M92">
        <v>2.3586316538503693</v>
      </c>
      <c r="N92">
        <v>2.4942643126078208</v>
      </c>
      <c r="O92">
        <v>2.775895514180037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0.19095005155499892</v>
      </c>
      <c r="AG92">
        <v>1.2375559815278647</v>
      </c>
      <c r="AH92">
        <v>0</v>
      </c>
      <c r="AI92">
        <v>0</v>
      </c>
      <c r="AJ92">
        <v>0</v>
      </c>
      <c r="AK92">
        <v>1.2595722680025045</v>
      </c>
      <c r="AL92">
        <v>0</v>
      </c>
      <c r="AM92">
        <v>0</v>
      </c>
      <c r="AN92">
        <v>9.5264853892715502E-3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75.895863076601955</v>
      </c>
      <c r="BA92">
        <v>3.6887214591842761</v>
      </c>
      <c r="BB92">
        <f t="shared" si="1"/>
        <v>84.558203401683741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2.0246655171531946</v>
      </c>
      <c r="M93">
        <v>2.3586316538503693</v>
      </c>
      <c r="N93">
        <v>2.4942643126078208</v>
      </c>
      <c r="O93">
        <v>2.775895514180037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0.19095005155499892</v>
      </c>
      <c r="AG93">
        <v>1.2375559815278647</v>
      </c>
      <c r="AH93">
        <v>0</v>
      </c>
      <c r="AI93">
        <v>0</v>
      </c>
      <c r="AJ93">
        <v>0</v>
      </c>
      <c r="AK93">
        <v>1.2595722680025045</v>
      </c>
      <c r="AL93">
        <v>0</v>
      </c>
      <c r="AM93">
        <v>0</v>
      </c>
      <c r="AN93">
        <v>9.5264853892715502E-3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75.895863076601955</v>
      </c>
      <c r="BA93">
        <v>3.6887214591842761</v>
      </c>
      <c r="BB93">
        <f t="shared" si="1"/>
        <v>84.558203401683741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2.0246655171531946</v>
      </c>
      <c r="M94">
        <v>2.3586316538503693</v>
      </c>
      <c r="N94">
        <v>2.4942643126078208</v>
      </c>
      <c r="O94">
        <v>2.775895514180037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0.19095005155499892</v>
      </c>
      <c r="AG94">
        <v>1.2375559815278647</v>
      </c>
      <c r="AH94">
        <v>0</v>
      </c>
      <c r="AI94">
        <v>0</v>
      </c>
      <c r="AJ94">
        <v>0</v>
      </c>
      <c r="AK94">
        <v>1.2595722680025045</v>
      </c>
      <c r="AL94">
        <v>0</v>
      </c>
      <c r="AM94">
        <v>0</v>
      </c>
      <c r="AN94">
        <v>9.5264853892715502E-3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75.843681903569177</v>
      </c>
      <c r="BA94">
        <v>3.6865402861515091</v>
      </c>
      <c r="BB94">
        <f t="shared" si="1"/>
        <v>84.50820340168373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2.0246566863797675</v>
      </c>
      <c r="M95">
        <v>2.3586316538503693</v>
      </c>
      <c r="N95">
        <v>2.4942643126078208</v>
      </c>
      <c r="O95">
        <v>2.775895514180037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0.19095005155499892</v>
      </c>
      <c r="AG95">
        <v>1.2375559815278647</v>
      </c>
      <c r="AH95">
        <v>0</v>
      </c>
      <c r="AI95">
        <v>0</v>
      </c>
      <c r="AJ95">
        <v>0</v>
      </c>
      <c r="AK95">
        <v>1.2595722680025045</v>
      </c>
      <c r="AL95">
        <v>0</v>
      </c>
      <c r="AM95">
        <v>0</v>
      </c>
      <c r="AN95">
        <v>9.5264853892715502E-3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75.843681903569177</v>
      </c>
      <c r="BA95">
        <v>3.6865399170251796</v>
      </c>
      <c r="BB95">
        <f t="shared" si="1"/>
        <v>84.508194940036631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2.0246624996914089</v>
      </c>
      <c r="M96">
        <v>2.3586316538503693</v>
      </c>
      <c r="N96">
        <v>2.4942643126078208</v>
      </c>
      <c r="O96">
        <v>2.775895514180037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0.19095005155499892</v>
      </c>
      <c r="AG96">
        <v>1.2375559815278647</v>
      </c>
      <c r="AH96">
        <v>0</v>
      </c>
      <c r="AI96">
        <v>0</v>
      </c>
      <c r="AJ96">
        <v>0</v>
      </c>
      <c r="AK96">
        <v>1.2595722680025045</v>
      </c>
      <c r="AL96">
        <v>0</v>
      </c>
      <c r="AM96">
        <v>0</v>
      </c>
      <c r="AN96">
        <v>9.5264853892715502E-3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75.843681903569177</v>
      </c>
      <c r="BA96">
        <v>3.6865401600216061</v>
      </c>
      <c r="BB96">
        <f t="shared" si="1"/>
        <v>84.508200510351841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1.461069215545105</v>
      </c>
      <c r="L97">
        <v>2.0246158525698221</v>
      </c>
      <c r="M97">
        <v>2.3586316538503693</v>
      </c>
      <c r="N97">
        <v>2.4942643126078208</v>
      </c>
      <c r="O97">
        <v>2.775895514180037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0.19095005155499892</v>
      </c>
      <c r="AG97">
        <v>1.2375559815278647</v>
      </c>
      <c r="AH97">
        <v>0</v>
      </c>
      <c r="AI97">
        <v>0</v>
      </c>
      <c r="AJ97">
        <v>0</v>
      </c>
      <c r="AK97">
        <v>1.2595722680025045</v>
      </c>
      <c r="AL97">
        <v>0</v>
      </c>
      <c r="AM97">
        <v>0</v>
      </c>
      <c r="AN97">
        <v>9.5264853892715502E-3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75.843681903569177</v>
      </c>
      <c r="BA97">
        <v>3.7476109033817093</v>
      </c>
      <c r="BB97">
        <f t="shared" si="1"/>
        <v>85.908152335415252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2.0246158525698221</v>
      </c>
      <c r="M98">
        <v>2.3586316538503693</v>
      </c>
      <c r="N98">
        <v>2.4942643126078208</v>
      </c>
      <c r="O98">
        <v>2.775895514180037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0.19095005155499892</v>
      </c>
      <c r="AG98">
        <v>1.2375559815278647</v>
      </c>
      <c r="AH98">
        <v>0</v>
      </c>
      <c r="AI98">
        <v>0</v>
      </c>
      <c r="AJ98">
        <v>0</v>
      </c>
      <c r="AK98">
        <v>1.2595722680025045</v>
      </c>
      <c r="AL98">
        <v>0</v>
      </c>
      <c r="AM98">
        <v>0</v>
      </c>
      <c r="AN98">
        <v>9.5264853892715502E-3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75.843681903569177</v>
      </c>
      <c r="BA98">
        <v>3.686538210171924</v>
      </c>
      <c r="BB98">
        <f t="shared" si="1"/>
        <v>84.508155813079952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5.1845426498886325E-6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1.2471298346750329E-3</v>
      </c>
      <c r="L99">
        <f t="shared" si="2"/>
        <v>4.8591388935940949E-2</v>
      </c>
      <c r="M99">
        <f t="shared" si="2"/>
        <v>5.6607159692408954E-2</v>
      </c>
      <c r="N99">
        <f t="shared" si="2"/>
        <v>5.9862343502587616E-2</v>
      </c>
      <c r="O99">
        <f t="shared" si="2"/>
        <v>6.6621492340320873E-2</v>
      </c>
      <c r="P99">
        <f t="shared" si="2"/>
        <v>0</v>
      </c>
      <c r="Q99">
        <f t="shared" si="2"/>
        <v>8.5047393327896217E-4</v>
      </c>
      <c r="R99">
        <f t="shared" si="2"/>
        <v>1.0489176493719838E-3</v>
      </c>
      <c r="S99">
        <f t="shared" si="2"/>
        <v>8.6903896799612839E-4</v>
      </c>
      <c r="T99">
        <f t="shared" si="2"/>
        <v>4.9983234189104565E-3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3.997410194896682E-3</v>
      </c>
      <c r="AC99">
        <f t="shared" si="2"/>
        <v>2.5932297831872259E-3</v>
      </c>
      <c r="AD99">
        <f t="shared" si="2"/>
        <v>3.0223516203819667E-3</v>
      </c>
      <c r="AE99">
        <f t="shared" si="2"/>
        <v>6.3559410926737657E-3</v>
      </c>
      <c r="AF99">
        <f t="shared" si="2"/>
        <v>7.801370204680645E-3</v>
      </c>
      <c r="AG99">
        <f t="shared" si="2"/>
        <v>2.9701343556668709E-2</v>
      </c>
      <c r="AH99">
        <f t="shared" si="2"/>
        <v>1.2528349345491543E-2</v>
      </c>
      <c r="AI99">
        <f t="shared" si="2"/>
        <v>1.2882460582341888E-3</v>
      </c>
      <c r="AJ99">
        <f t="shared" si="2"/>
        <v>0</v>
      </c>
      <c r="AK99">
        <f t="shared" si="2"/>
        <v>3.022973443206008E-2</v>
      </c>
      <c r="AL99">
        <f t="shared" si="2"/>
        <v>0</v>
      </c>
      <c r="AM99">
        <f t="shared" si="2"/>
        <v>1.1259779404351909E-3</v>
      </c>
      <c r="AN99">
        <f t="shared" si="2"/>
        <v>2.2863564934251754E-4</v>
      </c>
      <c r="AO99">
        <f t="shared" si="2"/>
        <v>0</v>
      </c>
      <c r="AP99">
        <f t="shared" si="2"/>
        <v>0</v>
      </c>
      <c r="AQ99">
        <f t="shared" si="2"/>
        <v>2.0209472980692963E-2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1.8574688799311203</v>
      </c>
      <c r="BA99">
        <f t="shared" si="2"/>
        <v>9.2681150136414578E-2</v>
      </c>
      <c r="BB99">
        <f t="shared" si="1"/>
        <v>2.1245712454715919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6" t="s">
        <v>189</v>
      </c>
      <c r="BB1" s="220" t="s">
        <v>142</v>
      </c>
    </row>
    <row r="2" spans="1:54">
      <c r="A2" s="220"/>
      <c r="AS2" s="169"/>
      <c r="AT2" s="169"/>
      <c r="AU2" s="169"/>
      <c r="AV2" s="169"/>
      <c r="AW2" s="169"/>
      <c r="AX2" s="169"/>
      <c r="AY2" s="169"/>
      <c r="AZ2" s="169"/>
      <c r="BA2" s="236"/>
      <c r="BB2" s="22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11.238209142141514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0.46975714214151409</v>
      </c>
      <c r="BB3">
        <f>SUM(B3:AZ3)-BA3</f>
        <v>10.768452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11.238209142141514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0.46975714214151409</v>
      </c>
      <c r="BB4">
        <f t="shared" ref="BB4:BB67" si="0">SUM(B4:AZ4)-BA4</f>
        <v>10.768452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11.238209142141514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0.46975714214151409</v>
      </c>
      <c r="BB5">
        <f t="shared" si="0"/>
        <v>10.768452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11.238209142141514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0.46975714214151409</v>
      </c>
      <c r="BB6">
        <f t="shared" si="0"/>
        <v>10.768452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11.238209142141514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0.46975714214151409</v>
      </c>
      <c r="BB7">
        <f t="shared" si="0"/>
        <v>10.768452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11.238209142141514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0.46975714214151409</v>
      </c>
      <c r="BB8">
        <f t="shared" si="0"/>
        <v>10.768452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11.238209142141514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0.46975714214151409</v>
      </c>
      <c r="BB9">
        <f t="shared" si="0"/>
        <v>10.768452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11.238209142141514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0.46975714214151409</v>
      </c>
      <c r="BB10">
        <f t="shared" si="0"/>
        <v>10.768452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11.238209142141514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0.46975714214151409</v>
      </c>
      <c r="BB11">
        <f t="shared" si="0"/>
        <v>10.768452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11.238209142141514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0.46975714214151409</v>
      </c>
      <c r="BB12">
        <f t="shared" si="0"/>
        <v>10.768452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11.238209142141514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0.46975714214151409</v>
      </c>
      <c r="BB13">
        <f t="shared" si="0"/>
        <v>10.768452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11.238209142141514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0.46975714214151409</v>
      </c>
      <c r="BB14">
        <f t="shared" si="0"/>
        <v>10.768452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11.238209142141514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0.46975714214151409</v>
      </c>
      <c r="BB15">
        <f t="shared" si="0"/>
        <v>10.768452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11.238209142141514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0.46975714214151409</v>
      </c>
      <c r="BB16">
        <f t="shared" si="0"/>
        <v>10.768452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11.238209142141514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0.46975714214151409</v>
      </c>
      <c r="BB17">
        <f t="shared" si="0"/>
        <v>10.768452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11.238209142141514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0.46975714214151409</v>
      </c>
      <c r="BB18">
        <f t="shared" si="0"/>
        <v>10.768452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11.238209142141514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0.46975714214151409</v>
      </c>
      <c r="BB19">
        <f t="shared" si="0"/>
        <v>10.768452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11.238209142141514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0.46975714214151409</v>
      </c>
      <c r="BB20">
        <f t="shared" si="0"/>
        <v>10.768452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11.238209142141514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0.46975714214151409</v>
      </c>
      <c r="BB21">
        <f t="shared" si="0"/>
        <v>10.768452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11.238209142141514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0.46975714214151409</v>
      </c>
      <c r="BB22">
        <f t="shared" si="0"/>
        <v>10.768452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11.238209142141514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0.46975714214151409</v>
      </c>
      <c r="BB23">
        <f t="shared" si="0"/>
        <v>10.768452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11.238209142141514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0.46975714214151409</v>
      </c>
      <c r="BB24">
        <f t="shared" si="0"/>
        <v>10.768452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11.238209142141514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0.46975714214151409</v>
      </c>
      <c r="BB25">
        <f t="shared" si="0"/>
        <v>10.768452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11.238209142141514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0.46975714214151409</v>
      </c>
      <c r="BB26">
        <f t="shared" si="0"/>
        <v>10.768452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11.238209142141514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0.46975714214151409</v>
      </c>
      <c r="BB27">
        <f t="shared" si="0"/>
        <v>10.768452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11.238209142141514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0.46975714214151409</v>
      </c>
      <c r="BB28">
        <f t="shared" si="0"/>
        <v>10.768452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11.238209142141514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0.46975714214151409</v>
      </c>
      <c r="BB29">
        <f t="shared" si="0"/>
        <v>10.768452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11.238209142141514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0.46975714214151409</v>
      </c>
      <c r="BB30">
        <f t="shared" si="0"/>
        <v>10.768452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11.238209142141514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0.46975714214151409</v>
      </c>
      <c r="BB31">
        <f t="shared" si="0"/>
        <v>10.768452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11.238209142141514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0.46975714214151409</v>
      </c>
      <c r="BB32">
        <f t="shared" si="0"/>
        <v>10.768452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11.238209142141514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0.46975714214151409</v>
      </c>
      <c r="BB33">
        <f t="shared" si="0"/>
        <v>10.768452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11.238209142141514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0.46975714214151409</v>
      </c>
      <c r="BB34">
        <f t="shared" si="0"/>
        <v>10.768452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11.238209142141514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0.46975714214151409</v>
      </c>
      <c r="BB35">
        <f t="shared" si="0"/>
        <v>10.768452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11.238209142141514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0.46975714214151409</v>
      </c>
      <c r="BB36">
        <f t="shared" si="0"/>
        <v>10.768452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11.238209142141514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0.46975714214151409</v>
      </c>
      <c r="BB37">
        <f t="shared" si="0"/>
        <v>10.768452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11.238209142141514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0.46975714214151409</v>
      </c>
      <c r="BB38">
        <f t="shared" si="0"/>
        <v>10.768452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11.238209142141514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0.46975714214151409</v>
      </c>
      <c r="BB39">
        <f t="shared" si="0"/>
        <v>10.768452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11.238209142141514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0.46975714214151409</v>
      </c>
      <c r="BB40">
        <f t="shared" si="0"/>
        <v>10.768452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11.238209142141514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0.46975714214151409</v>
      </c>
      <c r="BB41">
        <f t="shared" si="0"/>
        <v>10.768452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11.238209142141514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0.46975714214151409</v>
      </c>
      <c r="BB42">
        <f t="shared" si="0"/>
        <v>10.768452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11.238209142141514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0.46975714214151409</v>
      </c>
      <c r="BB43">
        <f t="shared" si="0"/>
        <v>10.768452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11.238209142141514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0.46975714214151409</v>
      </c>
      <c r="BB44">
        <f t="shared" si="0"/>
        <v>10.768452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11.238209142141514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0.46975714214151409</v>
      </c>
      <c r="BB45">
        <f t="shared" si="0"/>
        <v>10.768452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11.238209142141514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0.46975714214151409</v>
      </c>
      <c r="BB46">
        <f t="shared" si="0"/>
        <v>10.768452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11.238209142141514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0.46975714214151409</v>
      </c>
      <c r="BB47">
        <f t="shared" si="0"/>
        <v>10.768452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11.238209142141514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0.46975714214151409</v>
      </c>
      <c r="BB48">
        <f t="shared" si="0"/>
        <v>10.768452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11.238209142141514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0.46975714214151409</v>
      </c>
      <c r="BB49">
        <f t="shared" si="0"/>
        <v>10.768452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11.238209142141514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0.46975714214151409</v>
      </c>
      <c r="BB50">
        <f t="shared" si="0"/>
        <v>10.768452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11.238209142141514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0.46975714214151409</v>
      </c>
      <c r="BB51">
        <f t="shared" si="0"/>
        <v>10.768452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11.238209142141514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0.46975714214151409</v>
      </c>
      <c r="BB52">
        <f t="shared" si="0"/>
        <v>10.768452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11.238209142141514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0.46975714214151409</v>
      </c>
      <c r="BB53">
        <f t="shared" si="0"/>
        <v>10.768452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11.238209142141514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0.46975714214151409</v>
      </c>
      <c r="BB54">
        <f t="shared" si="0"/>
        <v>10.768452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11.238209142141514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0.46975714214151409</v>
      </c>
      <c r="BB55">
        <f t="shared" si="0"/>
        <v>10.768452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11.238209142141514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0.46975714214151409</v>
      </c>
      <c r="BB56">
        <f t="shared" si="0"/>
        <v>10.768452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11.238209142141514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0.46975714214151409</v>
      </c>
      <c r="BB57">
        <f t="shared" si="0"/>
        <v>10.768452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11.238209142141514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0.46975714214151409</v>
      </c>
      <c r="BB58">
        <f t="shared" si="0"/>
        <v>10.768452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11.238209142141514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0.46975714214151409</v>
      </c>
      <c r="BB59">
        <f t="shared" si="0"/>
        <v>10.768452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11.238209142141514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0.46975714214151409</v>
      </c>
      <c r="BB60">
        <f t="shared" si="0"/>
        <v>10.768452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11.238209142141514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0.46975714214151409</v>
      </c>
      <c r="BB61">
        <f t="shared" si="0"/>
        <v>10.768452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11.238209142141514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0.46975714214151409</v>
      </c>
      <c r="BB62">
        <f t="shared" si="0"/>
        <v>10.768452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11.238209142141514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0.46975714214151409</v>
      </c>
      <c r="BB63">
        <f t="shared" si="0"/>
        <v>10.768452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11.238209142141514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0.46975714214151409</v>
      </c>
      <c r="BB64">
        <f t="shared" si="0"/>
        <v>10.768452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11.238209142141514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0.46975714214151409</v>
      </c>
      <c r="BB65">
        <f t="shared" si="0"/>
        <v>10.768452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11.238209142141514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0.46975714214151409</v>
      </c>
      <c r="BB66">
        <f t="shared" si="0"/>
        <v>10.768452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11.238209142141514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0.46975714214151409</v>
      </c>
      <c r="BB67">
        <f t="shared" si="0"/>
        <v>10.768452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11.238209142141514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0.46975714214151409</v>
      </c>
      <c r="BB68">
        <f t="shared" ref="BB68:BB99" si="1">SUM(B68:AZ68)-BA68</f>
        <v>10.768452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11.238209142141514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0.46975714214151409</v>
      </c>
      <c r="BB69">
        <f t="shared" si="1"/>
        <v>10.768452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11.238209142141514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0.46975714214151409</v>
      </c>
      <c r="BB70">
        <f t="shared" si="1"/>
        <v>10.768452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11.238209142141514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0.46975714214151409</v>
      </c>
      <c r="BB71">
        <f t="shared" si="1"/>
        <v>10.768452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11.238209142141514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0.46975714214151409</v>
      </c>
      <c r="BB72">
        <f t="shared" si="1"/>
        <v>10.768452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11.238209142141514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0.46975714214151409</v>
      </c>
      <c r="BB73">
        <f t="shared" si="1"/>
        <v>10.768452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11.238209142141514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0.46975714214151409</v>
      </c>
      <c r="BB74">
        <f t="shared" si="1"/>
        <v>10.768452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11.238209142141514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0.46975714214151409</v>
      </c>
      <c r="BB75">
        <f t="shared" si="1"/>
        <v>10.768452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11.238209142141514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0.46975714214151409</v>
      </c>
      <c r="BB76">
        <f t="shared" si="1"/>
        <v>10.768452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11.238209142141514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0.46975714214151409</v>
      </c>
      <c r="BB77">
        <f t="shared" si="1"/>
        <v>10.768452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11.238209142141514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0.46975714214151409</v>
      </c>
      <c r="BB78">
        <f t="shared" si="1"/>
        <v>10.768452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11.238209142141514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0.46975714214151409</v>
      </c>
      <c r="BB79">
        <f t="shared" si="1"/>
        <v>10.768452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11.238209142141514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0.46975714214151409</v>
      </c>
      <c r="BB80">
        <f t="shared" si="1"/>
        <v>10.768452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11.238209142141514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0.46975714214151409</v>
      </c>
      <c r="BB81">
        <f t="shared" si="1"/>
        <v>10.768452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11.238209142141514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0.46975714214151409</v>
      </c>
      <c r="BB82">
        <f t="shared" si="1"/>
        <v>10.768452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11.238209142141514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0.46975714214151409</v>
      </c>
      <c r="BB83">
        <f t="shared" si="1"/>
        <v>10.768452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11.238209142141514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0.46975714214151409</v>
      </c>
      <c r="BB84">
        <f t="shared" si="1"/>
        <v>10.768452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11.238209142141514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0.46975714214151409</v>
      </c>
      <c r="BB85">
        <f t="shared" si="1"/>
        <v>10.768452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11.238209142141514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0.46975714214151409</v>
      </c>
      <c r="BB86">
        <f t="shared" si="1"/>
        <v>10.768452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11.238209142141514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0.46975714214151409</v>
      </c>
      <c r="BB87">
        <f t="shared" si="1"/>
        <v>10.768452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11.238209142141514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0.46975714214151409</v>
      </c>
      <c r="BB88">
        <f t="shared" si="1"/>
        <v>10.768452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11.238209142141514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0.46975714214151409</v>
      </c>
      <c r="BB89">
        <f t="shared" si="1"/>
        <v>10.768452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11.238209142141514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0.46975714214151409</v>
      </c>
      <c r="BB90">
        <f t="shared" si="1"/>
        <v>10.768452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11.238209142141514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0.46975714214151409</v>
      </c>
      <c r="BB91">
        <f t="shared" si="1"/>
        <v>10.768452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11.238209142141514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0.46975714214151409</v>
      </c>
      <c r="BB92">
        <f t="shared" si="1"/>
        <v>10.768452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11.238209142141514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0.46975714214151409</v>
      </c>
      <c r="BB93">
        <f t="shared" si="1"/>
        <v>10.768452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11.238209142141514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0.46975714214151409</v>
      </c>
      <c r="BB94">
        <f t="shared" si="1"/>
        <v>10.768452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11.238209142141514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0.46975714214151409</v>
      </c>
      <c r="BB95">
        <f t="shared" si="1"/>
        <v>10.768452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11.238209142141514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0.46975714214151409</v>
      </c>
      <c r="BB96">
        <f t="shared" si="1"/>
        <v>10.768452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11.238209142141514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0.46975714214151409</v>
      </c>
      <c r="BB97">
        <f t="shared" si="1"/>
        <v>10.768452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11.238209142141514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0.46975714214151409</v>
      </c>
      <c r="BB98">
        <f t="shared" si="1"/>
        <v>10.768452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0.26971701941139614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1.1274171411396363E-2</v>
      </c>
      <c r="BB99">
        <f t="shared" si="1"/>
        <v>0.25844284799999978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F77" activePane="bottomRight" state="frozen"/>
      <selection pane="topRight" activeCell="B1" sqref="B1"/>
      <selection pane="bottomLeft" activeCell="A3" sqref="A3"/>
      <selection pane="bottomRight" activeCell="AV3" sqref="AV3:AX98"/>
    </sheetView>
  </sheetViews>
  <sheetFormatPr defaultRowHeight="15"/>
  <cols>
    <col min="1" max="1" width="12" customWidth="1"/>
  </cols>
  <sheetData>
    <row r="1" spans="1:4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0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376.25</v>
      </c>
      <c r="L3" s="206">
        <v>2.87</v>
      </c>
      <c r="M3" s="206">
        <v>60.1</v>
      </c>
      <c r="N3" s="206">
        <v>49.06</v>
      </c>
      <c r="O3" s="206">
        <v>69.23</v>
      </c>
      <c r="P3" s="206">
        <v>23.27</v>
      </c>
      <c r="Q3" s="206">
        <v>3.28</v>
      </c>
      <c r="R3" s="206">
        <v>17.55</v>
      </c>
      <c r="S3" s="206">
        <v>4</v>
      </c>
      <c r="T3" s="206">
        <v>0</v>
      </c>
      <c r="U3" s="206">
        <v>39.65</v>
      </c>
      <c r="V3" s="206">
        <v>7.63</v>
      </c>
      <c r="W3" s="206">
        <v>19.73</v>
      </c>
      <c r="X3" s="206">
        <v>41.35</v>
      </c>
      <c r="Y3" s="206">
        <v>0</v>
      </c>
      <c r="Z3" s="206">
        <v>112.87</v>
      </c>
      <c r="AA3" s="206">
        <v>37.93</v>
      </c>
      <c r="AB3" s="206">
        <v>0</v>
      </c>
      <c r="AC3" s="206">
        <v>15.16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99.62</v>
      </c>
      <c r="AL3" s="206">
        <v>0</v>
      </c>
      <c r="AM3" s="206">
        <v>0</v>
      </c>
      <c r="AN3" s="206">
        <v>0</v>
      </c>
      <c r="AO3" s="209">
        <v>112.36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286.14999999999998</v>
      </c>
      <c r="L4" s="206">
        <v>2.87</v>
      </c>
      <c r="M4" s="206">
        <v>60.1</v>
      </c>
      <c r="N4" s="206">
        <v>49.06</v>
      </c>
      <c r="O4" s="206">
        <v>69.23</v>
      </c>
      <c r="P4" s="206">
        <v>23.27</v>
      </c>
      <c r="Q4" s="206">
        <v>3.28</v>
      </c>
      <c r="R4" s="206">
        <v>17.55</v>
      </c>
      <c r="S4" s="206">
        <v>4</v>
      </c>
      <c r="T4" s="206">
        <v>0</v>
      </c>
      <c r="U4" s="206">
        <v>39.65</v>
      </c>
      <c r="V4" s="206">
        <v>7.63</v>
      </c>
      <c r="W4" s="206">
        <v>19.440000000000001</v>
      </c>
      <c r="X4" s="206">
        <v>41.35</v>
      </c>
      <c r="Y4" s="206">
        <v>0</v>
      </c>
      <c r="Z4" s="206">
        <v>112.87</v>
      </c>
      <c r="AA4" s="206">
        <v>37.93</v>
      </c>
      <c r="AB4" s="206">
        <v>0</v>
      </c>
      <c r="AC4" s="206">
        <v>15.16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99.62</v>
      </c>
      <c r="AL4" s="206">
        <v>0</v>
      </c>
      <c r="AM4" s="206">
        <v>0</v>
      </c>
      <c r="AN4" s="206">
        <v>0</v>
      </c>
      <c r="AO4" s="209">
        <v>112.36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267.39999999999998</v>
      </c>
      <c r="L5" s="206">
        <v>2.87</v>
      </c>
      <c r="M5" s="206">
        <v>60.1</v>
      </c>
      <c r="N5" s="206">
        <v>49.06</v>
      </c>
      <c r="O5" s="206">
        <v>69.23</v>
      </c>
      <c r="P5" s="206">
        <v>23.27</v>
      </c>
      <c r="Q5" s="206">
        <v>3.28</v>
      </c>
      <c r="R5" s="206">
        <v>17.55</v>
      </c>
      <c r="S5" s="206">
        <v>4</v>
      </c>
      <c r="T5" s="206">
        <v>0</v>
      </c>
      <c r="U5" s="206">
        <v>39.65</v>
      </c>
      <c r="V5" s="206">
        <v>0</v>
      </c>
      <c r="W5" s="206">
        <v>4.88</v>
      </c>
      <c r="X5" s="206">
        <v>31.34</v>
      </c>
      <c r="Y5" s="206">
        <v>0</v>
      </c>
      <c r="Z5" s="206">
        <v>112.87</v>
      </c>
      <c r="AA5" s="206">
        <v>37.93</v>
      </c>
      <c r="AB5" s="206">
        <v>0</v>
      </c>
      <c r="AC5" s="206">
        <v>15.16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99.62</v>
      </c>
      <c r="AL5" s="206">
        <v>0</v>
      </c>
      <c r="AM5" s="206">
        <v>0</v>
      </c>
      <c r="AN5" s="206">
        <v>0</v>
      </c>
      <c r="AO5" s="209">
        <v>105.9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267.37</v>
      </c>
      <c r="L6" s="206">
        <v>2.87</v>
      </c>
      <c r="M6" s="206">
        <v>60.1</v>
      </c>
      <c r="N6" s="206">
        <v>49.06</v>
      </c>
      <c r="O6" s="206">
        <v>69.23</v>
      </c>
      <c r="P6" s="206">
        <v>23.27</v>
      </c>
      <c r="Q6" s="206">
        <v>4.62</v>
      </c>
      <c r="R6" s="206">
        <v>4</v>
      </c>
      <c r="S6" s="206">
        <v>4</v>
      </c>
      <c r="T6" s="206">
        <v>0</v>
      </c>
      <c r="U6" s="206">
        <v>39.65</v>
      </c>
      <c r="V6" s="206">
        <v>0</v>
      </c>
      <c r="W6" s="206">
        <v>4.88</v>
      </c>
      <c r="X6" s="206">
        <v>14.36</v>
      </c>
      <c r="Y6" s="206">
        <v>0</v>
      </c>
      <c r="Z6" s="206">
        <v>112.87</v>
      </c>
      <c r="AA6" s="206">
        <v>30.38</v>
      </c>
      <c r="AB6" s="206">
        <v>0</v>
      </c>
      <c r="AC6" s="206">
        <v>15.16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99.62</v>
      </c>
      <c r="AL6" s="206">
        <v>0</v>
      </c>
      <c r="AM6" s="206">
        <v>0</v>
      </c>
      <c r="AN6" s="206">
        <v>0</v>
      </c>
      <c r="AO6" s="209">
        <v>105.9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267.55</v>
      </c>
      <c r="L7" s="206">
        <v>2.87</v>
      </c>
      <c r="M7" s="206">
        <v>60.1</v>
      </c>
      <c r="N7" s="206">
        <v>49.06</v>
      </c>
      <c r="O7" s="206">
        <v>69.23</v>
      </c>
      <c r="P7" s="206">
        <v>23.27</v>
      </c>
      <c r="Q7" s="206">
        <v>4.0599999999999996</v>
      </c>
      <c r="R7" s="206">
        <v>3.83</v>
      </c>
      <c r="S7" s="206">
        <v>4</v>
      </c>
      <c r="T7" s="206">
        <v>0</v>
      </c>
      <c r="U7" s="206">
        <v>39.65</v>
      </c>
      <c r="V7" s="206">
        <v>0</v>
      </c>
      <c r="W7" s="206">
        <v>4.79</v>
      </c>
      <c r="X7" s="206">
        <v>14.36</v>
      </c>
      <c r="Y7" s="206">
        <v>0</v>
      </c>
      <c r="Z7" s="206">
        <v>78.86</v>
      </c>
      <c r="AA7" s="206">
        <v>18.190000000000001</v>
      </c>
      <c r="AB7" s="206">
        <v>0</v>
      </c>
      <c r="AC7" s="206">
        <v>15.16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99.62</v>
      </c>
      <c r="AL7" s="206">
        <v>0</v>
      </c>
      <c r="AM7" s="206">
        <v>0</v>
      </c>
      <c r="AN7" s="206">
        <v>0</v>
      </c>
      <c r="AO7" s="209">
        <v>105.9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267.52</v>
      </c>
      <c r="L8" s="206">
        <v>2.87</v>
      </c>
      <c r="M8" s="206">
        <v>60.1</v>
      </c>
      <c r="N8" s="206">
        <v>49.06</v>
      </c>
      <c r="O8" s="206">
        <v>69.23</v>
      </c>
      <c r="P8" s="206">
        <v>23.27</v>
      </c>
      <c r="Q8" s="206">
        <v>4.0599999999999996</v>
      </c>
      <c r="R8" s="206">
        <v>3.83</v>
      </c>
      <c r="S8" s="206">
        <v>4</v>
      </c>
      <c r="T8" s="206">
        <v>0</v>
      </c>
      <c r="U8" s="206">
        <v>39.65</v>
      </c>
      <c r="V8" s="206">
        <v>0</v>
      </c>
      <c r="W8" s="206">
        <v>4.79</v>
      </c>
      <c r="X8" s="206">
        <v>14.36</v>
      </c>
      <c r="Y8" s="206">
        <v>0</v>
      </c>
      <c r="Z8" s="206">
        <v>53.97</v>
      </c>
      <c r="AA8" s="206">
        <v>18.190000000000001</v>
      </c>
      <c r="AB8" s="206">
        <v>0</v>
      </c>
      <c r="AC8" s="206">
        <v>15.16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99.62</v>
      </c>
      <c r="AL8" s="206">
        <v>0</v>
      </c>
      <c r="AM8" s="206">
        <v>0</v>
      </c>
      <c r="AN8" s="206">
        <v>0</v>
      </c>
      <c r="AO8" s="209">
        <v>105.9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267.55</v>
      </c>
      <c r="L9" s="206">
        <v>2.87</v>
      </c>
      <c r="M9" s="206">
        <v>60.1</v>
      </c>
      <c r="N9" s="206">
        <v>49.06</v>
      </c>
      <c r="O9" s="206">
        <v>69.23</v>
      </c>
      <c r="P9" s="206">
        <v>23.27</v>
      </c>
      <c r="Q9" s="206">
        <v>4.7300000000000004</v>
      </c>
      <c r="R9" s="206">
        <v>3.83</v>
      </c>
      <c r="S9" s="206">
        <v>4</v>
      </c>
      <c r="T9" s="206">
        <v>0</v>
      </c>
      <c r="U9" s="206">
        <v>39.65</v>
      </c>
      <c r="V9" s="206">
        <v>0</v>
      </c>
      <c r="W9" s="206">
        <v>4.79</v>
      </c>
      <c r="X9" s="206">
        <v>14.36</v>
      </c>
      <c r="Y9" s="206">
        <v>0</v>
      </c>
      <c r="Z9" s="206">
        <v>52.66</v>
      </c>
      <c r="AA9" s="206">
        <v>18.190000000000001</v>
      </c>
      <c r="AB9" s="206">
        <v>0</v>
      </c>
      <c r="AC9" s="206">
        <v>15.16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99.62</v>
      </c>
      <c r="AL9" s="206">
        <v>0</v>
      </c>
      <c r="AM9" s="206">
        <v>0</v>
      </c>
      <c r="AN9" s="206">
        <v>0</v>
      </c>
      <c r="AO9" s="209">
        <v>125.3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267.52</v>
      </c>
      <c r="L10" s="206">
        <v>2.87</v>
      </c>
      <c r="M10" s="206">
        <v>60.1</v>
      </c>
      <c r="N10" s="206">
        <v>49.06</v>
      </c>
      <c r="O10" s="206">
        <v>69.23</v>
      </c>
      <c r="P10" s="206">
        <v>23.27</v>
      </c>
      <c r="Q10" s="206">
        <v>4.7300000000000004</v>
      </c>
      <c r="R10" s="206">
        <v>3.83</v>
      </c>
      <c r="S10" s="206">
        <v>4</v>
      </c>
      <c r="T10" s="206">
        <v>0</v>
      </c>
      <c r="U10" s="206">
        <v>39.65</v>
      </c>
      <c r="V10" s="206">
        <v>0</v>
      </c>
      <c r="W10" s="206">
        <v>4.79</v>
      </c>
      <c r="X10" s="206">
        <v>14.36</v>
      </c>
      <c r="Y10" s="206">
        <v>0</v>
      </c>
      <c r="Z10" s="206">
        <v>52.66</v>
      </c>
      <c r="AA10" s="206">
        <v>18.190000000000001</v>
      </c>
      <c r="AB10" s="206">
        <v>0</v>
      </c>
      <c r="AC10" s="206">
        <v>15.16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99.62</v>
      </c>
      <c r="AL10" s="206">
        <v>0</v>
      </c>
      <c r="AM10" s="206">
        <v>0</v>
      </c>
      <c r="AN10" s="206">
        <v>0</v>
      </c>
      <c r="AO10" s="209">
        <v>125.3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267.55</v>
      </c>
      <c r="L11" s="206">
        <v>2.87</v>
      </c>
      <c r="M11" s="206">
        <v>60.1</v>
      </c>
      <c r="N11" s="206">
        <v>49.06</v>
      </c>
      <c r="O11" s="206">
        <v>69.23</v>
      </c>
      <c r="P11" s="206">
        <v>23.27</v>
      </c>
      <c r="Q11" s="206">
        <v>4.1900000000000004</v>
      </c>
      <c r="R11" s="206">
        <v>6.23</v>
      </c>
      <c r="S11" s="206">
        <v>4</v>
      </c>
      <c r="T11" s="206">
        <v>0</v>
      </c>
      <c r="U11" s="206">
        <v>39.65</v>
      </c>
      <c r="V11" s="206">
        <v>0</v>
      </c>
      <c r="W11" s="206">
        <v>4.79</v>
      </c>
      <c r="X11" s="206">
        <v>14.36</v>
      </c>
      <c r="Y11" s="206">
        <v>0</v>
      </c>
      <c r="Z11" s="206">
        <v>52.66</v>
      </c>
      <c r="AA11" s="206">
        <v>18.190000000000001</v>
      </c>
      <c r="AB11" s="206">
        <v>0</v>
      </c>
      <c r="AC11" s="206">
        <v>16.149999999999999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99.62</v>
      </c>
      <c r="AL11" s="206">
        <v>0</v>
      </c>
      <c r="AM11" s="206">
        <v>0</v>
      </c>
      <c r="AN11" s="206">
        <v>0</v>
      </c>
      <c r="AO11" s="209">
        <v>125.3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267.52</v>
      </c>
      <c r="L12" s="206">
        <v>2.87</v>
      </c>
      <c r="M12" s="206">
        <v>60.1</v>
      </c>
      <c r="N12" s="206">
        <v>49.06</v>
      </c>
      <c r="O12" s="206">
        <v>69.23</v>
      </c>
      <c r="P12" s="206">
        <v>23.27</v>
      </c>
      <c r="Q12" s="206">
        <v>4.1900000000000004</v>
      </c>
      <c r="R12" s="206">
        <v>6.23</v>
      </c>
      <c r="S12" s="206">
        <v>4</v>
      </c>
      <c r="T12" s="206">
        <v>0</v>
      </c>
      <c r="U12" s="206">
        <v>39.65</v>
      </c>
      <c r="V12" s="206">
        <v>0</v>
      </c>
      <c r="W12" s="206">
        <v>4.79</v>
      </c>
      <c r="X12" s="206">
        <v>14.36</v>
      </c>
      <c r="Y12" s="206">
        <v>0</v>
      </c>
      <c r="Z12" s="206">
        <v>52.66</v>
      </c>
      <c r="AA12" s="206">
        <v>18.190000000000001</v>
      </c>
      <c r="AB12" s="206">
        <v>0</v>
      </c>
      <c r="AC12" s="206">
        <v>16.149999999999999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99.62</v>
      </c>
      <c r="AL12" s="206">
        <v>0</v>
      </c>
      <c r="AM12" s="206">
        <v>0</v>
      </c>
      <c r="AN12" s="206">
        <v>0</v>
      </c>
      <c r="AO12" s="209">
        <v>125.3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267.55</v>
      </c>
      <c r="L13" s="206">
        <v>2.87</v>
      </c>
      <c r="M13" s="206">
        <v>60.1</v>
      </c>
      <c r="N13" s="206">
        <v>49.06</v>
      </c>
      <c r="O13" s="206">
        <v>69.23</v>
      </c>
      <c r="P13" s="206">
        <v>23.27</v>
      </c>
      <c r="Q13" s="206">
        <v>4.1900000000000004</v>
      </c>
      <c r="R13" s="206">
        <v>6.25</v>
      </c>
      <c r="S13" s="206">
        <v>4</v>
      </c>
      <c r="T13" s="206">
        <v>0</v>
      </c>
      <c r="U13" s="206">
        <v>39.65</v>
      </c>
      <c r="V13" s="206">
        <v>0</v>
      </c>
      <c r="W13" s="206">
        <v>4.79</v>
      </c>
      <c r="X13" s="206">
        <v>14.36</v>
      </c>
      <c r="Y13" s="206">
        <v>0</v>
      </c>
      <c r="Z13" s="206">
        <v>52.66</v>
      </c>
      <c r="AA13" s="206">
        <v>18.190000000000001</v>
      </c>
      <c r="AB13" s="206">
        <v>0</v>
      </c>
      <c r="AC13" s="206">
        <v>16.149999999999999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129.62</v>
      </c>
      <c r="AL13" s="206">
        <v>0</v>
      </c>
      <c r="AM13" s="206">
        <v>0</v>
      </c>
      <c r="AN13" s="206">
        <v>0</v>
      </c>
      <c r="AO13" s="209">
        <v>125.3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267.52</v>
      </c>
      <c r="L14" s="206">
        <v>2.87</v>
      </c>
      <c r="M14" s="206">
        <v>60.1</v>
      </c>
      <c r="N14" s="206">
        <v>49.06</v>
      </c>
      <c r="O14" s="206">
        <v>69.23</v>
      </c>
      <c r="P14" s="206">
        <v>23.27</v>
      </c>
      <c r="Q14" s="206">
        <v>4.1900000000000004</v>
      </c>
      <c r="R14" s="206">
        <v>6.25</v>
      </c>
      <c r="S14" s="206">
        <v>4</v>
      </c>
      <c r="T14" s="206">
        <v>0</v>
      </c>
      <c r="U14" s="206">
        <v>39.65</v>
      </c>
      <c r="V14" s="206">
        <v>0</v>
      </c>
      <c r="W14" s="206">
        <v>4.79</v>
      </c>
      <c r="X14" s="206">
        <v>14.36</v>
      </c>
      <c r="Y14" s="206">
        <v>0</v>
      </c>
      <c r="Z14" s="206">
        <v>52.66</v>
      </c>
      <c r="AA14" s="206">
        <v>18.190000000000001</v>
      </c>
      <c r="AB14" s="206">
        <v>0</v>
      </c>
      <c r="AC14" s="206">
        <v>16.149999999999999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129.62</v>
      </c>
      <c r="AL14" s="206">
        <v>0</v>
      </c>
      <c r="AM14" s="206">
        <v>0</v>
      </c>
      <c r="AN14" s="206">
        <v>0</v>
      </c>
      <c r="AO14" s="209">
        <v>125.3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267.55</v>
      </c>
      <c r="L15" s="206">
        <v>2.87</v>
      </c>
      <c r="M15" s="206">
        <v>60.1</v>
      </c>
      <c r="N15" s="206">
        <v>49.06</v>
      </c>
      <c r="O15" s="206">
        <v>69.23</v>
      </c>
      <c r="P15" s="206">
        <v>23.27</v>
      </c>
      <c r="Q15" s="206">
        <v>4.1900000000000004</v>
      </c>
      <c r="R15" s="206">
        <v>6.25</v>
      </c>
      <c r="S15" s="206">
        <v>4</v>
      </c>
      <c r="T15" s="206">
        <v>0</v>
      </c>
      <c r="U15" s="206">
        <v>39.65</v>
      </c>
      <c r="V15" s="206">
        <v>0</v>
      </c>
      <c r="W15" s="206">
        <v>4.79</v>
      </c>
      <c r="X15" s="206">
        <v>14.36</v>
      </c>
      <c r="Y15" s="206">
        <v>0</v>
      </c>
      <c r="Z15" s="206">
        <v>52.66</v>
      </c>
      <c r="AA15" s="206">
        <v>18.190000000000001</v>
      </c>
      <c r="AB15" s="206">
        <v>0</v>
      </c>
      <c r="AC15" s="206">
        <v>16.149999999999999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129.62</v>
      </c>
      <c r="AL15" s="206">
        <v>0</v>
      </c>
      <c r="AM15" s="206">
        <v>0</v>
      </c>
      <c r="AN15" s="206">
        <v>0</v>
      </c>
      <c r="AO15" s="209">
        <v>125.3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267.52</v>
      </c>
      <c r="L16" s="206">
        <v>2.87</v>
      </c>
      <c r="M16" s="206">
        <v>60.1</v>
      </c>
      <c r="N16" s="206">
        <v>49.06</v>
      </c>
      <c r="O16" s="206">
        <v>69.23</v>
      </c>
      <c r="P16" s="206">
        <v>23.27</v>
      </c>
      <c r="Q16" s="206">
        <v>4.1900000000000004</v>
      </c>
      <c r="R16" s="206">
        <v>6.25</v>
      </c>
      <c r="S16" s="206">
        <v>4</v>
      </c>
      <c r="T16" s="206">
        <v>0</v>
      </c>
      <c r="U16" s="206">
        <v>39.65</v>
      </c>
      <c r="V16" s="206">
        <v>0</v>
      </c>
      <c r="W16" s="206">
        <v>4.79</v>
      </c>
      <c r="X16" s="206">
        <v>14.36</v>
      </c>
      <c r="Y16" s="206">
        <v>0</v>
      </c>
      <c r="Z16" s="206">
        <v>52.66</v>
      </c>
      <c r="AA16" s="206">
        <v>18.190000000000001</v>
      </c>
      <c r="AB16" s="206">
        <v>0</v>
      </c>
      <c r="AC16" s="206">
        <v>16.149999999999999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129.62</v>
      </c>
      <c r="AL16" s="206">
        <v>0</v>
      </c>
      <c r="AM16" s="206">
        <v>0</v>
      </c>
      <c r="AN16" s="206">
        <v>0</v>
      </c>
      <c r="AO16" s="209">
        <v>125.3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267.55</v>
      </c>
      <c r="L17" s="206">
        <v>2.87</v>
      </c>
      <c r="M17" s="206">
        <v>60.1</v>
      </c>
      <c r="N17" s="206">
        <v>49.06</v>
      </c>
      <c r="O17" s="206">
        <v>69.23</v>
      </c>
      <c r="P17" s="206">
        <v>23.27</v>
      </c>
      <c r="Q17" s="206">
        <v>4.1900000000000004</v>
      </c>
      <c r="R17" s="206">
        <v>6.25</v>
      </c>
      <c r="S17" s="206">
        <v>4</v>
      </c>
      <c r="T17" s="206">
        <v>0</v>
      </c>
      <c r="U17" s="206">
        <v>39.65</v>
      </c>
      <c r="V17" s="206">
        <v>0</v>
      </c>
      <c r="W17" s="206">
        <v>4.79</v>
      </c>
      <c r="X17" s="206">
        <v>14.36</v>
      </c>
      <c r="Y17" s="206">
        <v>0</v>
      </c>
      <c r="Z17" s="206">
        <v>52.66</v>
      </c>
      <c r="AA17" s="206">
        <v>18.190000000000001</v>
      </c>
      <c r="AB17" s="206">
        <v>0</v>
      </c>
      <c r="AC17" s="206">
        <v>16.149999999999999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129.62</v>
      </c>
      <c r="AL17" s="206">
        <v>0</v>
      </c>
      <c r="AM17" s="206">
        <v>0</v>
      </c>
      <c r="AN17" s="206">
        <v>0</v>
      </c>
      <c r="AO17" s="209">
        <v>125.3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267.52</v>
      </c>
      <c r="L18" s="206">
        <v>2.87</v>
      </c>
      <c r="M18" s="206">
        <v>60.1</v>
      </c>
      <c r="N18" s="206">
        <v>49.06</v>
      </c>
      <c r="O18" s="206">
        <v>69.23</v>
      </c>
      <c r="P18" s="206">
        <v>23.27</v>
      </c>
      <c r="Q18" s="206">
        <v>4.0599999999999996</v>
      </c>
      <c r="R18" s="206">
        <v>6.25</v>
      </c>
      <c r="S18" s="206">
        <v>4</v>
      </c>
      <c r="T18" s="206">
        <v>0</v>
      </c>
      <c r="U18" s="206">
        <v>39.65</v>
      </c>
      <c r="V18" s="206">
        <v>0</v>
      </c>
      <c r="W18" s="206">
        <v>4.79</v>
      </c>
      <c r="X18" s="206">
        <v>14.36</v>
      </c>
      <c r="Y18" s="206">
        <v>0</v>
      </c>
      <c r="Z18" s="206">
        <v>52.66</v>
      </c>
      <c r="AA18" s="206">
        <v>18.190000000000001</v>
      </c>
      <c r="AB18" s="206">
        <v>0</v>
      </c>
      <c r="AC18" s="206">
        <v>16.149999999999999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129.62</v>
      </c>
      <c r="AL18" s="206">
        <v>0</v>
      </c>
      <c r="AM18" s="206">
        <v>0</v>
      </c>
      <c r="AN18" s="206">
        <v>0</v>
      </c>
      <c r="AO18" s="209">
        <v>125.3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267.55</v>
      </c>
      <c r="L19" s="206">
        <v>2.87</v>
      </c>
      <c r="M19" s="206">
        <v>60.1</v>
      </c>
      <c r="N19" s="206">
        <v>49.06</v>
      </c>
      <c r="O19" s="206">
        <v>69.23</v>
      </c>
      <c r="P19" s="206">
        <v>23.27</v>
      </c>
      <c r="Q19" s="206">
        <v>4.0599999999999996</v>
      </c>
      <c r="R19" s="206">
        <v>6.25</v>
      </c>
      <c r="S19" s="206">
        <v>4</v>
      </c>
      <c r="T19" s="206">
        <v>0</v>
      </c>
      <c r="U19" s="206">
        <v>39.65</v>
      </c>
      <c r="V19" s="206">
        <v>0</v>
      </c>
      <c r="W19" s="206">
        <v>4.79</v>
      </c>
      <c r="X19" s="206">
        <v>14.36</v>
      </c>
      <c r="Y19" s="206">
        <v>0</v>
      </c>
      <c r="Z19" s="206">
        <v>52.66</v>
      </c>
      <c r="AA19" s="206">
        <v>18.190000000000001</v>
      </c>
      <c r="AB19" s="206">
        <v>0</v>
      </c>
      <c r="AC19" s="206">
        <v>15.16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129.62</v>
      </c>
      <c r="AL19" s="206">
        <v>0</v>
      </c>
      <c r="AM19" s="206">
        <v>0</v>
      </c>
      <c r="AN19" s="206">
        <v>0</v>
      </c>
      <c r="AO19" s="209">
        <v>125.3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267.52</v>
      </c>
      <c r="L20" s="206">
        <v>2.87</v>
      </c>
      <c r="M20" s="206">
        <v>60.1</v>
      </c>
      <c r="N20" s="206">
        <v>49.06</v>
      </c>
      <c r="O20" s="206">
        <v>69.23</v>
      </c>
      <c r="P20" s="206">
        <v>23.27</v>
      </c>
      <c r="Q20" s="206">
        <v>4.0599999999999996</v>
      </c>
      <c r="R20" s="206">
        <v>6.23</v>
      </c>
      <c r="S20" s="206">
        <v>4</v>
      </c>
      <c r="T20" s="206">
        <v>0</v>
      </c>
      <c r="U20" s="206">
        <v>39.65</v>
      </c>
      <c r="V20" s="206">
        <v>0</v>
      </c>
      <c r="W20" s="206">
        <v>4.79</v>
      </c>
      <c r="X20" s="206">
        <v>14.36</v>
      </c>
      <c r="Y20" s="206">
        <v>0</v>
      </c>
      <c r="Z20" s="206">
        <v>52.66</v>
      </c>
      <c r="AA20" s="206">
        <v>18.190000000000001</v>
      </c>
      <c r="AB20" s="206">
        <v>0</v>
      </c>
      <c r="AC20" s="206">
        <v>15.16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129.62</v>
      </c>
      <c r="AL20" s="206">
        <v>0</v>
      </c>
      <c r="AM20" s="206">
        <v>0</v>
      </c>
      <c r="AN20" s="206">
        <v>0</v>
      </c>
      <c r="AO20" s="209">
        <v>125.3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267.55</v>
      </c>
      <c r="L21" s="206">
        <v>2.87</v>
      </c>
      <c r="M21" s="206">
        <v>60.1</v>
      </c>
      <c r="N21" s="206">
        <v>49.06</v>
      </c>
      <c r="O21" s="206">
        <v>69.23</v>
      </c>
      <c r="P21" s="206">
        <v>23.27</v>
      </c>
      <c r="Q21" s="206">
        <v>4.0599999999999996</v>
      </c>
      <c r="R21" s="206">
        <v>3.83</v>
      </c>
      <c r="S21" s="206">
        <v>4</v>
      </c>
      <c r="T21" s="206">
        <v>0</v>
      </c>
      <c r="U21" s="206">
        <v>39.65</v>
      </c>
      <c r="V21" s="206">
        <v>0</v>
      </c>
      <c r="W21" s="206">
        <v>4.79</v>
      </c>
      <c r="X21" s="206">
        <v>14.36</v>
      </c>
      <c r="Y21" s="206">
        <v>0</v>
      </c>
      <c r="Z21" s="206">
        <v>52.66</v>
      </c>
      <c r="AA21" s="206">
        <v>18.190000000000001</v>
      </c>
      <c r="AB21" s="206">
        <v>0</v>
      </c>
      <c r="AC21" s="206">
        <v>15.16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129.62</v>
      </c>
      <c r="AL21" s="206">
        <v>0</v>
      </c>
      <c r="AM21" s="206">
        <v>0</v>
      </c>
      <c r="AN21" s="206">
        <v>0</v>
      </c>
      <c r="AO21" s="209">
        <v>125.3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267.52</v>
      </c>
      <c r="L22" s="206">
        <v>2.87</v>
      </c>
      <c r="M22" s="206">
        <v>60.1</v>
      </c>
      <c r="N22" s="206">
        <v>49.06</v>
      </c>
      <c r="O22" s="206">
        <v>69.23</v>
      </c>
      <c r="P22" s="206">
        <v>23.27</v>
      </c>
      <c r="Q22" s="206">
        <v>4.0599999999999996</v>
      </c>
      <c r="R22" s="206">
        <v>3.83</v>
      </c>
      <c r="S22" s="206">
        <v>4</v>
      </c>
      <c r="T22" s="206">
        <v>0</v>
      </c>
      <c r="U22" s="206">
        <v>39.65</v>
      </c>
      <c r="V22" s="206">
        <v>0</v>
      </c>
      <c r="W22" s="206">
        <v>4.79</v>
      </c>
      <c r="X22" s="206">
        <v>14.35</v>
      </c>
      <c r="Y22" s="206">
        <v>0</v>
      </c>
      <c r="Z22" s="206">
        <v>52.66</v>
      </c>
      <c r="AA22" s="206">
        <v>18.190000000000001</v>
      </c>
      <c r="AB22" s="206">
        <v>0</v>
      </c>
      <c r="AC22" s="206">
        <v>15.16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129.62</v>
      </c>
      <c r="AL22" s="206">
        <v>0</v>
      </c>
      <c r="AM22" s="206">
        <v>0</v>
      </c>
      <c r="AN22" s="206">
        <v>0</v>
      </c>
      <c r="AO22" s="209">
        <v>125.3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258.5</v>
      </c>
      <c r="L23" s="206">
        <v>2.87</v>
      </c>
      <c r="M23" s="206">
        <v>60.1</v>
      </c>
      <c r="N23" s="206">
        <v>49.06</v>
      </c>
      <c r="O23" s="206">
        <v>69.23</v>
      </c>
      <c r="P23" s="206">
        <v>23.27</v>
      </c>
      <c r="Q23" s="206">
        <v>2.29</v>
      </c>
      <c r="R23" s="206">
        <v>1.69</v>
      </c>
      <c r="S23" s="206">
        <v>2.54</v>
      </c>
      <c r="T23" s="206">
        <v>0</v>
      </c>
      <c r="U23" s="206">
        <v>39.65</v>
      </c>
      <c r="V23" s="206">
        <v>0</v>
      </c>
      <c r="W23" s="206">
        <v>4.55</v>
      </c>
      <c r="X23" s="206">
        <v>14.36</v>
      </c>
      <c r="Y23" s="206">
        <v>0</v>
      </c>
      <c r="Z23" s="206">
        <v>54.13</v>
      </c>
      <c r="AA23" s="206">
        <v>18.190000000000001</v>
      </c>
      <c r="AB23" s="206">
        <v>0</v>
      </c>
      <c r="AC23" s="206">
        <v>15.16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129.62</v>
      </c>
      <c r="AL23" s="206">
        <v>0</v>
      </c>
      <c r="AM23" s="206">
        <v>0</v>
      </c>
      <c r="AN23" s="206">
        <v>0</v>
      </c>
      <c r="AO23" s="209">
        <v>125.3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258.5</v>
      </c>
      <c r="L24" s="206">
        <v>2.87</v>
      </c>
      <c r="M24" s="206">
        <v>60.1</v>
      </c>
      <c r="N24" s="206">
        <v>49.06</v>
      </c>
      <c r="O24" s="206">
        <v>69.23</v>
      </c>
      <c r="P24" s="206">
        <v>23.27</v>
      </c>
      <c r="Q24" s="206">
        <v>2.87</v>
      </c>
      <c r="R24" s="206">
        <v>2.98</v>
      </c>
      <c r="S24" s="206">
        <v>3.48</v>
      </c>
      <c r="T24" s="206">
        <v>0</v>
      </c>
      <c r="U24" s="206">
        <v>39.65</v>
      </c>
      <c r="V24" s="206">
        <v>0</v>
      </c>
      <c r="W24" s="206">
        <v>4.8600000000000003</v>
      </c>
      <c r="X24" s="206">
        <v>14.36</v>
      </c>
      <c r="Y24" s="206">
        <v>0</v>
      </c>
      <c r="Z24" s="206">
        <v>103.97</v>
      </c>
      <c r="AA24" s="206">
        <v>18.190000000000001</v>
      </c>
      <c r="AB24" s="206">
        <v>0</v>
      </c>
      <c r="AC24" s="206">
        <v>15.16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129.62</v>
      </c>
      <c r="AL24" s="206">
        <v>0</v>
      </c>
      <c r="AM24" s="206">
        <v>0</v>
      </c>
      <c r="AN24" s="206">
        <v>0</v>
      </c>
      <c r="AO24" s="209">
        <v>125.3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258.5</v>
      </c>
      <c r="L25" s="206">
        <v>2.86</v>
      </c>
      <c r="M25" s="206">
        <v>60.1</v>
      </c>
      <c r="N25" s="206">
        <v>49.06</v>
      </c>
      <c r="O25" s="206">
        <v>69.23</v>
      </c>
      <c r="P25" s="206">
        <v>23.27</v>
      </c>
      <c r="Q25" s="206">
        <v>2.87</v>
      </c>
      <c r="R25" s="206">
        <v>15.74</v>
      </c>
      <c r="S25" s="206">
        <v>3.83</v>
      </c>
      <c r="T25" s="206">
        <v>0</v>
      </c>
      <c r="U25" s="206">
        <v>39.65</v>
      </c>
      <c r="V25" s="206">
        <v>0</v>
      </c>
      <c r="W25" s="206">
        <v>4.79</v>
      </c>
      <c r="X25" s="206">
        <v>22.22</v>
      </c>
      <c r="Y25" s="206">
        <v>0</v>
      </c>
      <c r="Z25" s="206">
        <v>112.87</v>
      </c>
      <c r="AA25" s="206">
        <v>37.93</v>
      </c>
      <c r="AB25" s="206">
        <v>0</v>
      </c>
      <c r="AC25" s="206">
        <v>15.16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99.62</v>
      </c>
      <c r="AL25" s="206">
        <v>0</v>
      </c>
      <c r="AM25" s="206">
        <v>0</v>
      </c>
      <c r="AN25" s="206">
        <v>0</v>
      </c>
      <c r="AO25" s="209">
        <v>125.3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276.57</v>
      </c>
      <c r="L26" s="206">
        <v>2.87</v>
      </c>
      <c r="M26" s="206">
        <v>60.1</v>
      </c>
      <c r="N26" s="206">
        <v>49.06</v>
      </c>
      <c r="O26" s="206">
        <v>69.23</v>
      </c>
      <c r="P26" s="206">
        <v>23.27</v>
      </c>
      <c r="Q26" s="206">
        <v>2.87</v>
      </c>
      <c r="R26" s="206">
        <v>17.55</v>
      </c>
      <c r="S26" s="206">
        <v>3.83</v>
      </c>
      <c r="T26" s="206">
        <v>0</v>
      </c>
      <c r="U26" s="206">
        <v>39.65</v>
      </c>
      <c r="V26" s="206">
        <v>7.63</v>
      </c>
      <c r="W26" s="206">
        <v>19.510000000000002</v>
      </c>
      <c r="X26" s="206">
        <v>41.35</v>
      </c>
      <c r="Y26" s="206">
        <v>0</v>
      </c>
      <c r="Z26" s="206">
        <v>112.87</v>
      </c>
      <c r="AA26" s="206">
        <v>37.93</v>
      </c>
      <c r="AB26" s="206">
        <v>0</v>
      </c>
      <c r="AC26" s="206">
        <v>15.16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99.62</v>
      </c>
      <c r="AL26" s="206">
        <v>0</v>
      </c>
      <c r="AM26" s="206">
        <v>0</v>
      </c>
      <c r="AN26" s="206">
        <v>0</v>
      </c>
      <c r="AO26" s="209">
        <v>125.3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423.17</v>
      </c>
      <c r="L27" s="206">
        <v>2.87</v>
      </c>
      <c r="M27" s="206">
        <v>60.1</v>
      </c>
      <c r="N27" s="206">
        <v>49.06</v>
      </c>
      <c r="O27" s="206">
        <v>69.23</v>
      </c>
      <c r="P27" s="206">
        <v>23.27</v>
      </c>
      <c r="Q27" s="206">
        <v>2.87</v>
      </c>
      <c r="R27" s="206">
        <v>17.55</v>
      </c>
      <c r="S27" s="206">
        <v>3.83</v>
      </c>
      <c r="T27" s="206">
        <v>0</v>
      </c>
      <c r="U27" s="206">
        <v>39.65</v>
      </c>
      <c r="V27" s="206">
        <v>7.63</v>
      </c>
      <c r="W27" s="206">
        <v>19.510000000000002</v>
      </c>
      <c r="X27" s="206">
        <v>41.35</v>
      </c>
      <c r="Y27" s="206">
        <v>0</v>
      </c>
      <c r="Z27" s="206">
        <v>112.87</v>
      </c>
      <c r="AA27" s="206">
        <v>37.93</v>
      </c>
      <c r="AB27" s="206">
        <v>0</v>
      </c>
      <c r="AC27" s="206">
        <v>16.149999999999999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99.62</v>
      </c>
      <c r="AL27" s="206">
        <v>0</v>
      </c>
      <c r="AM27" s="206">
        <v>0</v>
      </c>
      <c r="AN27" s="206">
        <v>0</v>
      </c>
      <c r="AO27" s="209">
        <v>125.3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489.42</v>
      </c>
      <c r="L28" s="206">
        <v>8.6199999999999992</v>
      </c>
      <c r="M28" s="206">
        <v>60.1</v>
      </c>
      <c r="N28" s="206">
        <v>49.06</v>
      </c>
      <c r="O28" s="206">
        <v>69.23</v>
      </c>
      <c r="P28" s="206">
        <v>23.27</v>
      </c>
      <c r="Q28" s="206">
        <v>9.07</v>
      </c>
      <c r="R28" s="206">
        <v>17.55</v>
      </c>
      <c r="S28" s="206">
        <v>10.95</v>
      </c>
      <c r="T28" s="206">
        <v>0</v>
      </c>
      <c r="U28" s="206">
        <v>39.65</v>
      </c>
      <c r="V28" s="206">
        <v>7.63</v>
      </c>
      <c r="W28" s="206">
        <v>19.510000000000002</v>
      </c>
      <c r="X28" s="206">
        <v>41.35</v>
      </c>
      <c r="Y28" s="206">
        <v>0</v>
      </c>
      <c r="Z28" s="206">
        <v>112.87</v>
      </c>
      <c r="AA28" s="206">
        <v>37.93</v>
      </c>
      <c r="AB28" s="206">
        <v>0</v>
      </c>
      <c r="AC28" s="206">
        <v>16.149999999999999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99.62</v>
      </c>
      <c r="AL28" s="206">
        <v>0</v>
      </c>
      <c r="AM28" s="206">
        <v>0</v>
      </c>
      <c r="AN28" s="206">
        <v>0</v>
      </c>
      <c r="AO28" s="209">
        <v>125.3</v>
      </c>
      <c r="AP28" s="206">
        <v>0</v>
      </c>
      <c r="AQ28" s="206">
        <v>0.1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489.42</v>
      </c>
      <c r="L29" s="206">
        <v>8.6199999999999992</v>
      </c>
      <c r="M29" s="206">
        <v>60.1</v>
      </c>
      <c r="N29" s="206">
        <v>49.06</v>
      </c>
      <c r="O29" s="206">
        <v>69.23</v>
      </c>
      <c r="P29" s="206">
        <v>23.27</v>
      </c>
      <c r="Q29" s="206">
        <v>9.07</v>
      </c>
      <c r="R29" s="206">
        <v>17.55</v>
      </c>
      <c r="S29" s="206">
        <v>10.95</v>
      </c>
      <c r="T29" s="206">
        <v>0</v>
      </c>
      <c r="U29" s="206">
        <v>39.65</v>
      </c>
      <c r="V29" s="206">
        <v>7.63</v>
      </c>
      <c r="W29" s="206">
        <v>19.510000000000002</v>
      </c>
      <c r="X29" s="206">
        <v>41.35</v>
      </c>
      <c r="Y29" s="206">
        <v>0</v>
      </c>
      <c r="Z29" s="206">
        <v>112.87</v>
      </c>
      <c r="AA29" s="206">
        <v>37.93</v>
      </c>
      <c r="AB29" s="206">
        <v>0</v>
      </c>
      <c r="AC29" s="206">
        <v>16.149999999999999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99.62</v>
      </c>
      <c r="AL29" s="206">
        <v>0</v>
      </c>
      <c r="AM29" s="206">
        <v>0</v>
      </c>
      <c r="AN29" s="206">
        <v>0</v>
      </c>
      <c r="AO29" s="209">
        <v>125.3</v>
      </c>
      <c r="AP29" s="206">
        <v>0</v>
      </c>
      <c r="AQ29" s="206">
        <v>0.5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489.42</v>
      </c>
      <c r="L30" s="206">
        <v>8.6199999999999992</v>
      </c>
      <c r="M30" s="206">
        <v>60.1</v>
      </c>
      <c r="N30" s="206">
        <v>49.06</v>
      </c>
      <c r="O30" s="206">
        <v>69.23</v>
      </c>
      <c r="P30" s="206">
        <v>23.27</v>
      </c>
      <c r="Q30" s="206">
        <v>9.07</v>
      </c>
      <c r="R30" s="206">
        <v>17.55</v>
      </c>
      <c r="S30" s="206">
        <v>10.95</v>
      </c>
      <c r="T30" s="206">
        <v>0</v>
      </c>
      <c r="U30" s="206">
        <v>39.65</v>
      </c>
      <c r="V30" s="206">
        <v>7.63</v>
      </c>
      <c r="W30" s="206">
        <v>19.510000000000002</v>
      </c>
      <c r="X30" s="206">
        <v>41.35</v>
      </c>
      <c r="Y30" s="206">
        <v>0</v>
      </c>
      <c r="Z30" s="206">
        <v>112.87</v>
      </c>
      <c r="AA30" s="206">
        <v>37.93</v>
      </c>
      <c r="AB30" s="206">
        <v>0</v>
      </c>
      <c r="AC30" s="206">
        <v>16.149999999999999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99.62</v>
      </c>
      <c r="AL30" s="206">
        <v>0</v>
      </c>
      <c r="AM30" s="206">
        <v>0</v>
      </c>
      <c r="AN30" s="206">
        <v>0</v>
      </c>
      <c r="AO30" s="209">
        <v>125.3</v>
      </c>
      <c r="AP30" s="206">
        <v>0</v>
      </c>
      <c r="AQ30" s="206">
        <v>3.29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489.42</v>
      </c>
      <c r="L31" s="206">
        <v>8.6199999999999992</v>
      </c>
      <c r="M31" s="206">
        <v>60.1</v>
      </c>
      <c r="N31" s="206">
        <v>49.06</v>
      </c>
      <c r="O31" s="206">
        <v>69.23</v>
      </c>
      <c r="P31" s="206">
        <v>23.27</v>
      </c>
      <c r="Q31" s="206">
        <v>9.07</v>
      </c>
      <c r="R31" s="206">
        <v>17.55</v>
      </c>
      <c r="S31" s="206">
        <v>10.95</v>
      </c>
      <c r="T31" s="206">
        <v>0</v>
      </c>
      <c r="U31" s="206">
        <v>39.93</v>
      </c>
      <c r="V31" s="206">
        <v>7.63</v>
      </c>
      <c r="W31" s="206">
        <v>19.510000000000002</v>
      </c>
      <c r="X31" s="206">
        <v>41.35</v>
      </c>
      <c r="Y31" s="206">
        <v>0</v>
      </c>
      <c r="Z31" s="206">
        <v>112.87</v>
      </c>
      <c r="AA31" s="206">
        <v>37.93</v>
      </c>
      <c r="AB31" s="206">
        <v>0</v>
      </c>
      <c r="AC31" s="206">
        <v>16.149999999999999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99.62</v>
      </c>
      <c r="AL31" s="206">
        <v>0</v>
      </c>
      <c r="AM31" s="206">
        <v>0</v>
      </c>
      <c r="AN31" s="206">
        <v>0</v>
      </c>
      <c r="AO31" s="209">
        <v>125.3</v>
      </c>
      <c r="AP31" s="206">
        <v>0</v>
      </c>
      <c r="AQ31" s="206">
        <v>10.08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489.42</v>
      </c>
      <c r="L32" s="206">
        <v>8.6199999999999992</v>
      </c>
      <c r="M32" s="206">
        <v>60.1</v>
      </c>
      <c r="N32" s="206">
        <v>49.06</v>
      </c>
      <c r="O32" s="206">
        <v>69.23</v>
      </c>
      <c r="P32" s="206">
        <v>23.27</v>
      </c>
      <c r="Q32" s="206">
        <v>9.07</v>
      </c>
      <c r="R32" s="206">
        <v>17.55</v>
      </c>
      <c r="S32" s="206">
        <v>10.95</v>
      </c>
      <c r="T32" s="206">
        <v>0</v>
      </c>
      <c r="U32" s="206">
        <v>40.369999999999997</v>
      </c>
      <c r="V32" s="206">
        <v>7.63</v>
      </c>
      <c r="W32" s="206">
        <v>19.510000000000002</v>
      </c>
      <c r="X32" s="206">
        <v>41.35</v>
      </c>
      <c r="Y32" s="206">
        <v>0</v>
      </c>
      <c r="Z32" s="206">
        <v>112.87</v>
      </c>
      <c r="AA32" s="206">
        <v>37.93</v>
      </c>
      <c r="AB32" s="206">
        <v>0</v>
      </c>
      <c r="AC32" s="206">
        <v>16.149999999999999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99.62</v>
      </c>
      <c r="AL32" s="206">
        <v>0</v>
      </c>
      <c r="AM32" s="206">
        <v>0</v>
      </c>
      <c r="AN32" s="206">
        <v>0</v>
      </c>
      <c r="AO32" s="209">
        <v>125.3</v>
      </c>
      <c r="AP32" s="206">
        <v>0</v>
      </c>
      <c r="AQ32" s="206">
        <v>18.86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489.42</v>
      </c>
      <c r="L33" s="206">
        <v>8.6199999999999992</v>
      </c>
      <c r="M33" s="206">
        <v>60.1</v>
      </c>
      <c r="N33" s="206">
        <v>49.06</v>
      </c>
      <c r="O33" s="206">
        <v>69.23</v>
      </c>
      <c r="P33" s="206">
        <v>23.27</v>
      </c>
      <c r="Q33" s="206">
        <v>9.07</v>
      </c>
      <c r="R33" s="206">
        <v>17.55</v>
      </c>
      <c r="S33" s="206">
        <v>10.95</v>
      </c>
      <c r="T33" s="206">
        <v>0</v>
      </c>
      <c r="U33" s="206">
        <v>40.97</v>
      </c>
      <c r="V33" s="206">
        <v>7.63</v>
      </c>
      <c r="W33" s="206">
        <v>19.510000000000002</v>
      </c>
      <c r="X33" s="206">
        <v>41.35</v>
      </c>
      <c r="Y33" s="206">
        <v>0</v>
      </c>
      <c r="Z33" s="206">
        <v>112.87</v>
      </c>
      <c r="AA33" s="206">
        <v>37.93</v>
      </c>
      <c r="AB33" s="206">
        <v>0</v>
      </c>
      <c r="AC33" s="206">
        <v>16.149999999999999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99.62</v>
      </c>
      <c r="AL33" s="206">
        <v>0</v>
      </c>
      <c r="AM33" s="206">
        <v>0</v>
      </c>
      <c r="AN33" s="206">
        <v>0</v>
      </c>
      <c r="AO33" s="209">
        <v>120</v>
      </c>
      <c r="AP33" s="206">
        <v>0</v>
      </c>
      <c r="AQ33" s="206">
        <v>34.659999999999997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489.42</v>
      </c>
      <c r="L34" s="206">
        <v>8.6199999999999992</v>
      </c>
      <c r="M34" s="206">
        <v>60.1</v>
      </c>
      <c r="N34" s="206">
        <v>49.06</v>
      </c>
      <c r="O34" s="206">
        <v>69.23</v>
      </c>
      <c r="P34" s="206">
        <v>23.27</v>
      </c>
      <c r="Q34" s="206">
        <v>9.07</v>
      </c>
      <c r="R34" s="206">
        <v>17.55</v>
      </c>
      <c r="S34" s="206">
        <v>10.95</v>
      </c>
      <c r="T34" s="206">
        <v>0</v>
      </c>
      <c r="U34" s="206">
        <v>41.61</v>
      </c>
      <c r="V34" s="206">
        <v>7.63</v>
      </c>
      <c r="W34" s="206">
        <v>19.510000000000002</v>
      </c>
      <c r="X34" s="206">
        <v>41.35</v>
      </c>
      <c r="Y34" s="206">
        <v>0</v>
      </c>
      <c r="Z34" s="206">
        <v>112.87</v>
      </c>
      <c r="AA34" s="206">
        <v>37.93</v>
      </c>
      <c r="AB34" s="206">
        <v>0</v>
      </c>
      <c r="AC34" s="206">
        <v>16.149999999999999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99.62</v>
      </c>
      <c r="AL34" s="206">
        <v>0</v>
      </c>
      <c r="AM34" s="206">
        <v>0</v>
      </c>
      <c r="AN34" s="206">
        <v>0</v>
      </c>
      <c r="AO34" s="209">
        <v>120</v>
      </c>
      <c r="AP34" s="206">
        <v>0</v>
      </c>
      <c r="AQ34" s="206">
        <v>37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489.42</v>
      </c>
      <c r="L35" s="206">
        <v>8.6199999999999992</v>
      </c>
      <c r="M35" s="206">
        <v>60.1</v>
      </c>
      <c r="N35" s="206">
        <v>49.06</v>
      </c>
      <c r="O35" s="206">
        <v>69.23</v>
      </c>
      <c r="P35" s="206">
        <v>23.27</v>
      </c>
      <c r="Q35" s="206">
        <v>9.07</v>
      </c>
      <c r="R35" s="206">
        <v>17.55</v>
      </c>
      <c r="S35" s="206">
        <v>10.95</v>
      </c>
      <c r="T35" s="206">
        <v>0</v>
      </c>
      <c r="U35" s="206">
        <v>41.69</v>
      </c>
      <c r="V35" s="206">
        <v>7.63</v>
      </c>
      <c r="W35" s="206">
        <v>19.510000000000002</v>
      </c>
      <c r="X35" s="206">
        <v>41.35</v>
      </c>
      <c r="Y35" s="206">
        <v>0</v>
      </c>
      <c r="Z35" s="206">
        <v>112.87</v>
      </c>
      <c r="AA35" s="206">
        <v>37.93</v>
      </c>
      <c r="AB35" s="206">
        <v>0</v>
      </c>
      <c r="AC35" s="206">
        <v>16.149999999999999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99.62</v>
      </c>
      <c r="AL35" s="206">
        <v>0</v>
      </c>
      <c r="AM35" s="206">
        <v>0</v>
      </c>
      <c r="AN35" s="206">
        <v>0</v>
      </c>
      <c r="AO35" s="209">
        <v>120</v>
      </c>
      <c r="AP35" s="206">
        <v>0</v>
      </c>
      <c r="AQ35" s="206">
        <v>41.5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489.42</v>
      </c>
      <c r="L36" s="206">
        <v>8.6199999999999992</v>
      </c>
      <c r="M36" s="206">
        <v>60.1</v>
      </c>
      <c r="N36" s="206">
        <v>49.06</v>
      </c>
      <c r="O36" s="206">
        <v>69.23</v>
      </c>
      <c r="P36" s="206">
        <v>23.27</v>
      </c>
      <c r="Q36" s="206">
        <v>9.07</v>
      </c>
      <c r="R36" s="206">
        <v>17.55</v>
      </c>
      <c r="S36" s="206">
        <v>10.95</v>
      </c>
      <c r="T36" s="206">
        <v>0</v>
      </c>
      <c r="U36" s="206">
        <v>41.69</v>
      </c>
      <c r="V36" s="206">
        <v>7.63</v>
      </c>
      <c r="W36" s="206">
        <v>19.510000000000002</v>
      </c>
      <c r="X36" s="206">
        <v>41.35</v>
      </c>
      <c r="Y36" s="206">
        <v>0</v>
      </c>
      <c r="Z36" s="206">
        <v>112.87</v>
      </c>
      <c r="AA36" s="206">
        <v>37.93</v>
      </c>
      <c r="AB36" s="206">
        <v>0</v>
      </c>
      <c r="AC36" s="206">
        <v>16.149999999999999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99.62</v>
      </c>
      <c r="AL36" s="206">
        <v>0</v>
      </c>
      <c r="AM36" s="206">
        <v>0</v>
      </c>
      <c r="AN36" s="206">
        <v>0</v>
      </c>
      <c r="AO36" s="209">
        <v>120</v>
      </c>
      <c r="AP36" s="206">
        <v>0</v>
      </c>
      <c r="AQ36" s="206">
        <v>41.5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489.42</v>
      </c>
      <c r="L37" s="206">
        <v>8.6199999999999992</v>
      </c>
      <c r="M37" s="206">
        <v>60.1</v>
      </c>
      <c r="N37" s="206">
        <v>49.06</v>
      </c>
      <c r="O37" s="206">
        <v>69.23</v>
      </c>
      <c r="P37" s="206">
        <v>23.27</v>
      </c>
      <c r="Q37" s="206">
        <v>9.07</v>
      </c>
      <c r="R37" s="206">
        <v>17.55</v>
      </c>
      <c r="S37" s="206">
        <v>10.95</v>
      </c>
      <c r="T37" s="206">
        <v>0</v>
      </c>
      <c r="U37" s="206">
        <v>41.69</v>
      </c>
      <c r="V37" s="206">
        <v>7.63</v>
      </c>
      <c r="W37" s="206">
        <v>19.510000000000002</v>
      </c>
      <c r="X37" s="206">
        <v>41.35</v>
      </c>
      <c r="Y37" s="206">
        <v>0</v>
      </c>
      <c r="Z37" s="206">
        <v>112.87</v>
      </c>
      <c r="AA37" s="206">
        <v>37.93</v>
      </c>
      <c r="AB37" s="206">
        <v>0</v>
      </c>
      <c r="AC37" s="206">
        <v>16.149999999999999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99.62</v>
      </c>
      <c r="AL37" s="206">
        <v>0</v>
      </c>
      <c r="AM37" s="206">
        <v>0</v>
      </c>
      <c r="AN37" s="206">
        <v>0</v>
      </c>
      <c r="AO37" s="209">
        <v>120</v>
      </c>
      <c r="AP37" s="206">
        <v>0</v>
      </c>
      <c r="AQ37" s="206">
        <v>41.5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489.42</v>
      </c>
      <c r="L38" s="206">
        <v>8.6199999999999992</v>
      </c>
      <c r="M38" s="206">
        <v>60.1</v>
      </c>
      <c r="N38" s="206">
        <v>49.06</v>
      </c>
      <c r="O38" s="206">
        <v>69.23</v>
      </c>
      <c r="P38" s="206">
        <v>23.27</v>
      </c>
      <c r="Q38" s="206">
        <v>9.07</v>
      </c>
      <c r="R38" s="206">
        <v>17.55</v>
      </c>
      <c r="S38" s="206">
        <v>10.95</v>
      </c>
      <c r="T38" s="206">
        <v>0</v>
      </c>
      <c r="U38" s="206">
        <v>41.69</v>
      </c>
      <c r="V38" s="206">
        <v>7.63</v>
      </c>
      <c r="W38" s="206">
        <v>19.510000000000002</v>
      </c>
      <c r="X38" s="206">
        <v>41.35</v>
      </c>
      <c r="Y38" s="206">
        <v>0</v>
      </c>
      <c r="Z38" s="206">
        <v>112.87</v>
      </c>
      <c r="AA38" s="206">
        <v>37.93</v>
      </c>
      <c r="AB38" s="206">
        <v>0</v>
      </c>
      <c r="AC38" s="206">
        <v>15.16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99.62</v>
      </c>
      <c r="AL38" s="206">
        <v>0</v>
      </c>
      <c r="AM38" s="206">
        <v>0</v>
      </c>
      <c r="AN38" s="206">
        <v>0</v>
      </c>
      <c r="AO38" s="209">
        <v>120</v>
      </c>
      <c r="AP38" s="206">
        <v>0</v>
      </c>
      <c r="AQ38" s="206">
        <v>41.5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489.42</v>
      </c>
      <c r="L39" s="206">
        <v>8.6199999999999992</v>
      </c>
      <c r="M39" s="206">
        <v>60.1</v>
      </c>
      <c r="N39" s="206">
        <v>49.06</v>
      </c>
      <c r="O39" s="206">
        <v>69.23</v>
      </c>
      <c r="P39" s="206">
        <v>23.27</v>
      </c>
      <c r="Q39" s="206">
        <v>9.07</v>
      </c>
      <c r="R39" s="206">
        <v>17.55</v>
      </c>
      <c r="S39" s="206">
        <v>10.95</v>
      </c>
      <c r="T39" s="206">
        <v>0</v>
      </c>
      <c r="U39" s="206">
        <v>43.21</v>
      </c>
      <c r="V39" s="206">
        <v>7.63</v>
      </c>
      <c r="W39" s="206">
        <v>19.510000000000002</v>
      </c>
      <c r="X39" s="206">
        <v>41.35</v>
      </c>
      <c r="Y39" s="206">
        <v>0</v>
      </c>
      <c r="Z39" s="206">
        <v>112.87</v>
      </c>
      <c r="AA39" s="206">
        <v>37.93</v>
      </c>
      <c r="AB39" s="206">
        <v>0</v>
      </c>
      <c r="AC39" s="206">
        <v>9.94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99.62</v>
      </c>
      <c r="AL39" s="206">
        <v>0</v>
      </c>
      <c r="AM39" s="206">
        <v>0</v>
      </c>
      <c r="AN39" s="206">
        <v>0</v>
      </c>
      <c r="AO39" s="209">
        <v>125.3</v>
      </c>
      <c r="AP39" s="206">
        <v>0</v>
      </c>
      <c r="AQ39" s="206">
        <v>41.5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489.42</v>
      </c>
      <c r="L40" s="206">
        <v>8.6199999999999992</v>
      </c>
      <c r="M40" s="206">
        <v>60.1</v>
      </c>
      <c r="N40" s="206">
        <v>49.06</v>
      </c>
      <c r="O40" s="206">
        <v>69.23</v>
      </c>
      <c r="P40" s="206">
        <v>23.27</v>
      </c>
      <c r="Q40" s="206">
        <v>9.07</v>
      </c>
      <c r="R40" s="206">
        <v>17.55</v>
      </c>
      <c r="S40" s="206">
        <v>10.95</v>
      </c>
      <c r="T40" s="206">
        <v>0</v>
      </c>
      <c r="U40" s="206">
        <v>45.17</v>
      </c>
      <c r="V40" s="206">
        <v>7.63</v>
      </c>
      <c r="W40" s="206">
        <v>19.510000000000002</v>
      </c>
      <c r="X40" s="206">
        <v>41.35</v>
      </c>
      <c r="Y40" s="206">
        <v>0</v>
      </c>
      <c r="Z40" s="206">
        <v>112.87</v>
      </c>
      <c r="AA40" s="206">
        <v>37.93</v>
      </c>
      <c r="AB40" s="206">
        <v>0</v>
      </c>
      <c r="AC40" s="206">
        <v>9.94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99.62</v>
      </c>
      <c r="AL40" s="206">
        <v>0</v>
      </c>
      <c r="AM40" s="206">
        <v>0</v>
      </c>
      <c r="AN40" s="206">
        <v>0</v>
      </c>
      <c r="AO40" s="209">
        <v>125.3</v>
      </c>
      <c r="AP40" s="206">
        <v>0</v>
      </c>
      <c r="AQ40" s="206">
        <v>41.5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489.42</v>
      </c>
      <c r="L41" s="206">
        <v>8.6199999999999992</v>
      </c>
      <c r="M41" s="206">
        <v>60.1</v>
      </c>
      <c r="N41" s="206">
        <v>49.06</v>
      </c>
      <c r="O41" s="206">
        <v>69.23</v>
      </c>
      <c r="P41" s="206">
        <v>23.27</v>
      </c>
      <c r="Q41" s="206">
        <v>9.07</v>
      </c>
      <c r="R41" s="206">
        <v>17.55</v>
      </c>
      <c r="S41" s="206">
        <v>10.95</v>
      </c>
      <c r="T41" s="206">
        <v>0</v>
      </c>
      <c r="U41" s="206">
        <v>46.92</v>
      </c>
      <c r="V41" s="206">
        <v>7.63</v>
      </c>
      <c r="W41" s="206">
        <v>19.510000000000002</v>
      </c>
      <c r="X41" s="206">
        <v>41.35</v>
      </c>
      <c r="Y41" s="206">
        <v>0</v>
      </c>
      <c r="Z41" s="206">
        <v>112.87</v>
      </c>
      <c r="AA41" s="206">
        <v>37.93</v>
      </c>
      <c r="AB41" s="206">
        <v>0</v>
      </c>
      <c r="AC41" s="206">
        <v>15.16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104.69</v>
      </c>
      <c r="AL41" s="206">
        <v>0</v>
      </c>
      <c r="AM41" s="206">
        <v>0</v>
      </c>
      <c r="AN41" s="206">
        <v>0</v>
      </c>
      <c r="AO41" s="209">
        <v>210</v>
      </c>
      <c r="AP41" s="206">
        <v>0</v>
      </c>
      <c r="AQ41" s="206">
        <v>41.5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489.42</v>
      </c>
      <c r="L42" s="206">
        <v>8.6199999999999992</v>
      </c>
      <c r="M42" s="206">
        <v>60.1</v>
      </c>
      <c r="N42" s="206">
        <v>49.06</v>
      </c>
      <c r="O42" s="206">
        <v>69.23</v>
      </c>
      <c r="P42" s="206">
        <v>23.27</v>
      </c>
      <c r="Q42" s="206">
        <v>9.07</v>
      </c>
      <c r="R42" s="206">
        <v>17.55</v>
      </c>
      <c r="S42" s="206">
        <v>10.95</v>
      </c>
      <c r="T42" s="206">
        <v>0</v>
      </c>
      <c r="U42" s="206">
        <v>47.79</v>
      </c>
      <c r="V42" s="206">
        <v>7.63</v>
      </c>
      <c r="W42" s="206">
        <v>19.510000000000002</v>
      </c>
      <c r="X42" s="206">
        <v>41.35</v>
      </c>
      <c r="Y42" s="206">
        <v>0</v>
      </c>
      <c r="Z42" s="206">
        <v>112.87</v>
      </c>
      <c r="AA42" s="206">
        <v>37.93</v>
      </c>
      <c r="AB42" s="206">
        <v>0</v>
      </c>
      <c r="AC42" s="206">
        <v>15.16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104.69</v>
      </c>
      <c r="AL42" s="206">
        <v>0</v>
      </c>
      <c r="AM42" s="206">
        <v>0</v>
      </c>
      <c r="AN42" s="206">
        <v>0</v>
      </c>
      <c r="AO42" s="209">
        <v>260</v>
      </c>
      <c r="AP42" s="206">
        <v>0</v>
      </c>
      <c r="AQ42" s="206">
        <v>41.5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489.42</v>
      </c>
      <c r="L43" s="206">
        <v>8.6199999999999992</v>
      </c>
      <c r="M43" s="206">
        <v>60.1</v>
      </c>
      <c r="N43" s="206">
        <v>49.06</v>
      </c>
      <c r="O43" s="206">
        <v>69.23</v>
      </c>
      <c r="P43" s="206">
        <v>23.27</v>
      </c>
      <c r="Q43" s="206">
        <v>9.07</v>
      </c>
      <c r="R43" s="206">
        <v>17.55</v>
      </c>
      <c r="S43" s="206">
        <v>10.95</v>
      </c>
      <c r="T43" s="206">
        <v>0</v>
      </c>
      <c r="U43" s="206">
        <v>48.59</v>
      </c>
      <c r="V43" s="206">
        <v>7.63</v>
      </c>
      <c r="W43" s="206">
        <v>19.510000000000002</v>
      </c>
      <c r="X43" s="206">
        <v>41.35</v>
      </c>
      <c r="Y43" s="206">
        <v>0</v>
      </c>
      <c r="Z43" s="206">
        <v>112.87</v>
      </c>
      <c r="AA43" s="206">
        <v>37.93</v>
      </c>
      <c r="AB43" s="206">
        <v>0</v>
      </c>
      <c r="AC43" s="206">
        <v>15.16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104.69</v>
      </c>
      <c r="AL43" s="206">
        <v>0</v>
      </c>
      <c r="AM43" s="206">
        <v>0</v>
      </c>
      <c r="AN43" s="206">
        <v>0</v>
      </c>
      <c r="AO43" s="209">
        <v>260</v>
      </c>
      <c r="AP43" s="206">
        <v>0</v>
      </c>
      <c r="AQ43" s="206">
        <v>41.5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489.42</v>
      </c>
      <c r="L44" s="206">
        <v>8.6199999999999992</v>
      </c>
      <c r="M44" s="206">
        <v>60.1</v>
      </c>
      <c r="N44" s="206">
        <v>49.06</v>
      </c>
      <c r="O44" s="206">
        <v>69.23</v>
      </c>
      <c r="P44" s="206">
        <v>23.27</v>
      </c>
      <c r="Q44" s="206">
        <v>9.07</v>
      </c>
      <c r="R44" s="206">
        <v>17.55</v>
      </c>
      <c r="S44" s="206">
        <v>10.95</v>
      </c>
      <c r="T44" s="206">
        <v>0</v>
      </c>
      <c r="U44" s="206">
        <v>49.41</v>
      </c>
      <c r="V44" s="206">
        <v>7.63</v>
      </c>
      <c r="W44" s="206">
        <v>19.510000000000002</v>
      </c>
      <c r="X44" s="206">
        <v>41.35</v>
      </c>
      <c r="Y44" s="206">
        <v>0</v>
      </c>
      <c r="Z44" s="206">
        <v>112.87</v>
      </c>
      <c r="AA44" s="206">
        <v>37.93</v>
      </c>
      <c r="AB44" s="206">
        <v>0</v>
      </c>
      <c r="AC44" s="206">
        <v>15.16</v>
      </c>
      <c r="AD44" s="206">
        <v>0</v>
      </c>
      <c r="AE44" s="206">
        <v>0</v>
      </c>
      <c r="AF44" s="206">
        <v>0</v>
      </c>
      <c r="AG44" s="206">
        <v>0</v>
      </c>
      <c r="AH44" s="206">
        <v>20</v>
      </c>
      <c r="AI44" s="206">
        <v>0</v>
      </c>
      <c r="AJ44" s="206">
        <v>0</v>
      </c>
      <c r="AK44" s="206">
        <v>104.81</v>
      </c>
      <c r="AL44" s="206">
        <v>0</v>
      </c>
      <c r="AM44" s="206">
        <v>0</v>
      </c>
      <c r="AN44" s="206">
        <v>0</v>
      </c>
      <c r="AO44" s="209">
        <v>260</v>
      </c>
      <c r="AP44" s="206">
        <v>0</v>
      </c>
      <c r="AQ44" s="206">
        <v>41.5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489.42</v>
      </c>
      <c r="L45" s="206">
        <v>8.6199999999999992</v>
      </c>
      <c r="M45" s="206">
        <v>60.1</v>
      </c>
      <c r="N45" s="206">
        <v>49.06</v>
      </c>
      <c r="O45" s="206">
        <v>69.23</v>
      </c>
      <c r="P45" s="206">
        <v>23.27</v>
      </c>
      <c r="Q45" s="206">
        <v>9.07</v>
      </c>
      <c r="R45" s="206">
        <v>17.55</v>
      </c>
      <c r="S45" s="206">
        <v>10.95</v>
      </c>
      <c r="T45" s="206">
        <v>0</v>
      </c>
      <c r="U45" s="206">
        <v>49.55</v>
      </c>
      <c r="V45" s="206">
        <v>7.63</v>
      </c>
      <c r="W45" s="206">
        <v>19.510000000000002</v>
      </c>
      <c r="X45" s="206">
        <v>41.35</v>
      </c>
      <c r="Y45" s="206">
        <v>0</v>
      </c>
      <c r="Z45" s="206">
        <v>112.87</v>
      </c>
      <c r="AA45" s="206">
        <v>37.93</v>
      </c>
      <c r="AB45" s="206">
        <v>0</v>
      </c>
      <c r="AC45" s="206">
        <v>15.16</v>
      </c>
      <c r="AD45" s="206">
        <v>0</v>
      </c>
      <c r="AE45" s="206">
        <v>0</v>
      </c>
      <c r="AF45" s="206">
        <v>0</v>
      </c>
      <c r="AG45" s="206">
        <v>0</v>
      </c>
      <c r="AH45" s="206">
        <v>20</v>
      </c>
      <c r="AI45" s="206">
        <v>0</v>
      </c>
      <c r="AJ45" s="206">
        <v>0</v>
      </c>
      <c r="AK45" s="206">
        <v>104.87</v>
      </c>
      <c r="AL45" s="206">
        <v>0</v>
      </c>
      <c r="AM45" s="206">
        <v>0</v>
      </c>
      <c r="AN45" s="206">
        <v>0</v>
      </c>
      <c r="AO45" s="209">
        <v>260</v>
      </c>
      <c r="AP45" s="206">
        <v>0</v>
      </c>
      <c r="AQ45" s="206">
        <v>41.5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489.42</v>
      </c>
      <c r="L46" s="206">
        <v>8.6199999999999992</v>
      </c>
      <c r="M46" s="206">
        <v>60.1</v>
      </c>
      <c r="N46" s="206">
        <v>49.06</v>
      </c>
      <c r="O46" s="206">
        <v>69.23</v>
      </c>
      <c r="P46" s="206">
        <v>23.27</v>
      </c>
      <c r="Q46" s="206">
        <v>9.07</v>
      </c>
      <c r="R46" s="206">
        <v>17.55</v>
      </c>
      <c r="S46" s="206">
        <v>10.95</v>
      </c>
      <c r="T46" s="206">
        <v>0</v>
      </c>
      <c r="U46" s="206">
        <v>49.55</v>
      </c>
      <c r="V46" s="206">
        <v>7.63</v>
      </c>
      <c r="W46" s="206">
        <v>19.510000000000002</v>
      </c>
      <c r="X46" s="206">
        <v>41.35</v>
      </c>
      <c r="Y46" s="206">
        <v>0</v>
      </c>
      <c r="Z46" s="206">
        <v>112.87</v>
      </c>
      <c r="AA46" s="206">
        <v>37.93</v>
      </c>
      <c r="AB46" s="206">
        <v>0</v>
      </c>
      <c r="AC46" s="206">
        <v>15.16</v>
      </c>
      <c r="AD46" s="206">
        <v>0</v>
      </c>
      <c r="AE46" s="206">
        <v>0</v>
      </c>
      <c r="AF46" s="206">
        <v>0</v>
      </c>
      <c r="AG46" s="206">
        <v>0</v>
      </c>
      <c r="AH46" s="206">
        <v>20</v>
      </c>
      <c r="AI46" s="206">
        <v>0</v>
      </c>
      <c r="AJ46" s="206">
        <v>0</v>
      </c>
      <c r="AK46" s="206">
        <v>104.93</v>
      </c>
      <c r="AL46" s="206">
        <v>0</v>
      </c>
      <c r="AM46" s="206">
        <v>0</v>
      </c>
      <c r="AN46" s="206">
        <v>0</v>
      </c>
      <c r="AO46" s="209">
        <v>260</v>
      </c>
      <c r="AP46" s="206">
        <v>0</v>
      </c>
      <c r="AQ46" s="206">
        <v>41.5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489.42</v>
      </c>
      <c r="L47" s="206">
        <v>8.6199999999999992</v>
      </c>
      <c r="M47" s="206">
        <v>60.1</v>
      </c>
      <c r="N47" s="206">
        <v>49.06</v>
      </c>
      <c r="O47" s="206">
        <v>69.23</v>
      </c>
      <c r="P47" s="206">
        <v>23.27</v>
      </c>
      <c r="Q47" s="206">
        <v>9.07</v>
      </c>
      <c r="R47" s="206">
        <v>17.55</v>
      </c>
      <c r="S47" s="206">
        <v>10.95</v>
      </c>
      <c r="T47" s="206">
        <v>0</v>
      </c>
      <c r="U47" s="206">
        <v>49.55</v>
      </c>
      <c r="V47" s="206">
        <v>7.63</v>
      </c>
      <c r="W47" s="206">
        <v>19.510000000000002</v>
      </c>
      <c r="X47" s="206">
        <v>41.35</v>
      </c>
      <c r="Y47" s="206">
        <v>0</v>
      </c>
      <c r="Z47" s="206">
        <v>112.87</v>
      </c>
      <c r="AA47" s="206">
        <v>37.93</v>
      </c>
      <c r="AB47" s="206">
        <v>0</v>
      </c>
      <c r="AC47" s="206">
        <v>15.16</v>
      </c>
      <c r="AD47" s="206">
        <v>0</v>
      </c>
      <c r="AE47" s="206">
        <v>0</v>
      </c>
      <c r="AF47" s="206">
        <v>0</v>
      </c>
      <c r="AG47" s="206">
        <v>0</v>
      </c>
      <c r="AH47" s="206">
        <v>20</v>
      </c>
      <c r="AI47" s="206">
        <v>0</v>
      </c>
      <c r="AJ47" s="206">
        <v>0</v>
      </c>
      <c r="AK47" s="206">
        <v>105</v>
      </c>
      <c r="AL47" s="206">
        <v>0</v>
      </c>
      <c r="AM47" s="206">
        <v>0</v>
      </c>
      <c r="AN47" s="206">
        <v>0</v>
      </c>
      <c r="AO47" s="209">
        <v>260</v>
      </c>
      <c r="AP47" s="206">
        <v>0</v>
      </c>
      <c r="AQ47" s="206">
        <v>41.5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489.42</v>
      </c>
      <c r="L48" s="206">
        <v>8.6199999999999992</v>
      </c>
      <c r="M48" s="206">
        <v>60.1</v>
      </c>
      <c r="N48" s="206">
        <v>49.06</v>
      </c>
      <c r="O48" s="206">
        <v>69.23</v>
      </c>
      <c r="P48" s="206">
        <v>23.27</v>
      </c>
      <c r="Q48" s="206">
        <v>9.07</v>
      </c>
      <c r="R48" s="206">
        <v>17.55</v>
      </c>
      <c r="S48" s="206">
        <v>10.95</v>
      </c>
      <c r="T48" s="206">
        <v>0</v>
      </c>
      <c r="U48" s="206">
        <v>49.55</v>
      </c>
      <c r="V48" s="206">
        <v>7.63</v>
      </c>
      <c r="W48" s="206">
        <v>19.510000000000002</v>
      </c>
      <c r="X48" s="206">
        <v>41.35</v>
      </c>
      <c r="Y48" s="206">
        <v>0</v>
      </c>
      <c r="Z48" s="206">
        <v>112.87</v>
      </c>
      <c r="AA48" s="206">
        <v>37.93</v>
      </c>
      <c r="AB48" s="206">
        <v>0</v>
      </c>
      <c r="AC48" s="206">
        <v>15.16</v>
      </c>
      <c r="AD48" s="206">
        <v>0</v>
      </c>
      <c r="AE48" s="206">
        <v>0</v>
      </c>
      <c r="AF48" s="206">
        <v>0</v>
      </c>
      <c r="AG48" s="206">
        <v>0</v>
      </c>
      <c r="AH48" s="206">
        <v>20</v>
      </c>
      <c r="AI48" s="206">
        <v>0</v>
      </c>
      <c r="AJ48" s="206">
        <v>0</v>
      </c>
      <c r="AK48" s="206">
        <v>105</v>
      </c>
      <c r="AL48" s="206">
        <v>0</v>
      </c>
      <c r="AM48" s="206">
        <v>0</v>
      </c>
      <c r="AN48" s="206">
        <v>0</v>
      </c>
      <c r="AO48" s="209">
        <v>170</v>
      </c>
      <c r="AP48" s="206">
        <v>0</v>
      </c>
      <c r="AQ48" s="206">
        <v>41.5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489.42</v>
      </c>
      <c r="L49" s="206">
        <v>8.6199999999999992</v>
      </c>
      <c r="M49" s="206">
        <v>60.1</v>
      </c>
      <c r="N49" s="206">
        <v>49.06</v>
      </c>
      <c r="O49" s="206">
        <v>69.23</v>
      </c>
      <c r="P49" s="206">
        <v>23.27</v>
      </c>
      <c r="Q49" s="206">
        <v>9.07</v>
      </c>
      <c r="R49" s="206">
        <v>17.55</v>
      </c>
      <c r="S49" s="206">
        <v>10.95</v>
      </c>
      <c r="T49" s="206">
        <v>0</v>
      </c>
      <c r="U49" s="206">
        <v>49.55</v>
      </c>
      <c r="V49" s="206">
        <v>7.63</v>
      </c>
      <c r="W49" s="206">
        <v>19.510000000000002</v>
      </c>
      <c r="X49" s="206">
        <v>41.35</v>
      </c>
      <c r="Y49" s="206">
        <v>0</v>
      </c>
      <c r="Z49" s="206">
        <v>112.87</v>
      </c>
      <c r="AA49" s="206">
        <v>37.93</v>
      </c>
      <c r="AB49" s="206">
        <v>0</v>
      </c>
      <c r="AC49" s="206">
        <v>15.16</v>
      </c>
      <c r="AD49" s="206">
        <v>0</v>
      </c>
      <c r="AE49" s="206">
        <v>0</v>
      </c>
      <c r="AF49" s="206">
        <v>0</v>
      </c>
      <c r="AG49" s="206">
        <v>0</v>
      </c>
      <c r="AH49" s="206">
        <v>11.32</v>
      </c>
      <c r="AI49" s="206">
        <v>0</v>
      </c>
      <c r="AJ49" s="206">
        <v>0</v>
      </c>
      <c r="AK49" s="206">
        <v>99.62</v>
      </c>
      <c r="AL49" s="206">
        <v>0</v>
      </c>
      <c r="AM49" s="206">
        <v>0</v>
      </c>
      <c r="AN49" s="206">
        <v>0</v>
      </c>
      <c r="AO49" s="209">
        <v>120</v>
      </c>
      <c r="AP49" s="206">
        <v>0</v>
      </c>
      <c r="AQ49" s="206">
        <v>41.5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489.42</v>
      </c>
      <c r="L50" s="206">
        <v>8.6199999999999992</v>
      </c>
      <c r="M50" s="206">
        <v>60.1</v>
      </c>
      <c r="N50" s="206">
        <v>49.06</v>
      </c>
      <c r="O50" s="206">
        <v>69.23</v>
      </c>
      <c r="P50" s="206">
        <v>23.27</v>
      </c>
      <c r="Q50" s="206">
        <v>9.07</v>
      </c>
      <c r="R50" s="206">
        <v>17.55</v>
      </c>
      <c r="S50" s="206">
        <v>10.95</v>
      </c>
      <c r="T50" s="206">
        <v>0</v>
      </c>
      <c r="U50" s="206">
        <v>49.55</v>
      </c>
      <c r="V50" s="206">
        <v>7.63</v>
      </c>
      <c r="W50" s="206">
        <v>19.510000000000002</v>
      </c>
      <c r="X50" s="206">
        <v>41.35</v>
      </c>
      <c r="Y50" s="206">
        <v>0</v>
      </c>
      <c r="Z50" s="206">
        <v>112.87</v>
      </c>
      <c r="AA50" s="206">
        <v>37.93</v>
      </c>
      <c r="AB50" s="206">
        <v>0</v>
      </c>
      <c r="AC50" s="206">
        <v>15.16</v>
      </c>
      <c r="AD50" s="206">
        <v>0</v>
      </c>
      <c r="AE50" s="206">
        <v>0</v>
      </c>
      <c r="AF50" s="206">
        <v>0</v>
      </c>
      <c r="AG50" s="206">
        <v>0</v>
      </c>
      <c r="AH50" s="206">
        <v>11.32</v>
      </c>
      <c r="AI50" s="206">
        <v>0</v>
      </c>
      <c r="AJ50" s="206">
        <v>0</v>
      </c>
      <c r="AK50" s="206">
        <v>99.62</v>
      </c>
      <c r="AL50" s="206">
        <v>0</v>
      </c>
      <c r="AM50" s="206">
        <v>0</v>
      </c>
      <c r="AN50" s="206">
        <v>0</v>
      </c>
      <c r="AO50" s="209">
        <v>120</v>
      </c>
      <c r="AP50" s="206">
        <v>0</v>
      </c>
      <c r="AQ50" s="206">
        <v>41.5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489.42</v>
      </c>
      <c r="L51" s="206">
        <v>8.6199999999999992</v>
      </c>
      <c r="M51" s="206">
        <v>60.1</v>
      </c>
      <c r="N51" s="206">
        <v>49.06</v>
      </c>
      <c r="O51" s="206">
        <v>69.23</v>
      </c>
      <c r="P51" s="206">
        <v>23.27</v>
      </c>
      <c r="Q51" s="206">
        <v>9.07</v>
      </c>
      <c r="R51" s="206">
        <v>17.55</v>
      </c>
      <c r="S51" s="206">
        <v>10.95</v>
      </c>
      <c r="T51" s="206">
        <v>0</v>
      </c>
      <c r="U51" s="206">
        <v>49.55</v>
      </c>
      <c r="V51" s="206">
        <v>7.63</v>
      </c>
      <c r="W51" s="206">
        <v>19.510000000000002</v>
      </c>
      <c r="X51" s="206">
        <v>41.35</v>
      </c>
      <c r="Y51" s="206">
        <v>0</v>
      </c>
      <c r="Z51" s="206">
        <v>112.87</v>
      </c>
      <c r="AA51" s="206">
        <v>37.93</v>
      </c>
      <c r="AB51" s="206">
        <v>0</v>
      </c>
      <c r="AC51" s="206">
        <v>15.16</v>
      </c>
      <c r="AD51" s="206">
        <v>0</v>
      </c>
      <c r="AE51" s="206">
        <v>0</v>
      </c>
      <c r="AF51" s="206">
        <v>0</v>
      </c>
      <c r="AG51" s="206">
        <v>0</v>
      </c>
      <c r="AH51" s="206">
        <v>11.32</v>
      </c>
      <c r="AI51" s="206">
        <v>0</v>
      </c>
      <c r="AJ51" s="206">
        <v>0</v>
      </c>
      <c r="AK51" s="206">
        <v>99.62</v>
      </c>
      <c r="AL51" s="206">
        <v>0</v>
      </c>
      <c r="AM51" s="206">
        <v>0</v>
      </c>
      <c r="AN51" s="206">
        <v>0</v>
      </c>
      <c r="AO51" s="209">
        <v>115</v>
      </c>
      <c r="AP51" s="206">
        <v>0</v>
      </c>
      <c r="AQ51" s="206">
        <v>41.5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489.42</v>
      </c>
      <c r="L52" s="206">
        <v>8.6199999999999992</v>
      </c>
      <c r="M52" s="206">
        <v>60.1</v>
      </c>
      <c r="N52" s="206">
        <v>49.06</v>
      </c>
      <c r="O52" s="206">
        <v>69.23</v>
      </c>
      <c r="P52" s="206">
        <v>23.27</v>
      </c>
      <c r="Q52" s="206">
        <v>9.07</v>
      </c>
      <c r="R52" s="206">
        <v>17.55</v>
      </c>
      <c r="S52" s="206">
        <v>10.95</v>
      </c>
      <c r="T52" s="206">
        <v>0</v>
      </c>
      <c r="U52" s="206">
        <v>49.55</v>
      </c>
      <c r="V52" s="206">
        <v>7.63</v>
      </c>
      <c r="W52" s="206">
        <v>19.510000000000002</v>
      </c>
      <c r="X52" s="206">
        <v>41.35</v>
      </c>
      <c r="Y52" s="206">
        <v>0</v>
      </c>
      <c r="Z52" s="206">
        <v>112.87</v>
      </c>
      <c r="AA52" s="206">
        <v>37.93</v>
      </c>
      <c r="AB52" s="206">
        <v>0</v>
      </c>
      <c r="AC52" s="206">
        <v>15.16</v>
      </c>
      <c r="AD52" s="206">
        <v>0</v>
      </c>
      <c r="AE52" s="206">
        <v>0</v>
      </c>
      <c r="AF52" s="206">
        <v>0</v>
      </c>
      <c r="AG52" s="206">
        <v>0</v>
      </c>
      <c r="AH52" s="206">
        <v>16.97</v>
      </c>
      <c r="AI52" s="206">
        <v>0</v>
      </c>
      <c r="AJ52" s="206">
        <v>0</v>
      </c>
      <c r="AK52" s="206">
        <v>99.62</v>
      </c>
      <c r="AL52" s="206">
        <v>0</v>
      </c>
      <c r="AM52" s="206">
        <v>0</v>
      </c>
      <c r="AN52" s="206">
        <v>0</v>
      </c>
      <c r="AO52" s="209">
        <v>115</v>
      </c>
      <c r="AP52" s="206">
        <v>0</v>
      </c>
      <c r="AQ52" s="206">
        <v>41.5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489.42</v>
      </c>
      <c r="L53" s="206">
        <v>8.6199999999999992</v>
      </c>
      <c r="M53" s="206">
        <v>60.1</v>
      </c>
      <c r="N53" s="206">
        <v>49.06</v>
      </c>
      <c r="O53" s="206">
        <v>69.23</v>
      </c>
      <c r="P53" s="206">
        <v>23.27</v>
      </c>
      <c r="Q53" s="206">
        <v>9.07</v>
      </c>
      <c r="R53" s="206">
        <v>17.55</v>
      </c>
      <c r="S53" s="206">
        <v>10.95</v>
      </c>
      <c r="T53" s="206">
        <v>0</v>
      </c>
      <c r="U53" s="206">
        <v>49.55</v>
      </c>
      <c r="V53" s="206">
        <v>7.63</v>
      </c>
      <c r="W53" s="206">
        <v>19.510000000000002</v>
      </c>
      <c r="X53" s="206">
        <v>41.35</v>
      </c>
      <c r="Y53" s="206">
        <v>0</v>
      </c>
      <c r="Z53" s="206">
        <v>112.87</v>
      </c>
      <c r="AA53" s="206">
        <v>37.93</v>
      </c>
      <c r="AB53" s="206">
        <v>0</v>
      </c>
      <c r="AC53" s="206">
        <v>15.16</v>
      </c>
      <c r="AD53" s="206">
        <v>0</v>
      </c>
      <c r="AE53" s="206">
        <v>0</v>
      </c>
      <c r="AF53" s="206">
        <v>0</v>
      </c>
      <c r="AG53" s="206">
        <v>0</v>
      </c>
      <c r="AH53" s="206">
        <v>16.97</v>
      </c>
      <c r="AI53" s="206">
        <v>0</v>
      </c>
      <c r="AJ53" s="206">
        <v>0</v>
      </c>
      <c r="AK53" s="206">
        <v>99.62</v>
      </c>
      <c r="AL53" s="206">
        <v>0</v>
      </c>
      <c r="AM53" s="206">
        <v>0</v>
      </c>
      <c r="AN53" s="206">
        <v>0</v>
      </c>
      <c r="AO53" s="209">
        <v>115</v>
      </c>
      <c r="AP53" s="206">
        <v>0</v>
      </c>
      <c r="AQ53" s="206">
        <v>41.5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489.42</v>
      </c>
      <c r="L54" s="206">
        <v>8.6199999999999992</v>
      </c>
      <c r="M54" s="206">
        <v>60.1</v>
      </c>
      <c r="N54" s="206">
        <v>49.06</v>
      </c>
      <c r="O54" s="206">
        <v>69.23</v>
      </c>
      <c r="P54" s="206">
        <v>23.27</v>
      </c>
      <c r="Q54" s="206">
        <v>9.07</v>
      </c>
      <c r="R54" s="206">
        <v>17.55</v>
      </c>
      <c r="S54" s="206">
        <v>10.95</v>
      </c>
      <c r="T54" s="206">
        <v>0</v>
      </c>
      <c r="U54" s="206">
        <v>49.55</v>
      </c>
      <c r="V54" s="206">
        <v>7.63</v>
      </c>
      <c r="W54" s="206">
        <v>19.510000000000002</v>
      </c>
      <c r="X54" s="206">
        <v>41.35</v>
      </c>
      <c r="Y54" s="206">
        <v>0</v>
      </c>
      <c r="Z54" s="206">
        <v>112.87</v>
      </c>
      <c r="AA54" s="206">
        <v>37.93</v>
      </c>
      <c r="AB54" s="206">
        <v>0</v>
      </c>
      <c r="AC54" s="206">
        <v>15.16</v>
      </c>
      <c r="AD54" s="206">
        <v>0</v>
      </c>
      <c r="AE54" s="206">
        <v>0</v>
      </c>
      <c r="AF54" s="206">
        <v>0</v>
      </c>
      <c r="AG54" s="206">
        <v>0</v>
      </c>
      <c r="AH54" s="206">
        <v>16.97</v>
      </c>
      <c r="AI54" s="206">
        <v>0</v>
      </c>
      <c r="AJ54" s="206">
        <v>0</v>
      </c>
      <c r="AK54" s="206">
        <v>99.62</v>
      </c>
      <c r="AL54" s="206">
        <v>0</v>
      </c>
      <c r="AM54" s="206">
        <v>0</v>
      </c>
      <c r="AN54" s="206">
        <v>0</v>
      </c>
      <c r="AO54" s="209">
        <v>115</v>
      </c>
      <c r="AP54" s="206">
        <v>0</v>
      </c>
      <c r="AQ54" s="206">
        <v>41.5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489.42</v>
      </c>
      <c r="L55" s="206">
        <v>8.6199999999999992</v>
      </c>
      <c r="M55" s="206">
        <v>60.1</v>
      </c>
      <c r="N55" s="206">
        <v>49.06</v>
      </c>
      <c r="O55" s="206">
        <v>69.23</v>
      </c>
      <c r="P55" s="206">
        <v>23.27</v>
      </c>
      <c r="Q55" s="206">
        <v>9.07</v>
      </c>
      <c r="R55" s="206">
        <v>17.55</v>
      </c>
      <c r="S55" s="206">
        <v>10.95</v>
      </c>
      <c r="T55" s="206">
        <v>0</v>
      </c>
      <c r="U55" s="206">
        <v>49.55</v>
      </c>
      <c r="V55" s="206">
        <v>7.63</v>
      </c>
      <c r="W55" s="206">
        <v>19.510000000000002</v>
      </c>
      <c r="X55" s="206">
        <v>41.35</v>
      </c>
      <c r="Y55" s="206">
        <v>0</v>
      </c>
      <c r="Z55" s="206">
        <v>112.87</v>
      </c>
      <c r="AA55" s="206">
        <v>37.93</v>
      </c>
      <c r="AB55" s="206">
        <v>0</v>
      </c>
      <c r="AC55" s="206">
        <v>15.16</v>
      </c>
      <c r="AD55" s="206">
        <v>0</v>
      </c>
      <c r="AE55" s="206">
        <v>0</v>
      </c>
      <c r="AF55" s="206">
        <v>0</v>
      </c>
      <c r="AG55" s="206">
        <v>0</v>
      </c>
      <c r="AH55" s="206">
        <v>16.97</v>
      </c>
      <c r="AI55" s="206">
        <v>0</v>
      </c>
      <c r="AJ55" s="206">
        <v>0</v>
      </c>
      <c r="AK55" s="206">
        <v>99.62</v>
      </c>
      <c r="AL55" s="206">
        <v>0</v>
      </c>
      <c r="AM55" s="206">
        <v>0</v>
      </c>
      <c r="AN55" s="206">
        <v>0</v>
      </c>
      <c r="AO55" s="209">
        <v>107.5</v>
      </c>
      <c r="AP55" s="206">
        <v>0</v>
      </c>
      <c r="AQ55" s="206">
        <v>41.5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489.42</v>
      </c>
      <c r="L56" s="206">
        <v>8.6199999999999992</v>
      </c>
      <c r="M56" s="206">
        <v>60.1</v>
      </c>
      <c r="N56" s="206">
        <v>49.06</v>
      </c>
      <c r="O56" s="206">
        <v>69.23</v>
      </c>
      <c r="P56" s="206">
        <v>23.27</v>
      </c>
      <c r="Q56" s="206">
        <v>9.07</v>
      </c>
      <c r="R56" s="206">
        <v>17.55</v>
      </c>
      <c r="S56" s="206">
        <v>10.95</v>
      </c>
      <c r="T56" s="206">
        <v>0</v>
      </c>
      <c r="U56" s="206">
        <v>49.55</v>
      </c>
      <c r="V56" s="206">
        <v>7.63</v>
      </c>
      <c r="W56" s="206">
        <v>19.510000000000002</v>
      </c>
      <c r="X56" s="206">
        <v>41.35</v>
      </c>
      <c r="Y56" s="206">
        <v>0</v>
      </c>
      <c r="Z56" s="206">
        <v>112.87</v>
      </c>
      <c r="AA56" s="206">
        <v>37.93</v>
      </c>
      <c r="AB56" s="206">
        <v>0</v>
      </c>
      <c r="AC56" s="206">
        <v>15.16</v>
      </c>
      <c r="AD56" s="206">
        <v>0</v>
      </c>
      <c r="AE56" s="206">
        <v>0</v>
      </c>
      <c r="AF56" s="206">
        <v>0</v>
      </c>
      <c r="AG56" s="206">
        <v>0</v>
      </c>
      <c r="AH56" s="206">
        <v>16.97</v>
      </c>
      <c r="AI56" s="206">
        <v>0</v>
      </c>
      <c r="AJ56" s="206">
        <v>0</v>
      </c>
      <c r="AK56" s="206">
        <v>99.62</v>
      </c>
      <c r="AL56" s="206">
        <v>0</v>
      </c>
      <c r="AM56" s="206">
        <v>0</v>
      </c>
      <c r="AN56" s="206">
        <v>0</v>
      </c>
      <c r="AO56" s="209">
        <v>107.5</v>
      </c>
      <c r="AP56" s="206">
        <v>0</v>
      </c>
      <c r="AQ56" s="206">
        <v>41.5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489.42</v>
      </c>
      <c r="L57" s="206">
        <v>8.6199999999999992</v>
      </c>
      <c r="M57" s="206">
        <v>60.1</v>
      </c>
      <c r="N57" s="206">
        <v>49.06</v>
      </c>
      <c r="O57" s="206">
        <v>69.23</v>
      </c>
      <c r="P57" s="206">
        <v>23.27</v>
      </c>
      <c r="Q57" s="206">
        <v>9.07</v>
      </c>
      <c r="R57" s="206">
        <v>17.55</v>
      </c>
      <c r="S57" s="206">
        <v>10.95</v>
      </c>
      <c r="T57" s="206">
        <v>0</v>
      </c>
      <c r="U57" s="206">
        <v>49.55</v>
      </c>
      <c r="V57" s="206">
        <v>7.63</v>
      </c>
      <c r="W57" s="206">
        <v>18.37</v>
      </c>
      <c r="X57" s="206">
        <v>41.35</v>
      </c>
      <c r="Y57" s="206">
        <v>0</v>
      </c>
      <c r="Z57" s="206">
        <v>112.87</v>
      </c>
      <c r="AA57" s="206">
        <v>37.93</v>
      </c>
      <c r="AB57" s="206">
        <v>0</v>
      </c>
      <c r="AC57" s="206">
        <v>15.16</v>
      </c>
      <c r="AD57" s="206">
        <v>0</v>
      </c>
      <c r="AE57" s="206">
        <v>0</v>
      </c>
      <c r="AF57" s="206">
        <v>0</v>
      </c>
      <c r="AG57" s="206">
        <v>0</v>
      </c>
      <c r="AH57" s="206">
        <v>16.97</v>
      </c>
      <c r="AI57" s="206">
        <v>0</v>
      </c>
      <c r="AJ57" s="206">
        <v>0</v>
      </c>
      <c r="AK57" s="206">
        <v>99.62</v>
      </c>
      <c r="AL57" s="206">
        <v>0</v>
      </c>
      <c r="AM57" s="206">
        <v>0</v>
      </c>
      <c r="AN57" s="206">
        <v>0</v>
      </c>
      <c r="AO57" s="209">
        <v>107.5</v>
      </c>
      <c r="AP57" s="206">
        <v>0</v>
      </c>
      <c r="AQ57" s="206">
        <v>41.5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489.42</v>
      </c>
      <c r="L58" s="206">
        <v>8.6199999999999992</v>
      </c>
      <c r="M58" s="206">
        <v>60.1</v>
      </c>
      <c r="N58" s="206">
        <v>49.06</v>
      </c>
      <c r="O58" s="206">
        <v>69.23</v>
      </c>
      <c r="P58" s="206">
        <v>23.27</v>
      </c>
      <c r="Q58" s="206">
        <v>9.07</v>
      </c>
      <c r="R58" s="206">
        <v>17.55</v>
      </c>
      <c r="S58" s="206">
        <v>10.95</v>
      </c>
      <c r="T58" s="206">
        <v>0</v>
      </c>
      <c r="U58" s="206">
        <v>49.55</v>
      </c>
      <c r="V58" s="206">
        <v>7.63</v>
      </c>
      <c r="W58" s="206">
        <v>18.37</v>
      </c>
      <c r="X58" s="206">
        <v>41.35</v>
      </c>
      <c r="Y58" s="206">
        <v>0</v>
      </c>
      <c r="Z58" s="206">
        <v>112.87</v>
      </c>
      <c r="AA58" s="206">
        <v>37.93</v>
      </c>
      <c r="AB58" s="206">
        <v>0</v>
      </c>
      <c r="AC58" s="206">
        <v>15.16</v>
      </c>
      <c r="AD58" s="206">
        <v>0</v>
      </c>
      <c r="AE58" s="206">
        <v>0</v>
      </c>
      <c r="AF58" s="206">
        <v>0</v>
      </c>
      <c r="AG58" s="206">
        <v>0</v>
      </c>
      <c r="AH58" s="206">
        <v>16.97</v>
      </c>
      <c r="AI58" s="206">
        <v>0</v>
      </c>
      <c r="AJ58" s="206">
        <v>0</v>
      </c>
      <c r="AK58" s="206">
        <v>99.62</v>
      </c>
      <c r="AL58" s="206">
        <v>0</v>
      </c>
      <c r="AM58" s="206">
        <v>0</v>
      </c>
      <c r="AN58" s="206">
        <v>0</v>
      </c>
      <c r="AO58" s="209">
        <v>107.5</v>
      </c>
      <c r="AP58" s="206">
        <v>0</v>
      </c>
      <c r="AQ58" s="206">
        <v>41.5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489.42</v>
      </c>
      <c r="L59" s="206">
        <v>8.6199999999999992</v>
      </c>
      <c r="M59" s="206">
        <v>60.1</v>
      </c>
      <c r="N59" s="206">
        <v>49.06</v>
      </c>
      <c r="O59" s="206">
        <v>69.23</v>
      </c>
      <c r="P59" s="206">
        <v>23.27</v>
      </c>
      <c r="Q59" s="206">
        <v>9.07</v>
      </c>
      <c r="R59" s="206">
        <v>17.55</v>
      </c>
      <c r="S59" s="206">
        <v>10.95</v>
      </c>
      <c r="T59" s="206">
        <v>0</v>
      </c>
      <c r="U59" s="206">
        <v>49.55</v>
      </c>
      <c r="V59" s="206">
        <v>7.63</v>
      </c>
      <c r="W59" s="206">
        <v>18.37</v>
      </c>
      <c r="X59" s="206">
        <v>41.35</v>
      </c>
      <c r="Y59" s="206">
        <v>0</v>
      </c>
      <c r="Z59" s="206">
        <v>112.87</v>
      </c>
      <c r="AA59" s="206">
        <v>37.93</v>
      </c>
      <c r="AB59" s="206">
        <v>0</v>
      </c>
      <c r="AC59" s="206">
        <v>15.16</v>
      </c>
      <c r="AD59" s="206">
        <v>0</v>
      </c>
      <c r="AE59" s="206">
        <v>0</v>
      </c>
      <c r="AF59" s="206">
        <v>0</v>
      </c>
      <c r="AG59" s="206">
        <v>0</v>
      </c>
      <c r="AH59" s="206">
        <v>16.97</v>
      </c>
      <c r="AI59" s="206">
        <v>0</v>
      </c>
      <c r="AJ59" s="206">
        <v>0</v>
      </c>
      <c r="AK59" s="206">
        <v>99.62</v>
      </c>
      <c r="AL59" s="206">
        <v>0</v>
      </c>
      <c r="AM59" s="206">
        <v>0</v>
      </c>
      <c r="AN59" s="206">
        <v>0</v>
      </c>
      <c r="AO59" s="209">
        <v>107.5</v>
      </c>
      <c r="AP59" s="206">
        <v>0</v>
      </c>
      <c r="AQ59" s="206">
        <v>41.5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489.42</v>
      </c>
      <c r="L60" s="206">
        <v>8.6199999999999992</v>
      </c>
      <c r="M60" s="206">
        <v>60.1</v>
      </c>
      <c r="N60" s="206">
        <v>49.06</v>
      </c>
      <c r="O60" s="206">
        <v>69.23</v>
      </c>
      <c r="P60" s="206">
        <v>23.27</v>
      </c>
      <c r="Q60" s="206">
        <v>9.07</v>
      </c>
      <c r="R60" s="206">
        <v>17.55</v>
      </c>
      <c r="S60" s="206">
        <v>10.95</v>
      </c>
      <c r="T60" s="206">
        <v>0</v>
      </c>
      <c r="U60" s="206">
        <v>49.55</v>
      </c>
      <c r="V60" s="206">
        <v>7.63</v>
      </c>
      <c r="W60" s="206">
        <v>18.37</v>
      </c>
      <c r="X60" s="206">
        <v>41.35</v>
      </c>
      <c r="Y60" s="206">
        <v>0</v>
      </c>
      <c r="Z60" s="206">
        <v>112.87</v>
      </c>
      <c r="AA60" s="206">
        <v>37.93</v>
      </c>
      <c r="AB60" s="206">
        <v>0</v>
      </c>
      <c r="AC60" s="206">
        <v>15.16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99.62</v>
      </c>
      <c r="AL60" s="206">
        <v>0</v>
      </c>
      <c r="AM60" s="206">
        <v>0</v>
      </c>
      <c r="AN60" s="206">
        <v>0</v>
      </c>
      <c r="AO60" s="209">
        <v>107.5</v>
      </c>
      <c r="AP60" s="206">
        <v>0</v>
      </c>
      <c r="AQ60" s="206">
        <v>41.5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489.42</v>
      </c>
      <c r="L61" s="206">
        <v>8.6199999999999992</v>
      </c>
      <c r="M61" s="206">
        <v>60.1</v>
      </c>
      <c r="N61" s="206">
        <v>49.06</v>
      </c>
      <c r="O61" s="206">
        <v>69.23</v>
      </c>
      <c r="P61" s="206">
        <v>23.27</v>
      </c>
      <c r="Q61" s="206">
        <v>9.07</v>
      </c>
      <c r="R61" s="206">
        <v>17.55</v>
      </c>
      <c r="S61" s="206">
        <v>10.95</v>
      </c>
      <c r="T61" s="206">
        <v>0</v>
      </c>
      <c r="U61" s="206">
        <v>49.55</v>
      </c>
      <c r="V61" s="206">
        <v>7.63</v>
      </c>
      <c r="W61" s="206">
        <v>18.37</v>
      </c>
      <c r="X61" s="206">
        <v>41.35</v>
      </c>
      <c r="Y61" s="206">
        <v>0</v>
      </c>
      <c r="Z61" s="206">
        <v>112.87</v>
      </c>
      <c r="AA61" s="206">
        <v>37.93</v>
      </c>
      <c r="AB61" s="206">
        <v>0</v>
      </c>
      <c r="AC61" s="206">
        <v>15.16</v>
      </c>
      <c r="AD61" s="206">
        <v>0</v>
      </c>
      <c r="AE61" s="206">
        <v>0</v>
      </c>
      <c r="AF61" s="206">
        <v>0</v>
      </c>
      <c r="AG61" s="206">
        <v>0</v>
      </c>
      <c r="AH61" s="206">
        <v>16.97</v>
      </c>
      <c r="AI61" s="206">
        <v>0</v>
      </c>
      <c r="AJ61" s="206">
        <v>0</v>
      </c>
      <c r="AK61" s="206">
        <v>99.62</v>
      </c>
      <c r="AL61" s="206">
        <v>0</v>
      </c>
      <c r="AM61" s="206">
        <v>0</v>
      </c>
      <c r="AN61" s="206">
        <v>0</v>
      </c>
      <c r="AO61" s="209">
        <v>107.5</v>
      </c>
      <c r="AP61" s="206">
        <v>0</v>
      </c>
      <c r="AQ61" s="206">
        <v>41.5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489.42</v>
      </c>
      <c r="L62" s="206">
        <v>8.6199999999999992</v>
      </c>
      <c r="M62" s="206">
        <v>60.1</v>
      </c>
      <c r="N62" s="206">
        <v>49.06</v>
      </c>
      <c r="O62" s="206">
        <v>69.23</v>
      </c>
      <c r="P62" s="206">
        <v>23.27</v>
      </c>
      <c r="Q62" s="206">
        <v>9.07</v>
      </c>
      <c r="R62" s="206">
        <v>17.55</v>
      </c>
      <c r="S62" s="206">
        <v>10.95</v>
      </c>
      <c r="T62" s="206">
        <v>0</v>
      </c>
      <c r="U62" s="206">
        <v>49.55</v>
      </c>
      <c r="V62" s="206">
        <v>7.63</v>
      </c>
      <c r="W62" s="206">
        <v>18.37</v>
      </c>
      <c r="X62" s="206">
        <v>41.35</v>
      </c>
      <c r="Y62" s="206">
        <v>0</v>
      </c>
      <c r="Z62" s="206">
        <v>112.87</v>
      </c>
      <c r="AA62" s="206">
        <v>37.93</v>
      </c>
      <c r="AB62" s="206">
        <v>0</v>
      </c>
      <c r="AC62" s="206">
        <v>9.94</v>
      </c>
      <c r="AD62" s="206">
        <v>0</v>
      </c>
      <c r="AE62" s="206">
        <v>0</v>
      </c>
      <c r="AF62" s="206">
        <v>0</v>
      </c>
      <c r="AG62" s="206">
        <v>0</v>
      </c>
      <c r="AH62" s="206">
        <v>16.170000000000002</v>
      </c>
      <c r="AI62" s="206">
        <v>0</v>
      </c>
      <c r="AJ62" s="206">
        <v>0</v>
      </c>
      <c r="AK62" s="206">
        <v>99.62</v>
      </c>
      <c r="AL62" s="206">
        <v>0</v>
      </c>
      <c r="AM62" s="206">
        <v>0</v>
      </c>
      <c r="AN62" s="206">
        <v>0</v>
      </c>
      <c r="AO62" s="209">
        <v>107.5</v>
      </c>
      <c r="AP62" s="206">
        <v>0</v>
      </c>
      <c r="AQ62" s="206">
        <v>41.5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489.42</v>
      </c>
      <c r="L63" s="206">
        <v>8.6199999999999992</v>
      </c>
      <c r="M63" s="206">
        <v>60.1</v>
      </c>
      <c r="N63" s="206">
        <v>49.06</v>
      </c>
      <c r="O63" s="206">
        <v>69.23</v>
      </c>
      <c r="P63" s="206">
        <v>23.27</v>
      </c>
      <c r="Q63" s="206">
        <v>9.07</v>
      </c>
      <c r="R63" s="206">
        <v>17.55</v>
      </c>
      <c r="S63" s="206">
        <v>10.95</v>
      </c>
      <c r="T63" s="206">
        <v>0</v>
      </c>
      <c r="U63" s="206">
        <v>49.55</v>
      </c>
      <c r="V63" s="206">
        <v>7.63</v>
      </c>
      <c r="W63" s="206">
        <v>18.37</v>
      </c>
      <c r="X63" s="206">
        <v>41.35</v>
      </c>
      <c r="Y63" s="206">
        <v>0</v>
      </c>
      <c r="Z63" s="206">
        <v>112.87</v>
      </c>
      <c r="AA63" s="206">
        <v>37.93</v>
      </c>
      <c r="AB63" s="206">
        <v>0</v>
      </c>
      <c r="AC63" s="206">
        <v>14.67</v>
      </c>
      <c r="AD63" s="206">
        <v>0</v>
      </c>
      <c r="AE63" s="206">
        <v>0</v>
      </c>
      <c r="AF63" s="206">
        <v>0</v>
      </c>
      <c r="AG63" s="206">
        <v>0</v>
      </c>
      <c r="AH63" s="206">
        <v>11.32</v>
      </c>
      <c r="AI63" s="206">
        <v>0</v>
      </c>
      <c r="AJ63" s="206">
        <v>0</v>
      </c>
      <c r="AK63" s="206">
        <v>99.62</v>
      </c>
      <c r="AL63" s="206">
        <v>0</v>
      </c>
      <c r="AM63" s="206">
        <v>0</v>
      </c>
      <c r="AN63" s="206">
        <v>0</v>
      </c>
      <c r="AO63" s="209">
        <v>107.5</v>
      </c>
      <c r="AP63" s="206">
        <v>0</v>
      </c>
      <c r="AQ63" s="206">
        <v>41.5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489.42</v>
      </c>
      <c r="L64" s="206">
        <v>8.6199999999999992</v>
      </c>
      <c r="M64" s="206">
        <v>60.1</v>
      </c>
      <c r="N64" s="206">
        <v>49.06</v>
      </c>
      <c r="O64" s="206">
        <v>69.23</v>
      </c>
      <c r="P64" s="206">
        <v>23.27</v>
      </c>
      <c r="Q64" s="206">
        <v>9.07</v>
      </c>
      <c r="R64" s="206">
        <v>17.55</v>
      </c>
      <c r="S64" s="206">
        <v>10.95</v>
      </c>
      <c r="T64" s="206">
        <v>0</v>
      </c>
      <c r="U64" s="206">
        <v>49.55</v>
      </c>
      <c r="V64" s="206">
        <v>7.63</v>
      </c>
      <c r="W64" s="206">
        <v>18.37</v>
      </c>
      <c r="X64" s="206">
        <v>41.35</v>
      </c>
      <c r="Y64" s="206">
        <v>0</v>
      </c>
      <c r="Z64" s="206">
        <v>112.87</v>
      </c>
      <c r="AA64" s="206">
        <v>37.93</v>
      </c>
      <c r="AB64" s="206">
        <v>0</v>
      </c>
      <c r="AC64" s="206">
        <v>14.29</v>
      </c>
      <c r="AD64" s="206">
        <v>0</v>
      </c>
      <c r="AE64" s="206">
        <v>0</v>
      </c>
      <c r="AF64" s="206">
        <v>0</v>
      </c>
      <c r="AG64" s="206">
        <v>0</v>
      </c>
      <c r="AH64" s="206">
        <v>11.32</v>
      </c>
      <c r="AI64" s="206">
        <v>0</v>
      </c>
      <c r="AJ64" s="206">
        <v>0</v>
      </c>
      <c r="AK64" s="206">
        <v>99.62</v>
      </c>
      <c r="AL64" s="206">
        <v>0</v>
      </c>
      <c r="AM64" s="206">
        <v>0</v>
      </c>
      <c r="AN64" s="206">
        <v>0</v>
      </c>
      <c r="AO64" s="209">
        <v>107.5</v>
      </c>
      <c r="AP64" s="206">
        <v>0</v>
      </c>
      <c r="AQ64" s="206">
        <v>41.5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489.42</v>
      </c>
      <c r="L65" s="206">
        <v>8.6199999999999992</v>
      </c>
      <c r="M65" s="206">
        <v>60.1</v>
      </c>
      <c r="N65" s="206">
        <v>49.06</v>
      </c>
      <c r="O65" s="206">
        <v>69.23</v>
      </c>
      <c r="P65" s="206">
        <v>23.27</v>
      </c>
      <c r="Q65" s="206">
        <v>9.07</v>
      </c>
      <c r="R65" s="206">
        <v>17.55</v>
      </c>
      <c r="S65" s="206">
        <v>10.95</v>
      </c>
      <c r="T65" s="206">
        <v>0</v>
      </c>
      <c r="U65" s="206">
        <v>49.55</v>
      </c>
      <c r="V65" s="206">
        <v>7.63</v>
      </c>
      <c r="W65" s="206">
        <v>18.37</v>
      </c>
      <c r="X65" s="206">
        <v>41.35</v>
      </c>
      <c r="Y65" s="206">
        <v>0</v>
      </c>
      <c r="Z65" s="206">
        <v>101.19</v>
      </c>
      <c r="AA65" s="206">
        <v>37.93</v>
      </c>
      <c r="AB65" s="206">
        <v>0</v>
      </c>
      <c r="AC65" s="206">
        <v>14.29</v>
      </c>
      <c r="AD65" s="206">
        <v>0</v>
      </c>
      <c r="AE65" s="206">
        <v>0</v>
      </c>
      <c r="AF65" s="206">
        <v>0</v>
      </c>
      <c r="AG65" s="206">
        <v>0</v>
      </c>
      <c r="AH65" s="206">
        <v>11.32</v>
      </c>
      <c r="AI65" s="206">
        <v>0</v>
      </c>
      <c r="AJ65" s="206">
        <v>0</v>
      </c>
      <c r="AK65" s="206">
        <v>99.62</v>
      </c>
      <c r="AL65" s="206">
        <v>0</v>
      </c>
      <c r="AM65" s="206">
        <v>0</v>
      </c>
      <c r="AN65" s="206">
        <v>0</v>
      </c>
      <c r="AO65" s="209">
        <v>107.5</v>
      </c>
      <c r="AP65" s="206">
        <v>0</v>
      </c>
      <c r="AQ65" s="206">
        <v>41.5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489.42</v>
      </c>
      <c r="L66" s="206">
        <v>8.6199999999999992</v>
      </c>
      <c r="M66" s="206">
        <v>60.1</v>
      </c>
      <c r="N66" s="206">
        <v>49.06</v>
      </c>
      <c r="O66" s="206">
        <v>69.23</v>
      </c>
      <c r="P66" s="206">
        <v>23.27</v>
      </c>
      <c r="Q66" s="206">
        <v>9.07</v>
      </c>
      <c r="R66" s="206">
        <v>17.55</v>
      </c>
      <c r="S66" s="206">
        <v>10.95</v>
      </c>
      <c r="T66" s="206">
        <v>0</v>
      </c>
      <c r="U66" s="206">
        <v>49.55</v>
      </c>
      <c r="V66" s="206">
        <v>7.63</v>
      </c>
      <c r="W66" s="206">
        <v>18.37</v>
      </c>
      <c r="X66" s="206">
        <v>41.35</v>
      </c>
      <c r="Y66" s="206">
        <v>0</v>
      </c>
      <c r="Z66" s="206">
        <v>101.19</v>
      </c>
      <c r="AA66" s="206">
        <v>37.93</v>
      </c>
      <c r="AB66" s="206">
        <v>0</v>
      </c>
      <c r="AC66" s="206">
        <v>14.29</v>
      </c>
      <c r="AD66" s="206">
        <v>0</v>
      </c>
      <c r="AE66" s="206">
        <v>0</v>
      </c>
      <c r="AF66" s="206">
        <v>0</v>
      </c>
      <c r="AG66" s="206">
        <v>0</v>
      </c>
      <c r="AH66" s="206">
        <v>11.32</v>
      </c>
      <c r="AI66" s="206">
        <v>0</v>
      </c>
      <c r="AJ66" s="206">
        <v>0</v>
      </c>
      <c r="AK66" s="206">
        <v>99.62</v>
      </c>
      <c r="AL66" s="206">
        <v>0</v>
      </c>
      <c r="AM66" s="206">
        <v>0</v>
      </c>
      <c r="AN66" s="206">
        <v>0</v>
      </c>
      <c r="AO66" s="209">
        <v>107.5</v>
      </c>
      <c r="AP66" s="206">
        <v>0</v>
      </c>
      <c r="AQ66" s="206">
        <v>41.5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489.42</v>
      </c>
      <c r="L67" s="206">
        <v>8.6199999999999992</v>
      </c>
      <c r="M67" s="206">
        <v>60.1</v>
      </c>
      <c r="N67" s="206">
        <v>49.06</v>
      </c>
      <c r="O67" s="206">
        <v>69.23</v>
      </c>
      <c r="P67" s="206">
        <v>23.27</v>
      </c>
      <c r="Q67" s="206">
        <v>9.07</v>
      </c>
      <c r="R67" s="206">
        <v>17.55</v>
      </c>
      <c r="S67" s="206">
        <v>10.95</v>
      </c>
      <c r="T67" s="206">
        <v>0</v>
      </c>
      <c r="U67" s="206">
        <v>49.55</v>
      </c>
      <c r="V67" s="206">
        <v>7.63</v>
      </c>
      <c r="W67" s="206">
        <v>18.37</v>
      </c>
      <c r="X67" s="206">
        <v>41.35</v>
      </c>
      <c r="Y67" s="206">
        <v>0</v>
      </c>
      <c r="Z67" s="206">
        <v>101.19</v>
      </c>
      <c r="AA67" s="206">
        <v>37.93</v>
      </c>
      <c r="AB67" s="206">
        <v>0</v>
      </c>
      <c r="AC67" s="206">
        <v>14.29</v>
      </c>
      <c r="AD67" s="206">
        <v>0</v>
      </c>
      <c r="AE67" s="206">
        <v>0</v>
      </c>
      <c r="AF67" s="206">
        <v>0</v>
      </c>
      <c r="AG67" s="206">
        <v>0</v>
      </c>
      <c r="AH67" s="206">
        <v>11.32</v>
      </c>
      <c r="AI67" s="206">
        <v>0</v>
      </c>
      <c r="AJ67" s="206">
        <v>0</v>
      </c>
      <c r="AK67" s="206">
        <v>99.62</v>
      </c>
      <c r="AL67" s="206">
        <v>0</v>
      </c>
      <c r="AM67" s="206">
        <v>0</v>
      </c>
      <c r="AN67" s="206">
        <v>0</v>
      </c>
      <c r="AO67" s="209">
        <v>107.5</v>
      </c>
      <c r="AP67" s="206">
        <v>0</v>
      </c>
      <c r="AQ67" s="206">
        <v>41.5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489.42</v>
      </c>
      <c r="L68" s="206">
        <v>8.6199999999999992</v>
      </c>
      <c r="M68" s="206">
        <v>60.1</v>
      </c>
      <c r="N68" s="206">
        <v>49.06</v>
      </c>
      <c r="O68" s="206">
        <v>69.23</v>
      </c>
      <c r="P68" s="206">
        <v>23.27</v>
      </c>
      <c r="Q68" s="206">
        <v>9.07</v>
      </c>
      <c r="R68" s="206">
        <v>17.55</v>
      </c>
      <c r="S68" s="206">
        <v>10.95</v>
      </c>
      <c r="T68" s="206">
        <v>0</v>
      </c>
      <c r="U68" s="206">
        <v>49.55</v>
      </c>
      <c r="V68" s="206">
        <v>7.63</v>
      </c>
      <c r="W68" s="206">
        <v>18.37</v>
      </c>
      <c r="X68" s="206">
        <v>41.35</v>
      </c>
      <c r="Y68" s="206">
        <v>0</v>
      </c>
      <c r="Z68" s="206">
        <v>101.19</v>
      </c>
      <c r="AA68" s="206">
        <v>37.93</v>
      </c>
      <c r="AB68" s="206">
        <v>0</v>
      </c>
      <c r="AC68" s="206">
        <v>14.29</v>
      </c>
      <c r="AD68" s="206">
        <v>0</v>
      </c>
      <c r="AE68" s="206">
        <v>0</v>
      </c>
      <c r="AF68" s="206">
        <v>0</v>
      </c>
      <c r="AG68" s="206">
        <v>0</v>
      </c>
      <c r="AH68" s="206">
        <v>11.32</v>
      </c>
      <c r="AI68" s="206">
        <v>0</v>
      </c>
      <c r="AJ68" s="206">
        <v>0</v>
      </c>
      <c r="AK68" s="206">
        <v>99.62</v>
      </c>
      <c r="AL68" s="206">
        <v>0</v>
      </c>
      <c r="AM68" s="206">
        <v>0</v>
      </c>
      <c r="AN68" s="206">
        <v>0</v>
      </c>
      <c r="AO68" s="209">
        <v>107.5</v>
      </c>
      <c r="AP68" s="206">
        <v>0</v>
      </c>
      <c r="AQ68" s="206">
        <v>41.5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489.42</v>
      </c>
      <c r="L69" s="206">
        <v>8.6199999999999992</v>
      </c>
      <c r="M69" s="206">
        <v>60.1</v>
      </c>
      <c r="N69" s="206">
        <v>49.06</v>
      </c>
      <c r="O69" s="206">
        <v>69.23</v>
      </c>
      <c r="P69" s="206">
        <v>23.27</v>
      </c>
      <c r="Q69" s="206">
        <v>9.07</v>
      </c>
      <c r="R69" s="206">
        <v>17.55</v>
      </c>
      <c r="S69" s="206">
        <v>10.95</v>
      </c>
      <c r="T69" s="206">
        <v>0</v>
      </c>
      <c r="U69" s="206">
        <v>49.55</v>
      </c>
      <c r="V69" s="206">
        <v>7.63</v>
      </c>
      <c r="W69" s="206">
        <v>18.37</v>
      </c>
      <c r="X69" s="206">
        <v>41.35</v>
      </c>
      <c r="Y69" s="206">
        <v>0</v>
      </c>
      <c r="Z69" s="206">
        <v>101.19</v>
      </c>
      <c r="AA69" s="206">
        <v>37.93</v>
      </c>
      <c r="AB69" s="206">
        <v>0</v>
      </c>
      <c r="AC69" s="206">
        <v>14.29</v>
      </c>
      <c r="AD69" s="206">
        <v>0</v>
      </c>
      <c r="AE69" s="206">
        <v>0</v>
      </c>
      <c r="AF69" s="206">
        <v>0</v>
      </c>
      <c r="AG69" s="206">
        <v>0</v>
      </c>
      <c r="AH69" s="206">
        <v>11.32</v>
      </c>
      <c r="AI69" s="206">
        <v>0</v>
      </c>
      <c r="AJ69" s="206">
        <v>0</v>
      </c>
      <c r="AK69" s="206">
        <v>99.62</v>
      </c>
      <c r="AL69" s="206">
        <v>0</v>
      </c>
      <c r="AM69" s="206">
        <v>0</v>
      </c>
      <c r="AN69" s="206">
        <v>0</v>
      </c>
      <c r="AO69" s="209">
        <v>107.5</v>
      </c>
      <c r="AP69" s="206">
        <v>0</v>
      </c>
      <c r="AQ69" s="206">
        <v>32.4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489.42</v>
      </c>
      <c r="L70" s="206">
        <v>8.6199999999999992</v>
      </c>
      <c r="M70" s="206">
        <v>60.1</v>
      </c>
      <c r="N70" s="206">
        <v>49.06</v>
      </c>
      <c r="O70" s="206">
        <v>69.23</v>
      </c>
      <c r="P70" s="206">
        <v>23.27</v>
      </c>
      <c r="Q70" s="206">
        <v>9.07</v>
      </c>
      <c r="R70" s="206">
        <v>17.55</v>
      </c>
      <c r="S70" s="206">
        <v>10.95</v>
      </c>
      <c r="T70" s="206">
        <v>0</v>
      </c>
      <c r="U70" s="206">
        <v>49.55</v>
      </c>
      <c r="V70" s="206">
        <v>7.63</v>
      </c>
      <c r="W70" s="206">
        <v>18.37</v>
      </c>
      <c r="X70" s="206">
        <v>41.35</v>
      </c>
      <c r="Y70" s="206">
        <v>0</v>
      </c>
      <c r="Z70" s="206">
        <v>101.19</v>
      </c>
      <c r="AA70" s="206">
        <v>37.93</v>
      </c>
      <c r="AB70" s="206">
        <v>0</v>
      </c>
      <c r="AC70" s="206">
        <v>14.67</v>
      </c>
      <c r="AD70" s="206">
        <v>0</v>
      </c>
      <c r="AE70" s="206">
        <v>0</v>
      </c>
      <c r="AF70" s="206">
        <v>0</v>
      </c>
      <c r="AG70" s="206">
        <v>0</v>
      </c>
      <c r="AH70" s="206">
        <v>11.32</v>
      </c>
      <c r="AI70" s="206">
        <v>0</v>
      </c>
      <c r="AJ70" s="206">
        <v>0</v>
      </c>
      <c r="AK70" s="206">
        <v>99.62</v>
      </c>
      <c r="AL70" s="206">
        <v>0</v>
      </c>
      <c r="AM70" s="206">
        <v>0</v>
      </c>
      <c r="AN70" s="206">
        <v>0</v>
      </c>
      <c r="AO70" s="209">
        <v>107.5</v>
      </c>
      <c r="AP70" s="206">
        <v>0</v>
      </c>
      <c r="AQ70" s="206">
        <v>19.8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489.42</v>
      </c>
      <c r="L71" s="206">
        <v>8.6199999999999992</v>
      </c>
      <c r="M71" s="206">
        <v>60.1</v>
      </c>
      <c r="N71" s="206">
        <v>49.06</v>
      </c>
      <c r="O71" s="206">
        <v>69.23</v>
      </c>
      <c r="P71" s="206">
        <v>23.27</v>
      </c>
      <c r="Q71" s="206">
        <v>9.07</v>
      </c>
      <c r="R71" s="206">
        <v>17.55</v>
      </c>
      <c r="S71" s="206">
        <v>10.95</v>
      </c>
      <c r="T71" s="206">
        <v>0</v>
      </c>
      <c r="U71" s="206">
        <v>49.55</v>
      </c>
      <c r="V71" s="206">
        <v>7.63</v>
      </c>
      <c r="W71" s="206">
        <v>18.37</v>
      </c>
      <c r="X71" s="206">
        <v>41.35</v>
      </c>
      <c r="Y71" s="206">
        <v>0</v>
      </c>
      <c r="Z71" s="206">
        <v>101.19</v>
      </c>
      <c r="AA71" s="206">
        <v>37.93</v>
      </c>
      <c r="AB71" s="206">
        <v>0</v>
      </c>
      <c r="AC71" s="206">
        <v>14.67</v>
      </c>
      <c r="AD71" s="206">
        <v>0</v>
      </c>
      <c r="AE71" s="206">
        <v>0</v>
      </c>
      <c r="AF71" s="206">
        <v>0</v>
      </c>
      <c r="AG71" s="206">
        <v>0</v>
      </c>
      <c r="AH71" s="206">
        <v>16.97</v>
      </c>
      <c r="AI71" s="206">
        <v>0</v>
      </c>
      <c r="AJ71" s="206">
        <v>0</v>
      </c>
      <c r="AK71" s="206">
        <v>99.62</v>
      </c>
      <c r="AL71" s="206">
        <v>0</v>
      </c>
      <c r="AM71" s="206">
        <v>0</v>
      </c>
      <c r="AN71" s="206">
        <v>0</v>
      </c>
      <c r="AO71" s="209">
        <v>107.5</v>
      </c>
      <c r="AP71" s="206">
        <v>0</v>
      </c>
      <c r="AQ71" s="206">
        <v>8.83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489.42</v>
      </c>
      <c r="L72" s="206">
        <v>8.6199999999999992</v>
      </c>
      <c r="M72" s="206">
        <v>60.1</v>
      </c>
      <c r="N72" s="206">
        <v>49.06</v>
      </c>
      <c r="O72" s="206">
        <v>69.23</v>
      </c>
      <c r="P72" s="206">
        <v>23.27</v>
      </c>
      <c r="Q72" s="206">
        <v>9.07</v>
      </c>
      <c r="R72" s="206">
        <v>17.55</v>
      </c>
      <c r="S72" s="206">
        <v>10.95</v>
      </c>
      <c r="T72" s="206">
        <v>0</v>
      </c>
      <c r="U72" s="206">
        <v>49.55</v>
      </c>
      <c r="V72" s="206">
        <v>7.63</v>
      </c>
      <c r="W72" s="206">
        <v>18.37</v>
      </c>
      <c r="X72" s="206">
        <v>41.35</v>
      </c>
      <c r="Y72" s="206">
        <v>0</v>
      </c>
      <c r="Z72" s="206">
        <v>101.19</v>
      </c>
      <c r="AA72" s="206">
        <v>37.93</v>
      </c>
      <c r="AB72" s="206">
        <v>0</v>
      </c>
      <c r="AC72" s="206">
        <v>14.67</v>
      </c>
      <c r="AD72" s="206">
        <v>0</v>
      </c>
      <c r="AE72" s="206">
        <v>0</v>
      </c>
      <c r="AF72" s="206">
        <v>0</v>
      </c>
      <c r="AG72" s="206">
        <v>0</v>
      </c>
      <c r="AH72" s="206">
        <v>16.97</v>
      </c>
      <c r="AI72" s="206">
        <v>0</v>
      </c>
      <c r="AJ72" s="206">
        <v>0</v>
      </c>
      <c r="AK72" s="206">
        <v>99.62</v>
      </c>
      <c r="AL72" s="206">
        <v>0</v>
      </c>
      <c r="AM72" s="206">
        <v>0</v>
      </c>
      <c r="AN72" s="206">
        <v>0</v>
      </c>
      <c r="AO72" s="209">
        <v>107.5</v>
      </c>
      <c r="AP72" s="206">
        <v>0</v>
      </c>
      <c r="AQ72" s="206">
        <v>3.5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489.42</v>
      </c>
      <c r="L73" s="206">
        <v>8.6199999999999992</v>
      </c>
      <c r="M73" s="206">
        <v>60.1</v>
      </c>
      <c r="N73" s="206">
        <v>49.06</v>
      </c>
      <c r="O73" s="206">
        <v>69.23</v>
      </c>
      <c r="P73" s="206">
        <v>23.27</v>
      </c>
      <c r="Q73" s="206">
        <v>9.07</v>
      </c>
      <c r="R73" s="206">
        <v>17.55</v>
      </c>
      <c r="S73" s="206">
        <v>10.95</v>
      </c>
      <c r="T73" s="206">
        <v>0</v>
      </c>
      <c r="U73" s="206">
        <v>49.55</v>
      </c>
      <c r="V73" s="206">
        <v>7.63</v>
      </c>
      <c r="W73" s="206">
        <v>18.37</v>
      </c>
      <c r="X73" s="206">
        <v>41.35</v>
      </c>
      <c r="Y73" s="206">
        <v>0</v>
      </c>
      <c r="Z73" s="206">
        <v>101.19</v>
      </c>
      <c r="AA73" s="206">
        <v>37.93</v>
      </c>
      <c r="AB73" s="206">
        <v>0</v>
      </c>
      <c r="AC73" s="206">
        <v>14.67</v>
      </c>
      <c r="AD73" s="206">
        <v>0</v>
      </c>
      <c r="AE73" s="206">
        <v>0</v>
      </c>
      <c r="AF73" s="206">
        <v>0</v>
      </c>
      <c r="AG73" s="206">
        <v>0</v>
      </c>
      <c r="AH73" s="206">
        <v>19.8</v>
      </c>
      <c r="AI73" s="206">
        <v>0</v>
      </c>
      <c r="AJ73" s="206">
        <v>0</v>
      </c>
      <c r="AK73" s="206">
        <v>105.17</v>
      </c>
      <c r="AL73" s="206">
        <v>0</v>
      </c>
      <c r="AM73" s="206">
        <v>0</v>
      </c>
      <c r="AN73" s="206">
        <v>0</v>
      </c>
      <c r="AO73" s="209">
        <v>113.55</v>
      </c>
      <c r="AP73" s="206">
        <v>0</v>
      </c>
      <c r="AQ73" s="206">
        <v>0.47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489.42</v>
      </c>
      <c r="L74" s="206">
        <v>8.6199999999999992</v>
      </c>
      <c r="M74" s="206">
        <v>60.1</v>
      </c>
      <c r="N74" s="206">
        <v>49.06</v>
      </c>
      <c r="O74" s="206">
        <v>69.23</v>
      </c>
      <c r="P74" s="206">
        <v>23.27</v>
      </c>
      <c r="Q74" s="206">
        <v>9.07</v>
      </c>
      <c r="R74" s="206">
        <v>17.55</v>
      </c>
      <c r="S74" s="206">
        <v>10.95</v>
      </c>
      <c r="T74" s="206">
        <v>0</v>
      </c>
      <c r="U74" s="206">
        <v>49.55</v>
      </c>
      <c r="V74" s="206">
        <v>7.63</v>
      </c>
      <c r="W74" s="206">
        <v>18.37</v>
      </c>
      <c r="X74" s="206">
        <v>41.35</v>
      </c>
      <c r="Y74" s="206">
        <v>0</v>
      </c>
      <c r="Z74" s="206">
        <v>101.19</v>
      </c>
      <c r="AA74" s="206">
        <v>37.93</v>
      </c>
      <c r="AB74" s="206">
        <v>0</v>
      </c>
      <c r="AC74" s="206">
        <v>14.67</v>
      </c>
      <c r="AD74" s="206">
        <v>0</v>
      </c>
      <c r="AE74" s="206">
        <v>0</v>
      </c>
      <c r="AF74" s="206">
        <v>0</v>
      </c>
      <c r="AG74" s="206">
        <v>0</v>
      </c>
      <c r="AH74" s="206">
        <v>24.05</v>
      </c>
      <c r="AI74" s="206">
        <v>0</v>
      </c>
      <c r="AJ74" s="206">
        <v>0</v>
      </c>
      <c r="AK74" s="206">
        <v>104.95</v>
      </c>
      <c r="AL74" s="206">
        <v>0</v>
      </c>
      <c r="AM74" s="206">
        <v>0</v>
      </c>
      <c r="AN74" s="206">
        <v>0</v>
      </c>
      <c r="AO74" s="209">
        <v>113.55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0.31</v>
      </c>
      <c r="G75" s="206">
        <v>0</v>
      </c>
      <c r="H75" s="206">
        <v>0</v>
      </c>
      <c r="I75" s="206">
        <v>0</v>
      </c>
      <c r="J75" s="206">
        <v>0</v>
      </c>
      <c r="K75" s="206">
        <v>489.42</v>
      </c>
      <c r="L75" s="206">
        <v>8.6199999999999992</v>
      </c>
      <c r="M75" s="206">
        <v>60.1</v>
      </c>
      <c r="N75" s="206">
        <v>49.06</v>
      </c>
      <c r="O75" s="206">
        <v>69.23</v>
      </c>
      <c r="P75" s="206">
        <v>23.27</v>
      </c>
      <c r="Q75" s="206">
        <v>9.07</v>
      </c>
      <c r="R75" s="206">
        <v>17.55</v>
      </c>
      <c r="S75" s="206">
        <v>10.95</v>
      </c>
      <c r="T75" s="206">
        <v>0</v>
      </c>
      <c r="U75" s="206">
        <v>49.55</v>
      </c>
      <c r="V75" s="206">
        <v>7.63</v>
      </c>
      <c r="W75" s="206">
        <v>18.37</v>
      </c>
      <c r="X75" s="206">
        <v>41.35</v>
      </c>
      <c r="Y75" s="206">
        <v>0</v>
      </c>
      <c r="Z75" s="206">
        <v>101.19</v>
      </c>
      <c r="AA75" s="206">
        <v>37.93</v>
      </c>
      <c r="AB75" s="206">
        <v>0</v>
      </c>
      <c r="AC75" s="206">
        <v>14.67</v>
      </c>
      <c r="AD75" s="206">
        <v>0</v>
      </c>
      <c r="AE75" s="206">
        <v>0</v>
      </c>
      <c r="AF75" s="206">
        <v>0</v>
      </c>
      <c r="AG75" s="206">
        <v>0</v>
      </c>
      <c r="AH75" s="206">
        <v>24.05</v>
      </c>
      <c r="AI75" s="206">
        <v>0</v>
      </c>
      <c r="AJ75" s="206">
        <v>0</v>
      </c>
      <c r="AK75" s="206">
        <v>104.95</v>
      </c>
      <c r="AL75" s="206">
        <v>0</v>
      </c>
      <c r="AM75" s="206">
        <v>0</v>
      </c>
      <c r="AN75" s="206">
        <v>0</v>
      </c>
      <c r="AO75" s="209">
        <v>113.55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489.42</v>
      </c>
      <c r="L76" s="206">
        <v>8.6199999999999992</v>
      </c>
      <c r="M76" s="206">
        <v>60.1</v>
      </c>
      <c r="N76" s="206">
        <v>49.06</v>
      </c>
      <c r="O76" s="206">
        <v>69.23</v>
      </c>
      <c r="P76" s="206">
        <v>23.27</v>
      </c>
      <c r="Q76" s="206">
        <v>9.07</v>
      </c>
      <c r="R76" s="206">
        <v>17.55</v>
      </c>
      <c r="S76" s="206">
        <v>10.95</v>
      </c>
      <c r="T76" s="206">
        <v>0</v>
      </c>
      <c r="U76" s="206">
        <v>49.55</v>
      </c>
      <c r="V76" s="206">
        <v>7.63</v>
      </c>
      <c r="W76" s="206">
        <v>18.37</v>
      </c>
      <c r="X76" s="206">
        <v>41.35</v>
      </c>
      <c r="Y76" s="206">
        <v>0</v>
      </c>
      <c r="Z76" s="206">
        <v>101.19</v>
      </c>
      <c r="AA76" s="206">
        <v>37.93</v>
      </c>
      <c r="AB76" s="206">
        <v>0</v>
      </c>
      <c r="AC76" s="206">
        <v>14.67</v>
      </c>
      <c r="AD76" s="206">
        <v>0</v>
      </c>
      <c r="AE76" s="206">
        <v>0</v>
      </c>
      <c r="AF76" s="206">
        <v>0</v>
      </c>
      <c r="AG76" s="206">
        <v>0</v>
      </c>
      <c r="AH76" s="206">
        <v>24.05</v>
      </c>
      <c r="AI76" s="206">
        <v>0</v>
      </c>
      <c r="AJ76" s="206">
        <v>0</v>
      </c>
      <c r="AK76" s="206">
        <v>104.88</v>
      </c>
      <c r="AL76" s="206">
        <v>0</v>
      </c>
      <c r="AM76" s="206">
        <v>0</v>
      </c>
      <c r="AN76" s="206">
        <v>0</v>
      </c>
      <c r="AO76" s="209">
        <v>113.55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489.42</v>
      </c>
      <c r="L77" s="206">
        <v>8.6199999999999992</v>
      </c>
      <c r="M77" s="206">
        <v>60.1</v>
      </c>
      <c r="N77" s="206">
        <v>49.06</v>
      </c>
      <c r="O77" s="206">
        <v>69.23</v>
      </c>
      <c r="P77" s="206">
        <v>23.27</v>
      </c>
      <c r="Q77" s="206">
        <v>9.07</v>
      </c>
      <c r="R77" s="206">
        <v>17.55</v>
      </c>
      <c r="S77" s="206">
        <v>10.95</v>
      </c>
      <c r="T77" s="206">
        <v>0</v>
      </c>
      <c r="U77" s="206">
        <v>49.55</v>
      </c>
      <c r="V77" s="206">
        <v>7.63</v>
      </c>
      <c r="W77" s="206">
        <v>18.37</v>
      </c>
      <c r="X77" s="206">
        <v>41.35</v>
      </c>
      <c r="Y77" s="206">
        <v>0</v>
      </c>
      <c r="Z77" s="206">
        <v>101.19</v>
      </c>
      <c r="AA77" s="206">
        <v>37.93</v>
      </c>
      <c r="AB77" s="206">
        <v>0</v>
      </c>
      <c r="AC77" s="206">
        <v>14.67</v>
      </c>
      <c r="AD77" s="206">
        <v>0</v>
      </c>
      <c r="AE77" s="206">
        <v>0</v>
      </c>
      <c r="AF77" s="206">
        <v>0</v>
      </c>
      <c r="AG77" s="206">
        <v>0</v>
      </c>
      <c r="AH77" s="206">
        <v>24.05</v>
      </c>
      <c r="AI77" s="206">
        <v>0</v>
      </c>
      <c r="AJ77" s="206">
        <v>0</v>
      </c>
      <c r="AK77" s="206">
        <v>104.88</v>
      </c>
      <c r="AL77" s="206">
        <v>0</v>
      </c>
      <c r="AM77" s="206">
        <v>0</v>
      </c>
      <c r="AN77" s="206">
        <v>0</v>
      </c>
      <c r="AO77" s="209">
        <v>113.55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489.42</v>
      </c>
      <c r="L78" s="206">
        <v>8.6199999999999992</v>
      </c>
      <c r="M78" s="206">
        <v>60.1</v>
      </c>
      <c r="N78" s="206">
        <v>49.06</v>
      </c>
      <c r="O78" s="206">
        <v>69.23</v>
      </c>
      <c r="P78" s="206">
        <v>23.27</v>
      </c>
      <c r="Q78" s="206">
        <v>9.07</v>
      </c>
      <c r="R78" s="206">
        <v>17.55</v>
      </c>
      <c r="S78" s="206">
        <v>10.95</v>
      </c>
      <c r="T78" s="206">
        <v>0</v>
      </c>
      <c r="U78" s="206">
        <v>49.55</v>
      </c>
      <c r="V78" s="206">
        <v>7.63</v>
      </c>
      <c r="W78" s="206">
        <v>18.37</v>
      </c>
      <c r="X78" s="206">
        <v>41.35</v>
      </c>
      <c r="Y78" s="206">
        <v>0</v>
      </c>
      <c r="Z78" s="206">
        <v>101.19</v>
      </c>
      <c r="AA78" s="206">
        <v>37.93</v>
      </c>
      <c r="AB78" s="206">
        <v>0</v>
      </c>
      <c r="AC78" s="206">
        <v>14.67</v>
      </c>
      <c r="AD78" s="206">
        <v>0</v>
      </c>
      <c r="AE78" s="206">
        <v>0</v>
      </c>
      <c r="AF78" s="206">
        <v>0</v>
      </c>
      <c r="AG78" s="206">
        <v>41.02</v>
      </c>
      <c r="AH78" s="206">
        <v>0</v>
      </c>
      <c r="AI78" s="206">
        <v>0</v>
      </c>
      <c r="AJ78" s="206">
        <v>0</v>
      </c>
      <c r="AK78" s="206">
        <v>104.88</v>
      </c>
      <c r="AL78" s="206">
        <v>0</v>
      </c>
      <c r="AM78" s="206">
        <v>0</v>
      </c>
      <c r="AN78" s="206">
        <v>0</v>
      </c>
      <c r="AO78" s="209">
        <v>113.55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489.42</v>
      </c>
      <c r="L79" s="206">
        <v>8.6199999999999992</v>
      </c>
      <c r="M79" s="206">
        <v>60.1</v>
      </c>
      <c r="N79" s="206">
        <v>49.06</v>
      </c>
      <c r="O79" s="206">
        <v>69.23</v>
      </c>
      <c r="P79" s="206">
        <v>23.27</v>
      </c>
      <c r="Q79" s="206">
        <v>9.07</v>
      </c>
      <c r="R79" s="206">
        <v>17.55</v>
      </c>
      <c r="S79" s="206">
        <v>10.95</v>
      </c>
      <c r="T79" s="206">
        <v>0</v>
      </c>
      <c r="U79" s="206">
        <v>49.55</v>
      </c>
      <c r="V79" s="206">
        <v>7.63</v>
      </c>
      <c r="W79" s="206">
        <v>18.37</v>
      </c>
      <c r="X79" s="206">
        <v>41.35</v>
      </c>
      <c r="Y79" s="206">
        <v>0</v>
      </c>
      <c r="Z79" s="206">
        <v>101.19</v>
      </c>
      <c r="AA79" s="206">
        <v>37.93</v>
      </c>
      <c r="AB79" s="206">
        <v>0</v>
      </c>
      <c r="AC79" s="206">
        <v>14.67</v>
      </c>
      <c r="AD79" s="206">
        <v>0</v>
      </c>
      <c r="AE79" s="206">
        <v>0</v>
      </c>
      <c r="AF79" s="206">
        <v>0</v>
      </c>
      <c r="AG79" s="206">
        <v>41.02</v>
      </c>
      <c r="AH79" s="206">
        <v>0</v>
      </c>
      <c r="AI79" s="206">
        <v>0</v>
      </c>
      <c r="AJ79" s="206">
        <v>0</v>
      </c>
      <c r="AK79" s="206">
        <v>104.88</v>
      </c>
      <c r="AL79" s="206">
        <v>0</v>
      </c>
      <c r="AM79" s="206">
        <v>0</v>
      </c>
      <c r="AN79" s="206">
        <v>0</v>
      </c>
      <c r="AO79" s="209">
        <v>113.55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489.42</v>
      </c>
      <c r="L80" s="206">
        <v>8.6199999999999992</v>
      </c>
      <c r="M80" s="206">
        <v>60.1</v>
      </c>
      <c r="N80" s="206">
        <v>49.06</v>
      </c>
      <c r="O80" s="206">
        <v>69.23</v>
      </c>
      <c r="P80" s="206">
        <v>23.27</v>
      </c>
      <c r="Q80" s="206">
        <v>9.07</v>
      </c>
      <c r="R80" s="206">
        <v>17.55</v>
      </c>
      <c r="S80" s="206">
        <v>10.95</v>
      </c>
      <c r="T80" s="206">
        <v>0</v>
      </c>
      <c r="U80" s="206">
        <v>49.55</v>
      </c>
      <c r="V80" s="206">
        <v>7.63</v>
      </c>
      <c r="W80" s="206">
        <v>18.37</v>
      </c>
      <c r="X80" s="206">
        <v>41.35</v>
      </c>
      <c r="Y80" s="206">
        <v>0</v>
      </c>
      <c r="Z80" s="206">
        <v>101.19</v>
      </c>
      <c r="AA80" s="206">
        <v>37.93</v>
      </c>
      <c r="AB80" s="206">
        <v>0</v>
      </c>
      <c r="AC80" s="206">
        <v>14.67</v>
      </c>
      <c r="AD80" s="206">
        <v>0</v>
      </c>
      <c r="AE80" s="206">
        <v>0</v>
      </c>
      <c r="AF80" s="206">
        <v>0</v>
      </c>
      <c r="AG80" s="206">
        <v>41.02</v>
      </c>
      <c r="AH80" s="206">
        <v>0</v>
      </c>
      <c r="AI80" s="206">
        <v>0</v>
      </c>
      <c r="AJ80" s="206">
        <v>0</v>
      </c>
      <c r="AK80" s="206">
        <v>104.88</v>
      </c>
      <c r="AL80" s="206">
        <v>0</v>
      </c>
      <c r="AM80" s="206">
        <v>0</v>
      </c>
      <c r="AN80" s="206">
        <v>0</v>
      </c>
      <c r="AO80" s="209">
        <v>113.55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489.42</v>
      </c>
      <c r="L81" s="206">
        <v>8.6199999999999992</v>
      </c>
      <c r="M81" s="206">
        <v>60.1</v>
      </c>
      <c r="N81" s="206">
        <v>49.06</v>
      </c>
      <c r="O81" s="206">
        <v>69.23</v>
      </c>
      <c r="P81" s="206">
        <v>23.27</v>
      </c>
      <c r="Q81" s="206">
        <v>9.07</v>
      </c>
      <c r="R81" s="206">
        <v>17.55</v>
      </c>
      <c r="S81" s="206">
        <v>10.95</v>
      </c>
      <c r="T81" s="206">
        <v>0</v>
      </c>
      <c r="U81" s="206">
        <v>49.55</v>
      </c>
      <c r="V81" s="206">
        <v>7.63</v>
      </c>
      <c r="W81" s="206">
        <v>18.37</v>
      </c>
      <c r="X81" s="206">
        <v>41.35</v>
      </c>
      <c r="Y81" s="206">
        <v>0</v>
      </c>
      <c r="Z81" s="206">
        <v>101.19</v>
      </c>
      <c r="AA81" s="206">
        <v>37.93</v>
      </c>
      <c r="AB81" s="206">
        <v>0</v>
      </c>
      <c r="AC81" s="206">
        <v>14.67</v>
      </c>
      <c r="AD81" s="206">
        <v>0</v>
      </c>
      <c r="AE81" s="206">
        <v>0</v>
      </c>
      <c r="AF81" s="206">
        <v>0</v>
      </c>
      <c r="AG81" s="206">
        <v>41.02</v>
      </c>
      <c r="AH81" s="206">
        <v>0</v>
      </c>
      <c r="AI81" s="206">
        <v>0</v>
      </c>
      <c r="AJ81" s="206">
        <v>0</v>
      </c>
      <c r="AK81" s="206">
        <v>104.95</v>
      </c>
      <c r="AL81" s="206">
        <v>0</v>
      </c>
      <c r="AM81" s="206">
        <v>0</v>
      </c>
      <c r="AN81" s="206">
        <v>0</v>
      </c>
      <c r="AO81" s="209">
        <v>113.55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489.42</v>
      </c>
      <c r="L82" s="206">
        <v>8.6199999999999992</v>
      </c>
      <c r="M82" s="206">
        <v>60.1</v>
      </c>
      <c r="N82" s="206">
        <v>49.06</v>
      </c>
      <c r="O82" s="206">
        <v>69.23</v>
      </c>
      <c r="P82" s="206">
        <v>23.27</v>
      </c>
      <c r="Q82" s="206">
        <v>9.07</v>
      </c>
      <c r="R82" s="206">
        <v>17.55</v>
      </c>
      <c r="S82" s="206">
        <v>10.95</v>
      </c>
      <c r="T82" s="206">
        <v>0</v>
      </c>
      <c r="U82" s="206">
        <v>49.55</v>
      </c>
      <c r="V82" s="206">
        <v>7.63</v>
      </c>
      <c r="W82" s="206">
        <v>18.37</v>
      </c>
      <c r="X82" s="206">
        <v>41.35</v>
      </c>
      <c r="Y82" s="206">
        <v>0</v>
      </c>
      <c r="Z82" s="206">
        <v>101.19</v>
      </c>
      <c r="AA82" s="206">
        <v>37.93</v>
      </c>
      <c r="AB82" s="206">
        <v>0</v>
      </c>
      <c r="AC82" s="206">
        <v>14.67</v>
      </c>
      <c r="AD82" s="206">
        <v>0</v>
      </c>
      <c r="AE82" s="206">
        <v>0</v>
      </c>
      <c r="AF82" s="206">
        <v>0</v>
      </c>
      <c r="AG82" s="206">
        <v>41.02</v>
      </c>
      <c r="AH82" s="206">
        <v>0</v>
      </c>
      <c r="AI82" s="206">
        <v>0</v>
      </c>
      <c r="AJ82" s="206">
        <v>0</v>
      </c>
      <c r="AK82" s="206">
        <v>104.95</v>
      </c>
      <c r="AL82" s="206">
        <v>0</v>
      </c>
      <c r="AM82" s="206">
        <v>0</v>
      </c>
      <c r="AN82" s="206">
        <v>0</v>
      </c>
      <c r="AO82" s="209">
        <v>113.55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489.42</v>
      </c>
      <c r="L83" s="206">
        <v>8.6199999999999992</v>
      </c>
      <c r="M83" s="206">
        <v>60.1</v>
      </c>
      <c r="N83" s="206">
        <v>49.06</v>
      </c>
      <c r="O83" s="206">
        <v>69.23</v>
      </c>
      <c r="P83" s="206">
        <v>23.27</v>
      </c>
      <c r="Q83" s="206">
        <v>9.07</v>
      </c>
      <c r="R83" s="206">
        <v>17.55</v>
      </c>
      <c r="S83" s="206">
        <v>10.95</v>
      </c>
      <c r="T83" s="206">
        <v>0</v>
      </c>
      <c r="U83" s="206">
        <v>49.55</v>
      </c>
      <c r="V83" s="206">
        <v>7.63</v>
      </c>
      <c r="W83" s="206">
        <v>18.37</v>
      </c>
      <c r="X83" s="206">
        <v>41.35</v>
      </c>
      <c r="Y83" s="206">
        <v>0</v>
      </c>
      <c r="Z83" s="206">
        <v>101.19</v>
      </c>
      <c r="AA83" s="206">
        <v>37.93</v>
      </c>
      <c r="AB83" s="206">
        <v>0</v>
      </c>
      <c r="AC83" s="206">
        <v>14.67</v>
      </c>
      <c r="AD83" s="206">
        <v>0</v>
      </c>
      <c r="AE83" s="206">
        <v>0</v>
      </c>
      <c r="AF83" s="206">
        <v>0</v>
      </c>
      <c r="AG83" s="206">
        <v>41.02</v>
      </c>
      <c r="AH83" s="206">
        <v>0</v>
      </c>
      <c r="AI83" s="206">
        <v>0</v>
      </c>
      <c r="AJ83" s="206">
        <v>0</v>
      </c>
      <c r="AK83" s="206">
        <v>99.62</v>
      </c>
      <c r="AL83" s="206">
        <v>0</v>
      </c>
      <c r="AM83" s="206">
        <v>0</v>
      </c>
      <c r="AN83" s="206">
        <v>0</v>
      </c>
      <c r="AO83" s="209">
        <v>113.55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489.42</v>
      </c>
      <c r="L84" s="206">
        <v>8.6199999999999992</v>
      </c>
      <c r="M84" s="206">
        <v>60.1</v>
      </c>
      <c r="N84" s="206">
        <v>49.06</v>
      </c>
      <c r="O84" s="206">
        <v>69.23</v>
      </c>
      <c r="P84" s="206">
        <v>23.27</v>
      </c>
      <c r="Q84" s="206">
        <v>9.07</v>
      </c>
      <c r="R84" s="206">
        <v>17.55</v>
      </c>
      <c r="S84" s="206">
        <v>10.95</v>
      </c>
      <c r="T84" s="206">
        <v>0</v>
      </c>
      <c r="U84" s="206">
        <v>49.55</v>
      </c>
      <c r="V84" s="206">
        <v>7.63</v>
      </c>
      <c r="W84" s="206">
        <v>18.37</v>
      </c>
      <c r="X84" s="206">
        <v>41.35</v>
      </c>
      <c r="Y84" s="206">
        <v>0</v>
      </c>
      <c r="Z84" s="206">
        <v>101.19</v>
      </c>
      <c r="AA84" s="206">
        <v>37.93</v>
      </c>
      <c r="AB84" s="206">
        <v>0</v>
      </c>
      <c r="AC84" s="206">
        <v>14.67</v>
      </c>
      <c r="AD84" s="206">
        <v>0</v>
      </c>
      <c r="AE84" s="206">
        <v>0</v>
      </c>
      <c r="AF84" s="206">
        <v>0</v>
      </c>
      <c r="AG84" s="206">
        <v>41.02</v>
      </c>
      <c r="AH84" s="206">
        <v>0</v>
      </c>
      <c r="AI84" s="206">
        <v>0</v>
      </c>
      <c r="AJ84" s="206">
        <v>0</v>
      </c>
      <c r="AK84" s="206">
        <v>99.62</v>
      </c>
      <c r="AL84" s="206">
        <v>0</v>
      </c>
      <c r="AM84" s="206">
        <v>0</v>
      </c>
      <c r="AN84" s="206">
        <v>0</v>
      </c>
      <c r="AO84" s="209">
        <v>113.55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489.42</v>
      </c>
      <c r="L85" s="206">
        <v>8.6199999999999992</v>
      </c>
      <c r="M85" s="206">
        <v>60.1</v>
      </c>
      <c r="N85" s="206">
        <v>49.06</v>
      </c>
      <c r="O85" s="206">
        <v>69.23</v>
      </c>
      <c r="P85" s="206">
        <v>23.27</v>
      </c>
      <c r="Q85" s="206">
        <v>9.07</v>
      </c>
      <c r="R85" s="206">
        <v>17.55</v>
      </c>
      <c r="S85" s="206">
        <v>10.95</v>
      </c>
      <c r="T85" s="206">
        <v>0</v>
      </c>
      <c r="U85" s="206">
        <v>49.55</v>
      </c>
      <c r="V85" s="206">
        <v>7.63</v>
      </c>
      <c r="W85" s="206">
        <v>18.37</v>
      </c>
      <c r="X85" s="206">
        <v>41.35</v>
      </c>
      <c r="Y85" s="206">
        <v>0</v>
      </c>
      <c r="Z85" s="206">
        <v>101.19</v>
      </c>
      <c r="AA85" s="206">
        <v>37.93</v>
      </c>
      <c r="AB85" s="206">
        <v>0</v>
      </c>
      <c r="AC85" s="206">
        <v>14.67</v>
      </c>
      <c r="AD85" s="206">
        <v>0</v>
      </c>
      <c r="AE85" s="206">
        <v>0</v>
      </c>
      <c r="AF85" s="206">
        <v>0</v>
      </c>
      <c r="AG85" s="206">
        <v>41.02</v>
      </c>
      <c r="AH85" s="206">
        <v>0</v>
      </c>
      <c r="AI85" s="206">
        <v>0</v>
      </c>
      <c r="AJ85" s="206">
        <v>0</v>
      </c>
      <c r="AK85" s="206">
        <v>99.62</v>
      </c>
      <c r="AL85" s="206">
        <v>0</v>
      </c>
      <c r="AM85" s="206">
        <v>0</v>
      </c>
      <c r="AN85" s="206">
        <v>0</v>
      </c>
      <c r="AO85" s="209">
        <v>105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489.42</v>
      </c>
      <c r="L86" s="206">
        <v>8.6199999999999992</v>
      </c>
      <c r="M86" s="206">
        <v>60.1</v>
      </c>
      <c r="N86" s="206">
        <v>49.06</v>
      </c>
      <c r="O86" s="206">
        <v>69.23</v>
      </c>
      <c r="P86" s="206">
        <v>23.27</v>
      </c>
      <c r="Q86" s="206">
        <v>9.07</v>
      </c>
      <c r="R86" s="206">
        <v>17.55</v>
      </c>
      <c r="S86" s="206">
        <v>10.95</v>
      </c>
      <c r="T86" s="206">
        <v>0</v>
      </c>
      <c r="U86" s="206">
        <v>49.55</v>
      </c>
      <c r="V86" s="206">
        <v>7.63</v>
      </c>
      <c r="W86" s="206">
        <v>18.37</v>
      </c>
      <c r="X86" s="206">
        <v>41.35</v>
      </c>
      <c r="Y86" s="206">
        <v>0</v>
      </c>
      <c r="Z86" s="206">
        <v>101.19</v>
      </c>
      <c r="AA86" s="206">
        <v>37.93</v>
      </c>
      <c r="AB86" s="206">
        <v>0</v>
      </c>
      <c r="AC86" s="206">
        <v>14.67</v>
      </c>
      <c r="AD86" s="206">
        <v>0</v>
      </c>
      <c r="AE86" s="206">
        <v>0</v>
      </c>
      <c r="AF86" s="206">
        <v>0</v>
      </c>
      <c r="AG86" s="206">
        <v>41.02</v>
      </c>
      <c r="AH86" s="206">
        <v>0</v>
      </c>
      <c r="AI86" s="206">
        <v>0</v>
      </c>
      <c r="AJ86" s="206">
        <v>0</v>
      </c>
      <c r="AK86" s="206">
        <v>99.62</v>
      </c>
      <c r="AL86" s="206">
        <v>0</v>
      </c>
      <c r="AM86" s="206">
        <v>0</v>
      </c>
      <c r="AN86" s="206">
        <v>0</v>
      </c>
      <c r="AO86" s="209">
        <v>105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489.42</v>
      </c>
      <c r="L87" s="206">
        <v>8.6199999999999992</v>
      </c>
      <c r="M87" s="206">
        <v>60.1</v>
      </c>
      <c r="N87" s="206">
        <v>49.06</v>
      </c>
      <c r="O87" s="206">
        <v>69.23</v>
      </c>
      <c r="P87" s="206">
        <v>23.27</v>
      </c>
      <c r="Q87" s="206">
        <v>9.07</v>
      </c>
      <c r="R87" s="206">
        <v>17.55</v>
      </c>
      <c r="S87" s="206">
        <v>10.95</v>
      </c>
      <c r="T87" s="206">
        <v>0</v>
      </c>
      <c r="U87" s="206">
        <v>49.55</v>
      </c>
      <c r="V87" s="206">
        <v>7.63</v>
      </c>
      <c r="W87" s="206">
        <v>18.37</v>
      </c>
      <c r="X87" s="206">
        <v>41.35</v>
      </c>
      <c r="Y87" s="206">
        <v>0</v>
      </c>
      <c r="Z87" s="206">
        <v>101.19</v>
      </c>
      <c r="AA87" s="206">
        <v>37.93</v>
      </c>
      <c r="AB87" s="206">
        <v>0</v>
      </c>
      <c r="AC87" s="206">
        <v>14.67</v>
      </c>
      <c r="AD87" s="206">
        <v>0</v>
      </c>
      <c r="AE87" s="206">
        <v>0</v>
      </c>
      <c r="AF87" s="206">
        <v>0</v>
      </c>
      <c r="AG87" s="206">
        <v>41.02</v>
      </c>
      <c r="AH87" s="206">
        <v>0</v>
      </c>
      <c r="AI87" s="206">
        <v>0</v>
      </c>
      <c r="AJ87" s="206">
        <v>0</v>
      </c>
      <c r="AK87" s="206">
        <v>99.62</v>
      </c>
      <c r="AL87" s="206">
        <v>0</v>
      </c>
      <c r="AM87" s="206">
        <v>0</v>
      </c>
      <c r="AN87" s="206">
        <v>0</v>
      </c>
      <c r="AO87" s="209">
        <v>105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489.42</v>
      </c>
      <c r="L88" s="206">
        <v>8.6199999999999992</v>
      </c>
      <c r="M88" s="206">
        <v>60.1</v>
      </c>
      <c r="N88" s="206">
        <v>49.06</v>
      </c>
      <c r="O88" s="206">
        <v>69.23</v>
      </c>
      <c r="P88" s="206">
        <v>23.27</v>
      </c>
      <c r="Q88" s="206">
        <v>9.07</v>
      </c>
      <c r="R88" s="206">
        <v>17.55</v>
      </c>
      <c r="S88" s="206">
        <v>10.95</v>
      </c>
      <c r="T88" s="206">
        <v>0</v>
      </c>
      <c r="U88" s="206">
        <v>49.55</v>
      </c>
      <c r="V88" s="206">
        <v>7.63</v>
      </c>
      <c r="W88" s="206">
        <v>18.37</v>
      </c>
      <c r="X88" s="206">
        <v>41.35</v>
      </c>
      <c r="Y88" s="206">
        <v>0</v>
      </c>
      <c r="Z88" s="206">
        <v>101.19</v>
      </c>
      <c r="AA88" s="206">
        <v>37.93</v>
      </c>
      <c r="AB88" s="206">
        <v>0</v>
      </c>
      <c r="AC88" s="206">
        <v>14.67</v>
      </c>
      <c r="AD88" s="206">
        <v>0</v>
      </c>
      <c r="AE88" s="206">
        <v>0</v>
      </c>
      <c r="AF88" s="206">
        <v>0</v>
      </c>
      <c r="AG88" s="206">
        <v>41.02</v>
      </c>
      <c r="AH88" s="206">
        <v>0</v>
      </c>
      <c r="AI88" s="206">
        <v>0</v>
      </c>
      <c r="AJ88" s="206">
        <v>0</v>
      </c>
      <c r="AK88" s="206">
        <v>99.62</v>
      </c>
      <c r="AL88" s="206">
        <v>0</v>
      </c>
      <c r="AM88" s="206">
        <v>0</v>
      </c>
      <c r="AN88" s="206">
        <v>0</v>
      </c>
      <c r="AO88" s="209">
        <v>105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413.62</v>
      </c>
      <c r="L89" s="206">
        <v>2.87</v>
      </c>
      <c r="M89" s="206">
        <v>60.1</v>
      </c>
      <c r="N89" s="206">
        <v>49.06</v>
      </c>
      <c r="O89" s="206">
        <v>69.23</v>
      </c>
      <c r="P89" s="206">
        <v>23.27</v>
      </c>
      <c r="Q89" s="206">
        <v>3.83</v>
      </c>
      <c r="R89" s="206">
        <v>17.55</v>
      </c>
      <c r="S89" s="206">
        <v>3.83</v>
      </c>
      <c r="T89" s="206">
        <v>0</v>
      </c>
      <c r="U89" s="206">
        <v>49.55</v>
      </c>
      <c r="V89" s="206">
        <v>7.63</v>
      </c>
      <c r="W89" s="206">
        <v>18.37</v>
      </c>
      <c r="X89" s="206">
        <v>41.35</v>
      </c>
      <c r="Y89" s="206">
        <v>0</v>
      </c>
      <c r="Z89" s="206">
        <v>101.19</v>
      </c>
      <c r="AA89" s="206">
        <v>37.93</v>
      </c>
      <c r="AB89" s="206">
        <v>0</v>
      </c>
      <c r="AC89" s="206">
        <v>14.67</v>
      </c>
      <c r="AD89" s="206">
        <v>0</v>
      </c>
      <c r="AE89" s="206">
        <v>0</v>
      </c>
      <c r="AF89" s="206">
        <v>0</v>
      </c>
      <c r="AG89" s="206">
        <v>41.02</v>
      </c>
      <c r="AH89" s="206">
        <v>0</v>
      </c>
      <c r="AI89" s="206">
        <v>0</v>
      </c>
      <c r="AJ89" s="206">
        <v>0</v>
      </c>
      <c r="AK89" s="206">
        <v>110.62</v>
      </c>
      <c r="AL89" s="206">
        <v>0</v>
      </c>
      <c r="AM89" s="206">
        <v>0</v>
      </c>
      <c r="AN89" s="206">
        <v>0</v>
      </c>
      <c r="AO89" s="209">
        <v>99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306.79000000000002</v>
      </c>
      <c r="L90" s="206">
        <v>2.87</v>
      </c>
      <c r="M90" s="206">
        <v>60.1</v>
      </c>
      <c r="N90" s="206">
        <v>49.06</v>
      </c>
      <c r="O90" s="206">
        <v>69.23</v>
      </c>
      <c r="P90" s="206">
        <v>23.27</v>
      </c>
      <c r="Q90" s="206">
        <v>3.83</v>
      </c>
      <c r="R90" s="206">
        <v>17.55</v>
      </c>
      <c r="S90" s="206">
        <v>3.83</v>
      </c>
      <c r="T90" s="206">
        <v>0</v>
      </c>
      <c r="U90" s="206">
        <v>49.55</v>
      </c>
      <c r="V90" s="206">
        <v>7.63</v>
      </c>
      <c r="W90" s="206">
        <v>18.37</v>
      </c>
      <c r="X90" s="206">
        <v>41.35</v>
      </c>
      <c r="Y90" s="206">
        <v>0</v>
      </c>
      <c r="Z90" s="206">
        <v>101.19</v>
      </c>
      <c r="AA90" s="206">
        <v>37.93</v>
      </c>
      <c r="AB90" s="206">
        <v>0</v>
      </c>
      <c r="AC90" s="206">
        <v>14.67</v>
      </c>
      <c r="AD90" s="206">
        <v>0</v>
      </c>
      <c r="AE90" s="206">
        <v>0</v>
      </c>
      <c r="AF90" s="206">
        <v>0</v>
      </c>
      <c r="AG90" s="206">
        <v>41.02</v>
      </c>
      <c r="AH90" s="206">
        <v>0</v>
      </c>
      <c r="AI90" s="206">
        <v>0</v>
      </c>
      <c r="AJ90" s="206">
        <v>0</v>
      </c>
      <c r="AK90" s="206">
        <v>110.62</v>
      </c>
      <c r="AL90" s="206">
        <v>0</v>
      </c>
      <c r="AM90" s="206">
        <v>0</v>
      </c>
      <c r="AN90" s="206">
        <v>0</v>
      </c>
      <c r="AO90" s="209">
        <v>99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305.44</v>
      </c>
      <c r="L91" s="206">
        <v>2.87</v>
      </c>
      <c r="M91" s="206">
        <v>60.1</v>
      </c>
      <c r="N91" s="206">
        <v>49.06</v>
      </c>
      <c r="O91" s="206">
        <v>69.23</v>
      </c>
      <c r="P91" s="206">
        <v>23.27</v>
      </c>
      <c r="Q91" s="206">
        <v>3.83</v>
      </c>
      <c r="R91" s="206">
        <v>17.55</v>
      </c>
      <c r="S91" s="206">
        <v>3.83</v>
      </c>
      <c r="T91" s="206">
        <v>0</v>
      </c>
      <c r="U91" s="206">
        <v>49.55</v>
      </c>
      <c r="V91" s="206">
        <v>7.63</v>
      </c>
      <c r="W91" s="206">
        <v>18.38</v>
      </c>
      <c r="X91" s="206">
        <v>41.35</v>
      </c>
      <c r="Y91" s="206">
        <v>0</v>
      </c>
      <c r="Z91" s="206">
        <v>101.19</v>
      </c>
      <c r="AA91" s="206">
        <v>37.93</v>
      </c>
      <c r="AB91" s="206">
        <v>0</v>
      </c>
      <c r="AC91" s="206">
        <v>14.67</v>
      </c>
      <c r="AD91" s="206">
        <v>0</v>
      </c>
      <c r="AE91" s="206">
        <v>0</v>
      </c>
      <c r="AF91" s="206">
        <v>0</v>
      </c>
      <c r="AG91" s="206">
        <v>41.02</v>
      </c>
      <c r="AH91" s="206">
        <v>0</v>
      </c>
      <c r="AI91" s="206">
        <v>0</v>
      </c>
      <c r="AJ91" s="206">
        <v>0</v>
      </c>
      <c r="AK91" s="206">
        <v>110.62</v>
      </c>
      <c r="AL91" s="206">
        <v>0</v>
      </c>
      <c r="AM91" s="206">
        <v>0</v>
      </c>
      <c r="AN91" s="206">
        <v>0</v>
      </c>
      <c r="AO91" s="209">
        <v>99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292.41000000000003</v>
      </c>
      <c r="L92" s="206">
        <v>2.87</v>
      </c>
      <c r="M92" s="206">
        <v>60.1</v>
      </c>
      <c r="N92" s="206">
        <v>49.06</v>
      </c>
      <c r="O92" s="206">
        <v>69.23</v>
      </c>
      <c r="P92" s="206">
        <v>23.27</v>
      </c>
      <c r="Q92" s="206">
        <v>3.83</v>
      </c>
      <c r="R92" s="206">
        <v>17.55</v>
      </c>
      <c r="S92" s="206">
        <v>3.83</v>
      </c>
      <c r="T92" s="206">
        <v>0</v>
      </c>
      <c r="U92" s="206">
        <v>49.55</v>
      </c>
      <c r="V92" s="206">
        <v>7.63</v>
      </c>
      <c r="W92" s="206">
        <v>18.38</v>
      </c>
      <c r="X92" s="206">
        <v>41.35</v>
      </c>
      <c r="Y92" s="206">
        <v>0</v>
      </c>
      <c r="Z92" s="206">
        <v>101.19</v>
      </c>
      <c r="AA92" s="206">
        <v>37.93</v>
      </c>
      <c r="AB92" s="206">
        <v>0</v>
      </c>
      <c r="AC92" s="206">
        <v>14.67</v>
      </c>
      <c r="AD92" s="206">
        <v>0</v>
      </c>
      <c r="AE92" s="206">
        <v>0</v>
      </c>
      <c r="AF92" s="206">
        <v>0</v>
      </c>
      <c r="AG92" s="206">
        <v>41.02</v>
      </c>
      <c r="AH92" s="206">
        <v>0</v>
      </c>
      <c r="AI92" s="206">
        <v>0</v>
      </c>
      <c r="AJ92" s="206">
        <v>0</v>
      </c>
      <c r="AK92" s="206">
        <v>110.62</v>
      </c>
      <c r="AL92" s="206">
        <v>0</v>
      </c>
      <c r="AM92" s="206">
        <v>0</v>
      </c>
      <c r="AN92" s="206">
        <v>0</v>
      </c>
      <c r="AO92" s="209">
        <v>99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292.83999999999997</v>
      </c>
      <c r="L93" s="206">
        <v>2.87</v>
      </c>
      <c r="M93" s="206">
        <v>60.1</v>
      </c>
      <c r="N93" s="206">
        <v>49.06</v>
      </c>
      <c r="O93" s="206">
        <v>69.23</v>
      </c>
      <c r="P93" s="206">
        <v>23.27</v>
      </c>
      <c r="Q93" s="206">
        <v>3.83</v>
      </c>
      <c r="R93" s="206">
        <v>17.55</v>
      </c>
      <c r="S93" s="206">
        <v>3.83</v>
      </c>
      <c r="T93" s="206">
        <v>0</v>
      </c>
      <c r="U93" s="206">
        <v>49.55</v>
      </c>
      <c r="V93" s="206">
        <v>7.63</v>
      </c>
      <c r="W93" s="206">
        <v>18.38</v>
      </c>
      <c r="X93" s="206">
        <v>41.35</v>
      </c>
      <c r="Y93" s="206">
        <v>0</v>
      </c>
      <c r="Z93" s="206">
        <v>101.19</v>
      </c>
      <c r="AA93" s="206">
        <v>37.93</v>
      </c>
      <c r="AB93" s="206">
        <v>0</v>
      </c>
      <c r="AC93" s="206">
        <v>14.67</v>
      </c>
      <c r="AD93" s="206">
        <v>0</v>
      </c>
      <c r="AE93" s="206">
        <v>0</v>
      </c>
      <c r="AF93" s="206">
        <v>0</v>
      </c>
      <c r="AG93" s="206">
        <v>41.02</v>
      </c>
      <c r="AH93" s="206">
        <v>0</v>
      </c>
      <c r="AI93" s="206">
        <v>0</v>
      </c>
      <c r="AJ93" s="206">
        <v>0</v>
      </c>
      <c r="AK93" s="206">
        <v>110.62</v>
      </c>
      <c r="AL93" s="206">
        <v>0</v>
      </c>
      <c r="AM93" s="206">
        <v>0</v>
      </c>
      <c r="AN93" s="206">
        <v>0</v>
      </c>
      <c r="AO93" s="209">
        <v>99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316.45</v>
      </c>
      <c r="L94" s="206">
        <v>2.87</v>
      </c>
      <c r="M94" s="206">
        <v>60.1</v>
      </c>
      <c r="N94" s="206">
        <v>49.06</v>
      </c>
      <c r="O94" s="206">
        <v>69.23</v>
      </c>
      <c r="P94" s="206">
        <v>23.27</v>
      </c>
      <c r="Q94" s="206">
        <v>3.83</v>
      </c>
      <c r="R94" s="206">
        <v>17.55</v>
      </c>
      <c r="S94" s="206">
        <v>3.83</v>
      </c>
      <c r="T94" s="206">
        <v>0</v>
      </c>
      <c r="U94" s="206">
        <v>49.55</v>
      </c>
      <c r="V94" s="206">
        <v>7.63</v>
      </c>
      <c r="W94" s="206">
        <v>18.38</v>
      </c>
      <c r="X94" s="206">
        <v>41.35</v>
      </c>
      <c r="Y94" s="206">
        <v>0</v>
      </c>
      <c r="Z94" s="206">
        <v>101.19</v>
      </c>
      <c r="AA94" s="206">
        <v>37.93</v>
      </c>
      <c r="AB94" s="206">
        <v>0</v>
      </c>
      <c r="AC94" s="206">
        <v>14.67</v>
      </c>
      <c r="AD94" s="206">
        <v>0</v>
      </c>
      <c r="AE94" s="206">
        <v>0</v>
      </c>
      <c r="AF94" s="206">
        <v>0</v>
      </c>
      <c r="AG94" s="206">
        <v>41.02</v>
      </c>
      <c r="AH94" s="206">
        <v>0</v>
      </c>
      <c r="AI94" s="206">
        <v>0</v>
      </c>
      <c r="AJ94" s="206">
        <v>0</v>
      </c>
      <c r="AK94" s="206">
        <v>110.62</v>
      </c>
      <c r="AL94" s="206">
        <v>0</v>
      </c>
      <c r="AM94" s="206">
        <v>0</v>
      </c>
      <c r="AN94" s="206">
        <v>0</v>
      </c>
      <c r="AO94" s="209">
        <v>99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290.66000000000003</v>
      </c>
      <c r="L95" s="206">
        <v>2.87</v>
      </c>
      <c r="M95" s="206">
        <v>60.1</v>
      </c>
      <c r="N95" s="206">
        <v>49.06</v>
      </c>
      <c r="O95" s="206">
        <v>69.23</v>
      </c>
      <c r="P95" s="206">
        <v>23.27</v>
      </c>
      <c r="Q95" s="206">
        <v>3.83</v>
      </c>
      <c r="R95" s="206">
        <v>17.55</v>
      </c>
      <c r="S95" s="206">
        <v>3.83</v>
      </c>
      <c r="T95" s="206">
        <v>0</v>
      </c>
      <c r="U95" s="206">
        <v>49.55</v>
      </c>
      <c r="V95" s="206">
        <v>7.63</v>
      </c>
      <c r="W95" s="206">
        <v>18.38</v>
      </c>
      <c r="X95" s="206">
        <v>41.35</v>
      </c>
      <c r="Y95" s="206">
        <v>0</v>
      </c>
      <c r="Z95" s="206">
        <v>101.19</v>
      </c>
      <c r="AA95" s="206">
        <v>37.93</v>
      </c>
      <c r="AB95" s="206">
        <v>0</v>
      </c>
      <c r="AC95" s="206">
        <v>14.67</v>
      </c>
      <c r="AD95" s="206">
        <v>0</v>
      </c>
      <c r="AE95" s="206">
        <v>0</v>
      </c>
      <c r="AF95" s="206">
        <v>0</v>
      </c>
      <c r="AG95" s="206">
        <v>41.02</v>
      </c>
      <c r="AH95" s="206">
        <v>0</v>
      </c>
      <c r="AI95" s="206">
        <v>0</v>
      </c>
      <c r="AJ95" s="206">
        <v>0</v>
      </c>
      <c r="AK95" s="206">
        <v>110.62</v>
      </c>
      <c r="AL95" s="206">
        <v>0</v>
      </c>
      <c r="AM95" s="206">
        <v>0</v>
      </c>
      <c r="AN95" s="206">
        <v>0</v>
      </c>
      <c r="AO95" s="209">
        <v>99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285.49</v>
      </c>
      <c r="L96" s="206">
        <v>2.87</v>
      </c>
      <c r="M96" s="206">
        <v>60.1</v>
      </c>
      <c r="N96" s="206">
        <v>49.06</v>
      </c>
      <c r="O96" s="206">
        <v>69.23</v>
      </c>
      <c r="P96" s="206">
        <v>23.27</v>
      </c>
      <c r="Q96" s="206">
        <v>3.83</v>
      </c>
      <c r="R96" s="206">
        <v>17.55</v>
      </c>
      <c r="S96" s="206">
        <v>3.83</v>
      </c>
      <c r="T96" s="206">
        <v>0</v>
      </c>
      <c r="U96" s="206">
        <v>49.55</v>
      </c>
      <c r="V96" s="206">
        <v>7.63</v>
      </c>
      <c r="W96" s="206">
        <v>18.38</v>
      </c>
      <c r="X96" s="206">
        <v>41.35</v>
      </c>
      <c r="Y96" s="206">
        <v>0</v>
      </c>
      <c r="Z96" s="206">
        <v>101.19</v>
      </c>
      <c r="AA96" s="206">
        <v>37.93</v>
      </c>
      <c r="AB96" s="206">
        <v>0</v>
      </c>
      <c r="AC96" s="206">
        <v>14.67</v>
      </c>
      <c r="AD96" s="206">
        <v>0</v>
      </c>
      <c r="AE96" s="206">
        <v>0</v>
      </c>
      <c r="AF96" s="206">
        <v>0</v>
      </c>
      <c r="AG96" s="206">
        <v>41.02</v>
      </c>
      <c r="AH96" s="206">
        <v>0</v>
      </c>
      <c r="AI96" s="206">
        <v>0</v>
      </c>
      <c r="AJ96" s="206">
        <v>0</v>
      </c>
      <c r="AK96" s="206">
        <v>110.62</v>
      </c>
      <c r="AL96" s="206">
        <v>0</v>
      </c>
      <c r="AM96" s="206">
        <v>0</v>
      </c>
      <c r="AN96" s="206">
        <v>0</v>
      </c>
      <c r="AO96" s="209">
        <v>99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273.47000000000003</v>
      </c>
      <c r="L97" s="206">
        <v>2.87</v>
      </c>
      <c r="M97" s="206">
        <v>60.1</v>
      </c>
      <c r="N97" s="206">
        <v>49.06</v>
      </c>
      <c r="O97" s="206">
        <v>69.23</v>
      </c>
      <c r="P97" s="206">
        <v>23.27</v>
      </c>
      <c r="Q97" s="206">
        <v>3.83</v>
      </c>
      <c r="R97" s="206">
        <v>17.55</v>
      </c>
      <c r="S97" s="206">
        <v>3.83</v>
      </c>
      <c r="T97" s="206">
        <v>0</v>
      </c>
      <c r="U97" s="206">
        <v>49.55</v>
      </c>
      <c r="V97" s="206">
        <v>7.63</v>
      </c>
      <c r="W97" s="206">
        <v>18.38</v>
      </c>
      <c r="X97" s="206">
        <v>41.35</v>
      </c>
      <c r="Y97" s="206">
        <v>0</v>
      </c>
      <c r="Z97" s="206">
        <v>101.19</v>
      </c>
      <c r="AA97" s="206">
        <v>37.93</v>
      </c>
      <c r="AB97" s="206">
        <v>0</v>
      </c>
      <c r="AC97" s="206">
        <v>14.67</v>
      </c>
      <c r="AD97" s="206">
        <v>0</v>
      </c>
      <c r="AE97" s="206">
        <v>0</v>
      </c>
      <c r="AF97" s="206">
        <v>0</v>
      </c>
      <c r="AG97" s="206">
        <v>41.02</v>
      </c>
      <c r="AH97" s="206">
        <v>0</v>
      </c>
      <c r="AI97" s="206">
        <v>0</v>
      </c>
      <c r="AJ97" s="206">
        <v>0</v>
      </c>
      <c r="AK97" s="206">
        <v>110.62</v>
      </c>
      <c r="AL97" s="206">
        <v>0</v>
      </c>
      <c r="AM97" s="206">
        <v>0</v>
      </c>
      <c r="AN97" s="206">
        <v>0</v>
      </c>
      <c r="AO97" s="209">
        <v>99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260.23</v>
      </c>
      <c r="L98" s="206">
        <v>2.87</v>
      </c>
      <c r="M98" s="206">
        <v>60.1</v>
      </c>
      <c r="N98" s="206">
        <v>49.06</v>
      </c>
      <c r="O98" s="206">
        <v>69.23</v>
      </c>
      <c r="P98" s="206">
        <v>23.27</v>
      </c>
      <c r="Q98" s="206">
        <v>3.83</v>
      </c>
      <c r="R98" s="206">
        <v>17.55</v>
      </c>
      <c r="S98" s="206">
        <v>3.83</v>
      </c>
      <c r="T98" s="206">
        <v>0</v>
      </c>
      <c r="U98" s="206">
        <v>49.55</v>
      </c>
      <c r="V98" s="206">
        <v>7.63</v>
      </c>
      <c r="W98" s="206">
        <v>18.38</v>
      </c>
      <c r="X98" s="206">
        <v>41.35</v>
      </c>
      <c r="Y98" s="206">
        <v>0</v>
      </c>
      <c r="Z98" s="206">
        <v>101.19</v>
      </c>
      <c r="AA98" s="206">
        <v>37.93</v>
      </c>
      <c r="AB98" s="206">
        <v>0</v>
      </c>
      <c r="AC98" s="206">
        <v>14.67</v>
      </c>
      <c r="AD98" s="206">
        <v>0</v>
      </c>
      <c r="AE98" s="206">
        <v>0</v>
      </c>
      <c r="AF98" s="206">
        <v>0</v>
      </c>
      <c r="AG98" s="206">
        <v>41.02</v>
      </c>
      <c r="AH98" s="206">
        <v>0</v>
      </c>
      <c r="AI98" s="206">
        <v>0</v>
      </c>
      <c r="AJ98" s="206">
        <v>0</v>
      </c>
      <c r="AK98" s="206">
        <v>110.62</v>
      </c>
      <c r="AL98" s="206">
        <v>0</v>
      </c>
      <c r="AM98" s="206">
        <v>0</v>
      </c>
      <c r="AN98" s="206">
        <v>0</v>
      </c>
      <c r="AO98" s="209">
        <v>99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7.75E-5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9.9612474999999847</v>
      </c>
      <c r="L99">
        <f t="shared" si="0"/>
        <v>0.15656500000000007</v>
      </c>
      <c r="M99">
        <f t="shared" si="0"/>
        <v>1.4424000000000015</v>
      </c>
      <c r="N99">
        <f t="shared" si="0"/>
        <v>1.1774400000000003</v>
      </c>
      <c r="O99">
        <f t="shared" si="0"/>
        <v>1.6615199999999961</v>
      </c>
      <c r="P99">
        <f t="shared" si="0"/>
        <v>0.55847999999999964</v>
      </c>
      <c r="Q99">
        <f t="shared" si="0"/>
        <v>0.17175250000000022</v>
      </c>
      <c r="R99">
        <f t="shared" si="0"/>
        <v>0.36090749999999944</v>
      </c>
      <c r="S99">
        <f t="shared" si="0"/>
        <v>0.20094000000000029</v>
      </c>
      <c r="T99">
        <f t="shared" si="0"/>
        <v>0</v>
      </c>
      <c r="U99">
        <f t="shared" si="0"/>
        <v>1.099157500000002</v>
      </c>
      <c r="V99">
        <f t="shared" si="0"/>
        <v>0.14306249999999995</v>
      </c>
      <c r="W99">
        <f t="shared" si="0"/>
        <v>0.37904999999999966</v>
      </c>
      <c r="X99">
        <f t="shared" si="0"/>
        <v>0.85690999999999884</v>
      </c>
      <c r="Y99">
        <f t="shared" si="0"/>
        <v>0</v>
      </c>
      <c r="Z99">
        <f t="shared" si="0"/>
        <v>2.3587274999999988</v>
      </c>
      <c r="AA99">
        <f t="shared" si="0"/>
        <v>0.8196024999999989</v>
      </c>
      <c r="AB99">
        <f t="shared" si="0"/>
        <v>0</v>
      </c>
      <c r="AC99">
        <f t="shared" si="0"/>
        <v>0.35964750000000034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0.21535499999999996</v>
      </c>
      <c r="AH99">
        <f t="shared" si="0"/>
        <v>0.13583999999999999</v>
      </c>
      <c r="AI99">
        <f t="shared" si="0"/>
        <v>0</v>
      </c>
      <c r="AJ99">
        <f t="shared" si="0"/>
        <v>0</v>
      </c>
      <c r="AK99">
        <f t="shared" si="0"/>
        <v>2.5321025000000024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2.9934299999999983</v>
      </c>
      <c r="AP99">
        <f t="shared" si="0"/>
        <v>0</v>
      </c>
      <c r="AQ99">
        <f t="shared" ref="AQ99:AT99" si="1">SUM(AQ3:AQ98)/4000</f>
        <v>0.39512249999999999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0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121.2</v>
      </c>
      <c r="L3" s="206">
        <v>19.149999999999999</v>
      </c>
      <c r="M3" s="206">
        <v>0</v>
      </c>
      <c r="N3" s="206">
        <v>28.36</v>
      </c>
      <c r="O3" s="206">
        <v>47.59</v>
      </c>
      <c r="P3" s="206">
        <v>58.36</v>
      </c>
      <c r="Q3" s="206">
        <v>5.48</v>
      </c>
      <c r="R3" s="206">
        <v>10.15</v>
      </c>
      <c r="S3" s="206">
        <v>6.61</v>
      </c>
      <c r="T3" s="206">
        <v>0</v>
      </c>
      <c r="U3" s="206">
        <v>211.24</v>
      </c>
      <c r="V3" s="206">
        <v>4.42</v>
      </c>
      <c r="W3" s="206">
        <v>11.41</v>
      </c>
      <c r="X3" s="206">
        <v>23.92</v>
      </c>
      <c r="Y3" s="206">
        <v>0</v>
      </c>
      <c r="Z3" s="206">
        <v>65.27</v>
      </c>
      <c r="AA3" s="206">
        <v>21.93</v>
      </c>
      <c r="AB3" s="206">
        <v>0</v>
      </c>
      <c r="AC3" s="206">
        <v>8.84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57.6</v>
      </c>
      <c r="AL3" s="206">
        <v>0</v>
      </c>
      <c r="AM3" s="206">
        <v>0</v>
      </c>
      <c r="AN3" s="206">
        <v>0</v>
      </c>
      <c r="AO3" s="206">
        <v>10.23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92.18</v>
      </c>
      <c r="L4" s="206">
        <v>19.149999999999999</v>
      </c>
      <c r="M4" s="206">
        <v>0</v>
      </c>
      <c r="N4" s="206">
        <v>28.36</v>
      </c>
      <c r="O4" s="206">
        <v>47.59</v>
      </c>
      <c r="P4" s="206">
        <v>58.36</v>
      </c>
      <c r="Q4" s="206">
        <v>5.48</v>
      </c>
      <c r="R4" s="206">
        <v>10.15</v>
      </c>
      <c r="S4" s="206">
        <v>6.61</v>
      </c>
      <c r="T4" s="206">
        <v>0</v>
      </c>
      <c r="U4" s="206">
        <v>211.24</v>
      </c>
      <c r="V4" s="206">
        <v>4.42</v>
      </c>
      <c r="W4" s="206">
        <v>11.24</v>
      </c>
      <c r="X4" s="206">
        <v>23.92</v>
      </c>
      <c r="Y4" s="206">
        <v>0</v>
      </c>
      <c r="Z4" s="206">
        <v>65.27</v>
      </c>
      <c r="AA4" s="206">
        <v>21.93</v>
      </c>
      <c r="AB4" s="206">
        <v>0</v>
      </c>
      <c r="AC4" s="206">
        <v>8.84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57.6</v>
      </c>
      <c r="AL4" s="206">
        <v>0</v>
      </c>
      <c r="AM4" s="206">
        <v>0</v>
      </c>
      <c r="AN4" s="206">
        <v>0</v>
      </c>
      <c r="AO4" s="206">
        <v>10.23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79.23</v>
      </c>
      <c r="L5" s="206">
        <v>19.149999999999999</v>
      </c>
      <c r="M5" s="206">
        <v>0</v>
      </c>
      <c r="N5" s="206">
        <v>28.36</v>
      </c>
      <c r="O5" s="206">
        <v>47.59</v>
      </c>
      <c r="P5" s="206">
        <v>58.36</v>
      </c>
      <c r="Q5" s="206">
        <v>5.48</v>
      </c>
      <c r="R5" s="206">
        <v>10.15</v>
      </c>
      <c r="S5" s="206">
        <v>6.61</v>
      </c>
      <c r="T5" s="206">
        <v>0</v>
      </c>
      <c r="U5" s="206">
        <v>211.24</v>
      </c>
      <c r="V5" s="206">
        <v>4.41</v>
      </c>
      <c r="W5" s="206">
        <v>11.12</v>
      </c>
      <c r="X5" s="206">
        <v>23.92</v>
      </c>
      <c r="Y5" s="206">
        <v>0</v>
      </c>
      <c r="Z5" s="206">
        <v>65.27</v>
      </c>
      <c r="AA5" s="206">
        <v>21.94</v>
      </c>
      <c r="AB5" s="206">
        <v>0</v>
      </c>
      <c r="AC5" s="206">
        <v>8.84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57.6</v>
      </c>
      <c r="AL5" s="206">
        <v>0</v>
      </c>
      <c r="AM5" s="206">
        <v>0</v>
      </c>
      <c r="AN5" s="206">
        <v>0</v>
      </c>
      <c r="AO5" s="206">
        <v>13.16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79.22</v>
      </c>
      <c r="L6" s="206">
        <v>19.149999999999999</v>
      </c>
      <c r="M6" s="206">
        <v>0</v>
      </c>
      <c r="N6" s="206">
        <v>28.36</v>
      </c>
      <c r="O6" s="206">
        <v>47.59</v>
      </c>
      <c r="P6" s="206">
        <v>58.36</v>
      </c>
      <c r="Q6" s="206">
        <v>2.67</v>
      </c>
      <c r="R6" s="206">
        <v>3</v>
      </c>
      <c r="S6" s="206">
        <v>2.31</v>
      </c>
      <c r="T6" s="206">
        <v>0</v>
      </c>
      <c r="U6" s="206">
        <v>211.24</v>
      </c>
      <c r="V6" s="206">
        <v>4.41</v>
      </c>
      <c r="W6" s="206">
        <v>11.12</v>
      </c>
      <c r="X6" s="206">
        <v>23.91</v>
      </c>
      <c r="Y6" s="206">
        <v>0</v>
      </c>
      <c r="Z6" s="206">
        <v>65.27</v>
      </c>
      <c r="AA6" s="206">
        <v>21.93</v>
      </c>
      <c r="AB6" s="206">
        <v>0</v>
      </c>
      <c r="AC6" s="206">
        <v>8.84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57.6</v>
      </c>
      <c r="AL6" s="206">
        <v>0</v>
      </c>
      <c r="AM6" s="206">
        <v>0</v>
      </c>
      <c r="AN6" s="206">
        <v>0</v>
      </c>
      <c r="AO6" s="206">
        <v>13.16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79.27</v>
      </c>
      <c r="L7" s="206">
        <v>19.149999999999999</v>
      </c>
      <c r="M7" s="206">
        <v>0</v>
      </c>
      <c r="N7" s="206">
        <v>28.36</v>
      </c>
      <c r="O7" s="206">
        <v>47.59</v>
      </c>
      <c r="P7" s="206">
        <v>58.36</v>
      </c>
      <c r="Q7" s="206">
        <v>2.35</v>
      </c>
      <c r="R7" s="206">
        <v>2.87</v>
      </c>
      <c r="S7" s="206">
        <v>2</v>
      </c>
      <c r="T7" s="206">
        <v>0</v>
      </c>
      <c r="U7" s="206">
        <v>211.24</v>
      </c>
      <c r="V7" s="206">
        <v>0</v>
      </c>
      <c r="W7" s="206">
        <v>4.79</v>
      </c>
      <c r="X7" s="206">
        <v>23.91</v>
      </c>
      <c r="Y7" s="206">
        <v>0</v>
      </c>
      <c r="Z7" s="206">
        <v>65.260000000000005</v>
      </c>
      <c r="AA7" s="206">
        <v>9.57</v>
      </c>
      <c r="AB7" s="206">
        <v>0</v>
      </c>
      <c r="AC7" s="206">
        <v>8.84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57.6</v>
      </c>
      <c r="AL7" s="206">
        <v>0</v>
      </c>
      <c r="AM7" s="206">
        <v>0</v>
      </c>
      <c r="AN7" s="206">
        <v>0</v>
      </c>
      <c r="AO7" s="206">
        <v>13.16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79.260000000000005</v>
      </c>
      <c r="L8" s="206">
        <v>19.149999999999999</v>
      </c>
      <c r="M8" s="206">
        <v>0</v>
      </c>
      <c r="N8" s="206">
        <v>28.36</v>
      </c>
      <c r="O8" s="206">
        <v>47.59</v>
      </c>
      <c r="P8" s="206">
        <v>58.36</v>
      </c>
      <c r="Q8" s="206">
        <v>2.35</v>
      </c>
      <c r="R8" s="206">
        <v>2.87</v>
      </c>
      <c r="S8" s="206">
        <v>2</v>
      </c>
      <c r="T8" s="206">
        <v>0</v>
      </c>
      <c r="U8" s="206">
        <v>211.24</v>
      </c>
      <c r="V8" s="206">
        <v>0</v>
      </c>
      <c r="W8" s="206">
        <v>4.79</v>
      </c>
      <c r="X8" s="206">
        <v>23.91</v>
      </c>
      <c r="Y8" s="206">
        <v>0</v>
      </c>
      <c r="Z8" s="206">
        <v>65.27</v>
      </c>
      <c r="AA8" s="206">
        <v>9.57</v>
      </c>
      <c r="AB8" s="206">
        <v>0</v>
      </c>
      <c r="AC8" s="206">
        <v>8.84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57.6</v>
      </c>
      <c r="AL8" s="206">
        <v>0</v>
      </c>
      <c r="AM8" s="206">
        <v>0</v>
      </c>
      <c r="AN8" s="206">
        <v>0</v>
      </c>
      <c r="AO8" s="206">
        <v>13.16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79.27</v>
      </c>
      <c r="L9" s="206">
        <v>19.149999999999999</v>
      </c>
      <c r="M9" s="206">
        <v>0</v>
      </c>
      <c r="N9" s="206">
        <v>28.36</v>
      </c>
      <c r="O9" s="206">
        <v>47.59</v>
      </c>
      <c r="P9" s="206">
        <v>58.36</v>
      </c>
      <c r="Q9" s="206">
        <v>2.74</v>
      </c>
      <c r="R9" s="206">
        <v>2.87</v>
      </c>
      <c r="S9" s="206">
        <v>2</v>
      </c>
      <c r="T9" s="206">
        <v>0</v>
      </c>
      <c r="U9" s="206">
        <v>211.24</v>
      </c>
      <c r="V9" s="206">
        <v>0</v>
      </c>
      <c r="W9" s="206">
        <v>4.79</v>
      </c>
      <c r="X9" s="206">
        <v>23.91</v>
      </c>
      <c r="Y9" s="206">
        <v>0</v>
      </c>
      <c r="Z9" s="206">
        <v>65.27</v>
      </c>
      <c r="AA9" s="206">
        <v>9.57</v>
      </c>
      <c r="AB9" s="206">
        <v>0</v>
      </c>
      <c r="AC9" s="206">
        <v>8.84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57.6</v>
      </c>
      <c r="AL9" s="206">
        <v>0</v>
      </c>
      <c r="AM9" s="206">
        <v>0</v>
      </c>
      <c r="AN9" s="206">
        <v>0</v>
      </c>
      <c r="AO9" s="206">
        <v>4.3899999999999997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79.260000000000005</v>
      </c>
      <c r="L10" s="206">
        <v>19.149999999999999</v>
      </c>
      <c r="M10" s="206">
        <v>0</v>
      </c>
      <c r="N10" s="206">
        <v>28.36</v>
      </c>
      <c r="O10" s="206">
        <v>47.59</v>
      </c>
      <c r="P10" s="206">
        <v>58.36</v>
      </c>
      <c r="Q10" s="206">
        <v>2.74</v>
      </c>
      <c r="R10" s="206">
        <v>2.87</v>
      </c>
      <c r="S10" s="206">
        <v>2</v>
      </c>
      <c r="T10" s="206">
        <v>0</v>
      </c>
      <c r="U10" s="206">
        <v>211.24</v>
      </c>
      <c r="V10" s="206">
        <v>0</v>
      </c>
      <c r="W10" s="206">
        <v>4.79</v>
      </c>
      <c r="X10" s="206">
        <v>11.49</v>
      </c>
      <c r="Y10" s="206">
        <v>0</v>
      </c>
      <c r="Z10" s="206">
        <v>47.87</v>
      </c>
      <c r="AA10" s="206">
        <v>9.57</v>
      </c>
      <c r="AB10" s="206">
        <v>0</v>
      </c>
      <c r="AC10" s="206">
        <v>8.84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57.6</v>
      </c>
      <c r="AL10" s="206">
        <v>0</v>
      </c>
      <c r="AM10" s="206">
        <v>0</v>
      </c>
      <c r="AN10" s="206">
        <v>0</v>
      </c>
      <c r="AO10" s="206">
        <v>4.3899999999999997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79.27</v>
      </c>
      <c r="L11" s="206">
        <v>19.149999999999999</v>
      </c>
      <c r="M11" s="206">
        <v>0</v>
      </c>
      <c r="N11" s="206">
        <v>28.36</v>
      </c>
      <c r="O11" s="206">
        <v>47.59</v>
      </c>
      <c r="P11" s="206">
        <v>58.36</v>
      </c>
      <c r="Q11" s="206">
        <v>2.42</v>
      </c>
      <c r="R11" s="206">
        <v>3.6</v>
      </c>
      <c r="S11" s="206">
        <v>2.31</v>
      </c>
      <c r="T11" s="206">
        <v>0</v>
      </c>
      <c r="U11" s="206">
        <v>211.24</v>
      </c>
      <c r="V11" s="206">
        <v>0</v>
      </c>
      <c r="W11" s="206">
        <v>4.79</v>
      </c>
      <c r="X11" s="206">
        <v>11.49</v>
      </c>
      <c r="Y11" s="206">
        <v>0</v>
      </c>
      <c r="Z11" s="206">
        <v>30.64</v>
      </c>
      <c r="AA11" s="206">
        <v>9.57</v>
      </c>
      <c r="AB11" s="206">
        <v>0</v>
      </c>
      <c r="AC11" s="206">
        <v>8.84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57.6</v>
      </c>
      <c r="AL11" s="206">
        <v>0</v>
      </c>
      <c r="AM11" s="206">
        <v>0</v>
      </c>
      <c r="AN11" s="206">
        <v>0</v>
      </c>
      <c r="AO11" s="206">
        <v>4.3899999999999997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79.260000000000005</v>
      </c>
      <c r="L12" s="206">
        <v>19.149999999999999</v>
      </c>
      <c r="M12" s="206">
        <v>0</v>
      </c>
      <c r="N12" s="206">
        <v>28.36</v>
      </c>
      <c r="O12" s="206">
        <v>47.59</v>
      </c>
      <c r="P12" s="206">
        <v>58.36</v>
      </c>
      <c r="Q12" s="206">
        <v>2.42</v>
      </c>
      <c r="R12" s="206">
        <v>3.6</v>
      </c>
      <c r="S12" s="206">
        <v>2.31</v>
      </c>
      <c r="T12" s="206">
        <v>0</v>
      </c>
      <c r="U12" s="206">
        <v>211.24</v>
      </c>
      <c r="V12" s="206">
        <v>0</v>
      </c>
      <c r="W12" s="206">
        <v>4.79</v>
      </c>
      <c r="X12" s="206">
        <v>11.49</v>
      </c>
      <c r="Y12" s="206">
        <v>0</v>
      </c>
      <c r="Z12" s="206">
        <v>30.64</v>
      </c>
      <c r="AA12" s="206">
        <v>9.57</v>
      </c>
      <c r="AB12" s="206">
        <v>0</v>
      </c>
      <c r="AC12" s="206">
        <v>8.84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57.6</v>
      </c>
      <c r="AL12" s="206">
        <v>0</v>
      </c>
      <c r="AM12" s="206">
        <v>0</v>
      </c>
      <c r="AN12" s="206">
        <v>0</v>
      </c>
      <c r="AO12" s="206">
        <v>4.3899999999999997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79.27</v>
      </c>
      <c r="L13" s="206">
        <v>19.149999999999999</v>
      </c>
      <c r="M13" s="206">
        <v>0</v>
      </c>
      <c r="N13" s="206">
        <v>28.36</v>
      </c>
      <c r="O13" s="206">
        <v>47.59</v>
      </c>
      <c r="P13" s="206">
        <v>58.36</v>
      </c>
      <c r="Q13" s="206">
        <v>2.42</v>
      </c>
      <c r="R13" s="206">
        <v>3.61</v>
      </c>
      <c r="S13" s="206">
        <v>2.31</v>
      </c>
      <c r="T13" s="206">
        <v>0</v>
      </c>
      <c r="U13" s="206">
        <v>211.24</v>
      </c>
      <c r="V13" s="206">
        <v>0</v>
      </c>
      <c r="W13" s="206">
        <v>4.79</v>
      </c>
      <c r="X13" s="206">
        <v>11.49</v>
      </c>
      <c r="Y13" s="206">
        <v>0</v>
      </c>
      <c r="Z13" s="206">
        <v>30.64</v>
      </c>
      <c r="AA13" s="206">
        <v>9.57</v>
      </c>
      <c r="AB13" s="206">
        <v>0</v>
      </c>
      <c r="AC13" s="206">
        <v>8.84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49.76</v>
      </c>
      <c r="AL13" s="206">
        <v>0</v>
      </c>
      <c r="AM13" s="206">
        <v>0</v>
      </c>
      <c r="AN13" s="206">
        <v>0</v>
      </c>
      <c r="AO13" s="206">
        <v>4.3899999999999997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79.260000000000005</v>
      </c>
      <c r="L14" s="206">
        <v>19.149999999999999</v>
      </c>
      <c r="M14" s="206">
        <v>0</v>
      </c>
      <c r="N14" s="206">
        <v>28.36</v>
      </c>
      <c r="O14" s="206">
        <v>47.59</v>
      </c>
      <c r="P14" s="206">
        <v>58.36</v>
      </c>
      <c r="Q14" s="206">
        <v>2.42</v>
      </c>
      <c r="R14" s="206">
        <v>3.61</v>
      </c>
      <c r="S14" s="206">
        <v>2.31</v>
      </c>
      <c r="T14" s="206">
        <v>0</v>
      </c>
      <c r="U14" s="206">
        <v>211.24</v>
      </c>
      <c r="V14" s="206">
        <v>0</v>
      </c>
      <c r="W14" s="206">
        <v>4.79</v>
      </c>
      <c r="X14" s="206">
        <v>11.49</v>
      </c>
      <c r="Y14" s="206">
        <v>0</v>
      </c>
      <c r="Z14" s="206">
        <v>30.64</v>
      </c>
      <c r="AA14" s="206">
        <v>9.57</v>
      </c>
      <c r="AB14" s="206">
        <v>0</v>
      </c>
      <c r="AC14" s="206">
        <v>8.84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49.76</v>
      </c>
      <c r="AL14" s="206">
        <v>0</v>
      </c>
      <c r="AM14" s="206">
        <v>0</v>
      </c>
      <c r="AN14" s="206">
        <v>0</v>
      </c>
      <c r="AO14" s="206">
        <v>4.3899999999999997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79.27</v>
      </c>
      <c r="L15" s="206">
        <v>19.149999999999999</v>
      </c>
      <c r="M15" s="206">
        <v>0</v>
      </c>
      <c r="N15" s="206">
        <v>28.36</v>
      </c>
      <c r="O15" s="206">
        <v>47.59</v>
      </c>
      <c r="P15" s="206">
        <v>58.36</v>
      </c>
      <c r="Q15" s="206">
        <v>2.42</v>
      </c>
      <c r="R15" s="206">
        <v>3.61</v>
      </c>
      <c r="S15" s="206">
        <v>2.31</v>
      </c>
      <c r="T15" s="206">
        <v>0</v>
      </c>
      <c r="U15" s="206">
        <v>211.24</v>
      </c>
      <c r="V15" s="206">
        <v>0</v>
      </c>
      <c r="W15" s="206">
        <v>4.79</v>
      </c>
      <c r="X15" s="206">
        <v>11.49</v>
      </c>
      <c r="Y15" s="206">
        <v>0</v>
      </c>
      <c r="Z15" s="206">
        <v>30.64</v>
      </c>
      <c r="AA15" s="206">
        <v>9.57</v>
      </c>
      <c r="AB15" s="206">
        <v>0</v>
      </c>
      <c r="AC15" s="206">
        <v>8.84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49.76</v>
      </c>
      <c r="AL15" s="206">
        <v>0</v>
      </c>
      <c r="AM15" s="206">
        <v>0</v>
      </c>
      <c r="AN15" s="206">
        <v>0</v>
      </c>
      <c r="AO15" s="206">
        <v>4.3899999999999997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79.260000000000005</v>
      </c>
      <c r="L16" s="206">
        <v>19.149999999999999</v>
      </c>
      <c r="M16" s="206">
        <v>0</v>
      </c>
      <c r="N16" s="206">
        <v>28.36</v>
      </c>
      <c r="O16" s="206">
        <v>47.59</v>
      </c>
      <c r="P16" s="206">
        <v>58.36</v>
      </c>
      <c r="Q16" s="206">
        <v>2.42</v>
      </c>
      <c r="R16" s="206">
        <v>3.61</v>
      </c>
      <c r="S16" s="206">
        <v>2.31</v>
      </c>
      <c r="T16" s="206">
        <v>0</v>
      </c>
      <c r="U16" s="206">
        <v>211.24</v>
      </c>
      <c r="V16" s="206">
        <v>0</v>
      </c>
      <c r="W16" s="206">
        <v>4.79</v>
      </c>
      <c r="X16" s="206">
        <v>11.49</v>
      </c>
      <c r="Y16" s="206">
        <v>0</v>
      </c>
      <c r="Z16" s="206">
        <v>30.64</v>
      </c>
      <c r="AA16" s="206">
        <v>9.57</v>
      </c>
      <c r="AB16" s="206">
        <v>0</v>
      </c>
      <c r="AC16" s="206">
        <v>8.84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49.76</v>
      </c>
      <c r="AL16" s="206">
        <v>0</v>
      </c>
      <c r="AM16" s="206">
        <v>0</v>
      </c>
      <c r="AN16" s="206">
        <v>0</v>
      </c>
      <c r="AO16" s="206">
        <v>4.3899999999999997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79.27</v>
      </c>
      <c r="L17" s="206">
        <v>19.149999999999999</v>
      </c>
      <c r="M17" s="206">
        <v>0</v>
      </c>
      <c r="N17" s="206">
        <v>28.36</v>
      </c>
      <c r="O17" s="206">
        <v>47.59</v>
      </c>
      <c r="P17" s="206">
        <v>58.36</v>
      </c>
      <c r="Q17" s="206">
        <v>2.42</v>
      </c>
      <c r="R17" s="206">
        <v>3.61</v>
      </c>
      <c r="S17" s="206">
        <v>2.31</v>
      </c>
      <c r="T17" s="206">
        <v>0</v>
      </c>
      <c r="U17" s="206">
        <v>211.24</v>
      </c>
      <c r="V17" s="206">
        <v>0</v>
      </c>
      <c r="W17" s="206">
        <v>4.79</v>
      </c>
      <c r="X17" s="206">
        <v>11.49</v>
      </c>
      <c r="Y17" s="206">
        <v>0</v>
      </c>
      <c r="Z17" s="206">
        <v>30.64</v>
      </c>
      <c r="AA17" s="206">
        <v>9.57</v>
      </c>
      <c r="AB17" s="206">
        <v>0</v>
      </c>
      <c r="AC17" s="206">
        <v>8.84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49.76</v>
      </c>
      <c r="AL17" s="206">
        <v>0</v>
      </c>
      <c r="AM17" s="206">
        <v>0</v>
      </c>
      <c r="AN17" s="206">
        <v>0</v>
      </c>
      <c r="AO17" s="206">
        <v>4.3899999999999997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79.260000000000005</v>
      </c>
      <c r="L18" s="206">
        <v>19.149999999999999</v>
      </c>
      <c r="M18" s="206">
        <v>0</v>
      </c>
      <c r="N18" s="206">
        <v>28.36</v>
      </c>
      <c r="O18" s="206">
        <v>47.59</v>
      </c>
      <c r="P18" s="206">
        <v>58.36</v>
      </c>
      <c r="Q18" s="206">
        <v>2.35</v>
      </c>
      <c r="R18" s="206">
        <v>3.61</v>
      </c>
      <c r="S18" s="206">
        <v>2.31</v>
      </c>
      <c r="T18" s="206">
        <v>0</v>
      </c>
      <c r="U18" s="206">
        <v>211.24</v>
      </c>
      <c r="V18" s="206">
        <v>0</v>
      </c>
      <c r="W18" s="206">
        <v>4.79</v>
      </c>
      <c r="X18" s="206">
        <v>11.49</v>
      </c>
      <c r="Y18" s="206">
        <v>0</v>
      </c>
      <c r="Z18" s="206">
        <v>30.64</v>
      </c>
      <c r="AA18" s="206">
        <v>9.57</v>
      </c>
      <c r="AB18" s="206">
        <v>0</v>
      </c>
      <c r="AC18" s="206">
        <v>8.84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49.76</v>
      </c>
      <c r="AL18" s="206">
        <v>0</v>
      </c>
      <c r="AM18" s="206">
        <v>0</v>
      </c>
      <c r="AN18" s="206">
        <v>0</v>
      </c>
      <c r="AO18" s="206">
        <v>4.3899999999999997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79.27</v>
      </c>
      <c r="L19" s="206">
        <v>19.149999999999999</v>
      </c>
      <c r="M19" s="206">
        <v>0</v>
      </c>
      <c r="N19" s="206">
        <v>28.36</v>
      </c>
      <c r="O19" s="206">
        <v>47.59</v>
      </c>
      <c r="P19" s="206">
        <v>58.36</v>
      </c>
      <c r="Q19" s="206">
        <v>2.35</v>
      </c>
      <c r="R19" s="206">
        <v>3.61</v>
      </c>
      <c r="S19" s="206">
        <v>2.31</v>
      </c>
      <c r="T19" s="206">
        <v>0</v>
      </c>
      <c r="U19" s="206">
        <v>211.24</v>
      </c>
      <c r="V19" s="206">
        <v>0</v>
      </c>
      <c r="W19" s="206">
        <v>4.79</v>
      </c>
      <c r="X19" s="206">
        <v>11.49</v>
      </c>
      <c r="Y19" s="206">
        <v>0</v>
      </c>
      <c r="Z19" s="206">
        <v>30.64</v>
      </c>
      <c r="AA19" s="206">
        <v>9.57</v>
      </c>
      <c r="AB19" s="206">
        <v>0</v>
      </c>
      <c r="AC19" s="206">
        <v>8.84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49.76</v>
      </c>
      <c r="AL19" s="206">
        <v>0</v>
      </c>
      <c r="AM19" s="206">
        <v>0</v>
      </c>
      <c r="AN19" s="206">
        <v>0</v>
      </c>
      <c r="AO19" s="206">
        <v>4.3899999999999997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79.260000000000005</v>
      </c>
      <c r="L20" s="206">
        <v>19.149999999999999</v>
      </c>
      <c r="M20" s="206">
        <v>0</v>
      </c>
      <c r="N20" s="206">
        <v>28.36</v>
      </c>
      <c r="O20" s="206">
        <v>47.59</v>
      </c>
      <c r="P20" s="206">
        <v>58.36</v>
      </c>
      <c r="Q20" s="206">
        <v>2.35</v>
      </c>
      <c r="R20" s="206">
        <v>3.6</v>
      </c>
      <c r="S20" s="206">
        <v>2.31</v>
      </c>
      <c r="T20" s="206">
        <v>0</v>
      </c>
      <c r="U20" s="206">
        <v>211.24</v>
      </c>
      <c r="V20" s="206">
        <v>0</v>
      </c>
      <c r="W20" s="206">
        <v>4.79</v>
      </c>
      <c r="X20" s="206">
        <v>11.49</v>
      </c>
      <c r="Y20" s="206">
        <v>0</v>
      </c>
      <c r="Z20" s="206">
        <v>30.64</v>
      </c>
      <c r="AA20" s="206">
        <v>9.57</v>
      </c>
      <c r="AB20" s="206">
        <v>0</v>
      </c>
      <c r="AC20" s="206">
        <v>8.84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49.76</v>
      </c>
      <c r="AL20" s="206">
        <v>0</v>
      </c>
      <c r="AM20" s="206">
        <v>0</v>
      </c>
      <c r="AN20" s="206">
        <v>0</v>
      </c>
      <c r="AO20" s="206">
        <v>4.3899999999999997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79.27</v>
      </c>
      <c r="L21" s="206">
        <v>19.149999999999999</v>
      </c>
      <c r="M21" s="206">
        <v>0</v>
      </c>
      <c r="N21" s="206">
        <v>28.36</v>
      </c>
      <c r="O21" s="206">
        <v>47.59</v>
      </c>
      <c r="P21" s="206">
        <v>58.36</v>
      </c>
      <c r="Q21" s="206">
        <v>2.35</v>
      </c>
      <c r="R21" s="206">
        <v>2.87</v>
      </c>
      <c r="S21" s="206">
        <v>2.31</v>
      </c>
      <c r="T21" s="206">
        <v>0</v>
      </c>
      <c r="U21" s="206">
        <v>211.24</v>
      </c>
      <c r="V21" s="206">
        <v>0</v>
      </c>
      <c r="W21" s="206">
        <v>4.79</v>
      </c>
      <c r="X21" s="206">
        <v>11.49</v>
      </c>
      <c r="Y21" s="206">
        <v>0</v>
      </c>
      <c r="Z21" s="206">
        <v>47.87</v>
      </c>
      <c r="AA21" s="206">
        <v>9.57</v>
      </c>
      <c r="AB21" s="206">
        <v>0</v>
      </c>
      <c r="AC21" s="206">
        <v>8.84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49.76</v>
      </c>
      <c r="AL21" s="206">
        <v>0</v>
      </c>
      <c r="AM21" s="206">
        <v>0</v>
      </c>
      <c r="AN21" s="206">
        <v>0</v>
      </c>
      <c r="AO21" s="206">
        <v>4.3899999999999997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79.260000000000005</v>
      </c>
      <c r="L22" s="206">
        <v>19.149999999999999</v>
      </c>
      <c r="M22" s="206">
        <v>0</v>
      </c>
      <c r="N22" s="206">
        <v>28.36</v>
      </c>
      <c r="O22" s="206">
        <v>47.59</v>
      </c>
      <c r="P22" s="206">
        <v>58.36</v>
      </c>
      <c r="Q22" s="206">
        <v>2.35</v>
      </c>
      <c r="R22" s="206">
        <v>2.87</v>
      </c>
      <c r="S22" s="206">
        <v>2.31</v>
      </c>
      <c r="T22" s="206">
        <v>0</v>
      </c>
      <c r="U22" s="206">
        <v>211.24</v>
      </c>
      <c r="V22" s="206">
        <v>0</v>
      </c>
      <c r="W22" s="206">
        <v>4.79</v>
      </c>
      <c r="X22" s="206">
        <v>23.89</v>
      </c>
      <c r="Y22" s="206">
        <v>0</v>
      </c>
      <c r="Z22" s="206">
        <v>65.27</v>
      </c>
      <c r="AA22" s="206">
        <v>9.57</v>
      </c>
      <c r="AB22" s="206">
        <v>0</v>
      </c>
      <c r="AC22" s="206">
        <v>8.84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49.76</v>
      </c>
      <c r="AL22" s="206">
        <v>0</v>
      </c>
      <c r="AM22" s="206">
        <v>0</v>
      </c>
      <c r="AN22" s="206">
        <v>0</v>
      </c>
      <c r="AO22" s="206">
        <v>4.3899999999999997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76.59</v>
      </c>
      <c r="L23" s="206">
        <v>19.149999999999999</v>
      </c>
      <c r="M23" s="206">
        <v>0</v>
      </c>
      <c r="N23" s="206">
        <v>28.36</v>
      </c>
      <c r="O23" s="206">
        <v>47.59</v>
      </c>
      <c r="P23" s="206">
        <v>58.36</v>
      </c>
      <c r="Q23" s="206">
        <v>4.18</v>
      </c>
      <c r="R23" s="206">
        <v>4.4800000000000004</v>
      </c>
      <c r="S23" s="206">
        <v>4.1900000000000004</v>
      </c>
      <c r="T23" s="206">
        <v>0</v>
      </c>
      <c r="U23" s="206">
        <v>211.24</v>
      </c>
      <c r="V23" s="206">
        <v>3.57</v>
      </c>
      <c r="W23" s="206">
        <v>10.51</v>
      </c>
      <c r="X23" s="206">
        <v>23.92</v>
      </c>
      <c r="Y23" s="206">
        <v>0</v>
      </c>
      <c r="Z23" s="206">
        <v>65.260000000000005</v>
      </c>
      <c r="AA23" s="206">
        <v>21.94</v>
      </c>
      <c r="AB23" s="206">
        <v>0</v>
      </c>
      <c r="AC23" s="206">
        <v>8.84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48.39</v>
      </c>
      <c r="AL23" s="206">
        <v>0</v>
      </c>
      <c r="AM23" s="206">
        <v>0</v>
      </c>
      <c r="AN23" s="206">
        <v>0</v>
      </c>
      <c r="AO23" s="206">
        <v>4.3899999999999997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157.66</v>
      </c>
      <c r="L24" s="206">
        <v>59.74</v>
      </c>
      <c r="M24" s="206">
        <v>0</v>
      </c>
      <c r="N24" s="206">
        <v>28.36</v>
      </c>
      <c r="O24" s="206">
        <v>47.59</v>
      </c>
      <c r="P24" s="206">
        <v>58.36</v>
      </c>
      <c r="Q24" s="206">
        <v>5.25</v>
      </c>
      <c r="R24" s="206">
        <v>7.89</v>
      </c>
      <c r="S24" s="206">
        <v>5.76</v>
      </c>
      <c r="T24" s="206">
        <v>0</v>
      </c>
      <c r="U24" s="206">
        <v>211.24</v>
      </c>
      <c r="V24" s="206">
        <v>4.42</v>
      </c>
      <c r="W24" s="206">
        <v>11.25</v>
      </c>
      <c r="X24" s="206">
        <v>23.92</v>
      </c>
      <c r="Y24" s="206">
        <v>0</v>
      </c>
      <c r="Z24" s="206">
        <v>65.27</v>
      </c>
      <c r="AA24" s="206">
        <v>21.94</v>
      </c>
      <c r="AB24" s="206">
        <v>0</v>
      </c>
      <c r="AC24" s="206">
        <v>8.84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48.39</v>
      </c>
      <c r="AL24" s="206">
        <v>0</v>
      </c>
      <c r="AM24" s="206">
        <v>0</v>
      </c>
      <c r="AN24" s="206">
        <v>0</v>
      </c>
      <c r="AO24" s="206">
        <v>4.3899999999999997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157.66</v>
      </c>
      <c r="L25" s="206">
        <v>59.56</v>
      </c>
      <c r="M25" s="206">
        <v>0</v>
      </c>
      <c r="N25" s="206">
        <v>28.36</v>
      </c>
      <c r="O25" s="206">
        <v>47.59</v>
      </c>
      <c r="P25" s="206">
        <v>58.36</v>
      </c>
      <c r="Q25" s="206">
        <v>5.25</v>
      </c>
      <c r="R25" s="206">
        <v>9.1</v>
      </c>
      <c r="S25" s="206">
        <v>6.33</v>
      </c>
      <c r="T25" s="206">
        <v>0</v>
      </c>
      <c r="U25" s="206">
        <v>211.24</v>
      </c>
      <c r="V25" s="206">
        <v>4.42</v>
      </c>
      <c r="W25" s="206">
        <v>11.29</v>
      </c>
      <c r="X25" s="206">
        <v>23.92</v>
      </c>
      <c r="Y25" s="206">
        <v>0</v>
      </c>
      <c r="Z25" s="206">
        <v>65.27</v>
      </c>
      <c r="AA25" s="206">
        <v>21.93</v>
      </c>
      <c r="AB25" s="206">
        <v>0</v>
      </c>
      <c r="AC25" s="206">
        <v>8.84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45</v>
      </c>
      <c r="AL25" s="206">
        <v>0</v>
      </c>
      <c r="AM25" s="206">
        <v>0</v>
      </c>
      <c r="AN25" s="206">
        <v>0</v>
      </c>
      <c r="AO25" s="206">
        <v>4.3899999999999997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157.65</v>
      </c>
      <c r="L26" s="206">
        <v>59.74</v>
      </c>
      <c r="M26" s="206">
        <v>0</v>
      </c>
      <c r="N26" s="206">
        <v>28.36</v>
      </c>
      <c r="O26" s="206">
        <v>47.59</v>
      </c>
      <c r="P26" s="206">
        <v>58.36</v>
      </c>
      <c r="Q26" s="206">
        <v>5.25</v>
      </c>
      <c r="R26" s="206">
        <v>10.15</v>
      </c>
      <c r="S26" s="206">
        <v>6.33</v>
      </c>
      <c r="T26" s="206">
        <v>0</v>
      </c>
      <c r="U26" s="206">
        <v>211.24</v>
      </c>
      <c r="V26" s="206">
        <v>4.41</v>
      </c>
      <c r="W26" s="206">
        <v>11.29</v>
      </c>
      <c r="X26" s="206">
        <v>23.92</v>
      </c>
      <c r="Y26" s="206">
        <v>0</v>
      </c>
      <c r="Z26" s="206">
        <v>65.27</v>
      </c>
      <c r="AA26" s="206">
        <v>21.93</v>
      </c>
      <c r="AB26" s="206">
        <v>0</v>
      </c>
      <c r="AC26" s="206">
        <v>8.84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45</v>
      </c>
      <c r="AL26" s="206">
        <v>0</v>
      </c>
      <c r="AM26" s="206">
        <v>0</v>
      </c>
      <c r="AN26" s="206">
        <v>0</v>
      </c>
      <c r="AO26" s="206">
        <v>4.3899999999999997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157.66</v>
      </c>
      <c r="L27" s="206">
        <v>59.74</v>
      </c>
      <c r="M27" s="206">
        <v>0</v>
      </c>
      <c r="N27" s="206">
        <v>28.36</v>
      </c>
      <c r="O27" s="206">
        <v>47.59</v>
      </c>
      <c r="P27" s="206">
        <v>58.36</v>
      </c>
      <c r="Q27" s="206">
        <v>5.25</v>
      </c>
      <c r="R27" s="206">
        <v>10.15</v>
      </c>
      <c r="S27" s="206">
        <v>6.33</v>
      </c>
      <c r="T27" s="206">
        <v>0</v>
      </c>
      <c r="U27" s="206">
        <v>211.24</v>
      </c>
      <c r="V27" s="206">
        <v>4.41</v>
      </c>
      <c r="W27" s="206">
        <v>11.29</v>
      </c>
      <c r="X27" s="206">
        <v>23.92</v>
      </c>
      <c r="Y27" s="206">
        <v>0</v>
      </c>
      <c r="Z27" s="206">
        <v>65.27</v>
      </c>
      <c r="AA27" s="206">
        <v>21.93</v>
      </c>
      <c r="AB27" s="206">
        <v>0</v>
      </c>
      <c r="AC27" s="206">
        <v>8.84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55</v>
      </c>
      <c r="AL27" s="206">
        <v>0</v>
      </c>
      <c r="AM27" s="206">
        <v>0</v>
      </c>
      <c r="AN27" s="206">
        <v>0</v>
      </c>
      <c r="AO27" s="206">
        <v>4.3899999999999997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157.65</v>
      </c>
      <c r="L28" s="206">
        <v>59.74</v>
      </c>
      <c r="M28" s="206">
        <v>0</v>
      </c>
      <c r="N28" s="206">
        <v>28.36</v>
      </c>
      <c r="O28" s="206">
        <v>47.59</v>
      </c>
      <c r="P28" s="206">
        <v>58.36</v>
      </c>
      <c r="Q28" s="206">
        <v>5.25</v>
      </c>
      <c r="R28" s="206">
        <v>10.15</v>
      </c>
      <c r="S28" s="206">
        <v>6.33</v>
      </c>
      <c r="T28" s="206">
        <v>0</v>
      </c>
      <c r="U28" s="206">
        <v>211.24</v>
      </c>
      <c r="V28" s="206">
        <v>4.41</v>
      </c>
      <c r="W28" s="206">
        <v>11.29</v>
      </c>
      <c r="X28" s="206">
        <v>23.92</v>
      </c>
      <c r="Y28" s="206">
        <v>0</v>
      </c>
      <c r="Z28" s="206">
        <v>65.27</v>
      </c>
      <c r="AA28" s="206">
        <v>21.93</v>
      </c>
      <c r="AB28" s="206">
        <v>0</v>
      </c>
      <c r="AC28" s="206">
        <v>8.84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55</v>
      </c>
      <c r="AL28" s="206">
        <v>0</v>
      </c>
      <c r="AM28" s="206">
        <v>0</v>
      </c>
      <c r="AN28" s="206">
        <v>0</v>
      </c>
      <c r="AO28" s="206">
        <v>4.3899999999999997</v>
      </c>
      <c r="AP28" s="206">
        <v>0</v>
      </c>
      <c r="AQ28" s="206">
        <v>0.05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157.66</v>
      </c>
      <c r="L29" s="206">
        <v>59.74</v>
      </c>
      <c r="M29" s="206">
        <v>0</v>
      </c>
      <c r="N29" s="206">
        <v>28.36</v>
      </c>
      <c r="O29" s="206">
        <v>47.59</v>
      </c>
      <c r="P29" s="206">
        <v>58.36</v>
      </c>
      <c r="Q29" s="206">
        <v>5.25</v>
      </c>
      <c r="R29" s="206">
        <v>10.15</v>
      </c>
      <c r="S29" s="206">
        <v>6.33</v>
      </c>
      <c r="T29" s="206">
        <v>0</v>
      </c>
      <c r="U29" s="206">
        <v>211.24</v>
      </c>
      <c r="V29" s="206">
        <v>4.41</v>
      </c>
      <c r="W29" s="206">
        <v>11.29</v>
      </c>
      <c r="X29" s="206">
        <v>23.92</v>
      </c>
      <c r="Y29" s="206">
        <v>0</v>
      </c>
      <c r="Z29" s="206">
        <v>65.27</v>
      </c>
      <c r="AA29" s="206">
        <v>21.93</v>
      </c>
      <c r="AB29" s="206">
        <v>0</v>
      </c>
      <c r="AC29" s="206">
        <v>8.84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55</v>
      </c>
      <c r="AL29" s="206">
        <v>0</v>
      </c>
      <c r="AM29" s="206">
        <v>0</v>
      </c>
      <c r="AN29" s="206">
        <v>0</v>
      </c>
      <c r="AO29" s="206">
        <v>4.3899999999999997</v>
      </c>
      <c r="AP29" s="206">
        <v>0</v>
      </c>
      <c r="AQ29" s="206">
        <v>0.28000000000000003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157.66</v>
      </c>
      <c r="L30" s="206">
        <v>59.74</v>
      </c>
      <c r="M30" s="206">
        <v>0</v>
      </c>
      <c r="N30" s="206">
        <v>28.36</v>
      </c>
      <c r="O30" s="206">
        <v>47.59</v>
      </c>
      <c r="P30" s="206">
        <v>58.36</v>
      </c>
      <c r="Q30" s="206">
        <v>5.25</v>
      </c>
      <c r="R30" s="206">
        <v>10.15</v>
      </c>
      <c r="S30" s="206">
        <v>6.33</v>
      </c>
      <c r="T30" s="206">
        <v>0</v>
      </c>
      <c r="U30" s="206">
        <v>211.24</v>
      </c>
      <c r="V30" s="206">
        <v>4.41</v>
      </c>
      <c r="W30" s="206">
        <v>11.29</v>
      </c>
      <c r="X30" s="206">
        <v>23.92</v>
      </c>
      <c r="Y30" s="206">
        <v>0</v>
      </c>
      <c r="Z30" s="206">
        <v>65.27</v>
      </c>
      <c r="AA30" s="206">
        <v>21.93</v>
      </c>
      <c r="AB30" s="206">
        <v>0</v>
      </c>
      <c r="AC30" s="206">
        <v>8.84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55</v>
      </c>
      <c r="AL30" s="206">
        <v>0</v>
      </c>
      <c r="AM30" s="206">
        <v>0</v>
      </c>
      <c r="AN30" s="206">
        <v>0</v>
      </c>
      <c r="AO30" s="206">
        <v>4.3899999999999997</v>
      </c>
      <c r="AP30" s="206">
        <v>0</v>
      </c>
      <c r="AQ30" s="206">
        <v>1.82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157.66</v>
      </c>
      <c r="L31" s="206">
        <v>59.74</v>
      </c>
      <c r="M31" s="206">
        <v>0</v>
      </c>
      <c r="N31" s="206">
        <v>28.36</v>
      </c>
      <c r="O31" s="206">
        <v>47.59</v>
      </c>
      <c r="P31" s="206">
        <v>58.36</v>
      </c>
      <c r="Q31" s="206">
        <v>5.25</v>
      </c>
      <c r="R31" s="206">
        <v>10.15</v>
      </c>
      <c r="S31" s="206">
        <v>6.33</v>
      </c>
      <c r="T31" s="206">
        <v>0</v>
      </c>
      <c r="U31" s="206">
        <v>212.72</v>
      </c>
      <c r="V31" s="206">
        <v>4.41</v>
      </c>
      <c r="W31" s="206">
        <v>11.29</v>
      </c>
      <c r="X31" s="206">
        <v>23.92</v>
      </c>
      <c r="Y31" s="206">
        <v>0</v>
      </c>
      <c r="Z31" s="206">
        <v>65.27</v>
      </c>
      <c r="AA31" s="206">
        <v>21.93</v>
      </c>
      <c r="AB31" s="206">
        <v>0</v>
      </c>
      <c r="AC31" s="206">
        <v>8.84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55</v>
      </c>
      <c r="AL31" s="206">
        <v>0</v>
      </c>
      <c r="AM31" s="206">
        <v>0</v>
      </c>
      <c r="AN31" s="206">
        <v>0</v>
      </c>
      <c r="AO31" s="206">
        <v>4.3899999999999997</v>
      </c>
      <c r="AP31" s="206">
        <v>0</v>
      </c>
      <c r="AQ31" s="206">
        <v>5.58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157.66</v>
      </c>
      <c r="L32" s="206">
        <v>59.74</v>
      </c>
      <c r="M32" s="206">
        <v>0</v>
      </c>
      <c r="N32" s="206">
        <v>28.36</v>
      </c>
      <c r="O32" s="206">
        <v>47.59</v>
      </c>
      <c r="P32" s="206">
        <v>58.36</v>
      </c>
      <c r="Q32" s="206">
        <v>5.25</v>
      </c>
      <c r="R32" s="206">
        <v>10.15</v>
      </c>
      <c r="S32" s="206">
        <v>6.33</v>
      </c>
      <c r="T32" s="206">
        <v>0</v>
      </c>
      <c r="U32" s="206">
        <v>215.11</v>
      </c>
      <c r="V32" s="206">
        <v>4.41</v>
      </c>
      <c r="W32" s="206">
        <v>11.29</v>
      </c>
      <c r="X32" s="206">
        <v>23.92</v>
      </c>
      <c r="Y32" s="206">
        <v>0</v>
      </c>
      <c r="Z32" s="206">
        <v>65.27</v>
      </c>
      <c r="AA32" s="206">
        <v>21.93</v>
      </c>
      <c r="AB32" s="206">
        <v>0</v>
      </c>
      <c r="AC32" s="206">
        <v>8.84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55</v>
      </c>
      <c r="AL32" s="206">
        <v>0</v>
      </c>
      <c r="AM32" s="206">
        <v>0</v>
      </c>
      <c r="AN32" s="206">
        <v>0</v>
      </c>
      <c r="AO32" s="206">
        <v>4.3899999999999997</v>
      </c>
      <c r="AP32" s="206">
        <v>0</v>
      </c>
      <c r="AQ32" s="206">
        <v>10.44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157.66</v>
      </c>
      <c r="L33" s="206">
        <v>59.74</v>
      </c>
      <c r="M33" s="206">
        <v>0</v>
      </c>
      <c r="N33" s="206">
        <v>28.36</v>
      </c>
      <c r="O33" s="206">
        <v>47.59</v>
      </c>
      <c r="P33" s="206">
        <v>58.36</v>
      </c>
      <c r="Q33" s="206">
        <v>5.25</v>
      </c>
      <c r="R33" s="206">
        <v>10.15</v>
      </c>
      <c r="S33" s="206">
        <v>6.33</v>
      </c>
      <c r="T33" s="206">
        <v>0</v>
      </c>
      <c r="U33" s="206">
        <v>218.31</v>
      </c>
      <c r="V33" s="206">
        <v>4.41</v>
      </c>
      <c r="W33" s="206">
        <v>11.29</v>
      </c>
      <c r="X33" s="206">
        <v>23.92</v>
      </c>
      <c r="Y33" s="206">
        <v>0</v>
      </c>
      <c r="Z33" s="206">
        <v>65.27</v>
      </c>
      <c r="AA33" s="206">
        <v>21.93</v>
      </c>
      <c r="AB33" s="206">
        <v>0</v>
      </c>
      <c r="AC33" s="206">
        <v>8.84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55</v>
      </c>
      <c r="AL33" s="206">
        <v>0</v>
      </c>
      <c r="AM33" s="206">
        <v>0</v>
      </c>
      <c r="AN33" s="206">
        <v>0</v>
      </c>
      <c r="AO33" s="206">
        <v>35</v>
      </c>
      <c r="AP33" s="206">
        <v>0</v>
      </c>
      <c r="AQ33" s="206">
        <v>22.34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157.66</v>
      </c>
      <c r="L34" s="206">
        <v>59.74</v>
      </c>
      <c r="M34" s="206">
        <v>0</v>
      </c>
      <c r="N34" s="206">
        <v>28.36</v>
      </c>
      <c r="O34" s="206">
        <v>47.59</v>
      </c>
      <c r="P34" s="206">
        <v>58.36</v>
      </c>
      <c r="Q34" s="206">
        <v>5.25</v>
      </c>
      <c r="R34" s="206">
        <v>10.15</v>
      </c>
      <c r="S34" s="206">
        <v>6.33</v>
      </c>
      <c r="T34" s="206">
        <v>0</v>
      </c>
      <c r="U34" s="206">
        <v>221.71</v>
      </c>
      <c r="V34" s="206">
        <v>4.41</v>
      </c>
      <c r="W34" s="206">
        <v>11.29</v>
      </c>
      <c r="X34" s="206">
        <v>23.92</v>
      </c>
      <c r="Y34" s="206">
        <v>0</v>
      </c>
      <c r="Z34" s="206">
        <v>65.27</v>
      </c>
      <c r="AA34" s="206">
        <v>21.93</v>
      </c>
      <c r="AB34" s="206">
        <v>0</v>
      </c>
      <c r="AC34" s="206">
        <v>8.84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55</v>
      </c>
      <c r="AL34" s="206">
        <v>0</v>
      </c>
      <c r="AM34" s="206">
        <v>0</v>
      </c>
      <c r="AN34" s="206">
        <v>0</v>
      </c>
      <c r="AO34" s="206">
        <v>40</v>
      </c>
      <c r="AP34" s="206">
        <v>0</v>
      </c>
      <c r="AQ34" s="206">
        <v>21.35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157.66</v>
      </c>
      <c r="L35" s="206">
        <v>59.74</v>
      </c>
      <c r="M35" s="206">
        <v>0</v>
      </c>
      <c r="N35" s="206">
        <v>28.36</v>
      </c>
      <c r="O35" s="206">
        <v>47.59</v>
      </c>
      <c r="P35" s="206">
        <v>58.36</v>
      </c>
      <c r="Q35" s="206">
        <v>5.25</v>
      </c>
      <c r="R35" s="206">
        <v>10.15</v>
      </c>
      <c r="S35" s="206">
        <v>6.33</v>
      </c>
      <c r="T35" s="206">
        <v>0</v>
      </c>
      <c r="U35" s="206">
        <v>222.17</v>
      </c>
      <c r="V35" s="206">
        <v>4.41</v>
      </c>
      <c r="W35" s="206">
        <v>11.29</v>
      </c>
      <c r="X35" s="206">
        <v>23.92</v>
      </c>
      <c r="Y35" s="206">
        <v>0</v>
      </c>
      <c r="Z35" s="206">
        <v>65.27</v>
      </c>
      <c r="AA35" s="206">
        <v>21.93</v>
      </c>
      <c r="AB35" s="206">
        <v>0</v>
      </c>
      <c r="AC35" s="206">
        <v>8.84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55</v>
      </c>
      <c r="AL35" s="206">
        <v>0</v>
      </c>
      <c r="AM35" s="206">
        <v>0</v>
      </c>
      <c r="AN35" s="206">
        <v>0</v>
      </c>
      <c r="AO35" s="206">
        <v>50</v>
      </c>
      <c r="AP35" s="206">
        <v>0</v>
      </c>
      <c r="AQ35" s="206">
        <v>21.35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157.66</v>
      </c>
      <c r="L36" s="206">
        <v>59.74</v>
      </c>
      <c r="M36" s="206">
        <v>0</v>
      </c>
      <c r="N36" s="206">
        <v>28.36</v>
      </c>
      <c r="O36" s="206">
        <v>47.59</v>
      </c>
      <c r="P36" s="206">
        <v>58.36</v>
      </c>
      <c r="Q36" s="206">
        <v>5.25</v>
      </c>
      <c r="R36" s="206">
        <v>10.15</v>
      </c>
      <c r="S36" s="206">
        <v>6.33</v>
      </c>
      <c r="T36" s="206">
        <v>0</v>
      </c>
      <c r="U36" s="206">
        <v>222.17</v>
      </c>
      <c r="V36" s="206">
        <v>4.41</v>
      </c>
      <c r="W36" s="206">
        <v>11.29</v>
      </c>
      <c r="X36" s="206">
        <v>23.92</v>
      </c>
      <c r="Y36" s="206">
        <v>0</v>
      </c>
      <c r="Z36" s="206">
        <v>65.27</v>
      </c>
      <c r="AA36" s="206">
        <v>21.93</v>
      </c>
      <c r="AB36" s="206">
        <v>0</v>
      </c>
      <c r="AC36" s="206">
        <v>8.84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55</v>
      </c>
      <c r="AL36" s="206">
        <v>0</v>
      </c>
      <c r="AM36" s="206">
        <v>0</v>
      </c>
      <c r="AN36" s="206">
        <v>0</v>
      </c>
      <c r="AO36" s="206">
        <v>55</v>
      </c>
      <c r="AP36" s="206">
        <v>0</v>
      </c>
      <c r="AQ36" s="206">
        <v>21.35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157.66</v>
      </c>
      <c r="L37" s="206">
        <v>59.74</v>
      </c>
      <c r="M37" s="206">
        <v>0</v>
      </c>
      <c r="N37" s="206">
        <v>28.36</v>
      </c>
      <c r="O37" s="206">
        <v>47.59</v>
      </c>
      <c r="P37" s="206">
        <v>58.36</v>
      </c>
      <c r="Q37" s="206">
        <v>5.25</v>
      </c>
      <c r="R37" s="206">
        <v>10.15</v>
      </c>
      <c r="S37" s="206">
        <v>6.33</v>
      </c>
      <c r="T37" s="206">
        <v>0</v>
      </c>
      <c r="U37" s="206">
        <v>222.17</v>
      </c>
      <c r="V37" s="206">
        <v>4.41</v>
      </c>
      <c r="W37" s="206">
        <v>11.29</v>
      </c>
      <c r="X37" s="206">
        <v>23.92</v>
      </c>
      <c r="Y37" s="206">
        <v>0</v>
      </c>
      <c r="Z37" s="206">
        <v>65.27</v>
      </c>
      <c r="AA37" s="206">
        <v>21.93</v>
      </c>
      <c r="AB37" s="206">
        <v>0</v>
      </c>
      <c r="AC37" s="206">
        <v>8.84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55</v>
      </c>
      <c r="AL37" s="206">
        <v>0</v>
      </c>
      <c r="AM37" s="206">
        <v>0</v>
      </c>
      <c r="AN37" s="206">
        <v>0</v>
      </c>
      <c r="AO37" s="206">
        <v>45</v>
      </c>
      <c r="AP37" s="206">
        <v>0</v>
      </c>
      <c r="AQ37" s="206">
        <v>21.35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157.66</v>
      </c>
      <c r="L38" s="206">
        <v>59.74</v>
      </c>
      <c r="M38" s="206">
        <v>0</v>
      </c>
      <c r="N38" s="206">
        <v>28.36</v>
      </c>
      <c r="O38" s="206">
        <v>47.59</v>
      </c>
      <c r="P38" s="206">
        <v>58.36</v>
      </c>
      <c r="Q38" s="206">
        <v>5.25</v>
      </c>
      <c r="R38" s="206">
        <v>10.15</v>
      </c>
      <c r="S38" s="206">
        <v>6.33</v>
      </c>
      <c r="T38" s="206">
        <v>0</v>
      </c>
      <c r="U38" s="206">
        <v>222.17</v>
      </c>
      <c r="V38" s="206">
        <v>4.41</v>
      </c>
      <c r="W38" s="206">
        <v>11.29</v>
      </c>
      <c r="X38" s="206">
        <v>23.92</v>
      </c>
      <c r="Y38" s="206">
        <v>0</v>
      </c>
      <c r="Z38" s="206">
        <v>65.27</v>
      </c>
      <c r="AA38" s="206">
        <v>21.93</v>
      </c>
      <c r="AB38" s="206">
        <v>0</v>
      </c>
      <c r="AC38" s="206">
        <v>8.84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55</v>
      </c>
      <c r="AL38" s="206">
        <v>0</v>
      </c>
      <c r="AM38" s="206">
        <v>0</v>
      </c>
      <c r="AN38" s="206">
        <v>0</v>
      </c>
      <c r="AO38" s="206">
        <v>45</v>
      </c>
      <c r="AP38" s="206">
        <v>0</v>
      </c>
      <c r="AQ38" s="206">
        <v>21.35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157.66</v>
      </c>
      <c r="L39" s="206">
        <v>59.74</v>
      </c>
      <c r="M39" s="206">
        <v>0</v>
      </c>
      <c r="N39" s="206">
        <v>28.36</v>
      </c>
      <c r="O39" s="206">
        <v>47.59</v>
      </c>
      <c r="P39" s="206">
        <v>58.36</v>
      </c>
      <c r="Q39" s="206">
        <v>5.25</v>
      </c>
      <c r="R39" s="206">
        <v>10.15</v>
      </c>
      <c r="S39" s="206">
        <v>6.33</v>
      </c>
      <c r="T39" s="206">
        <v>0</v>
      </c>
      <c r="U39" s="206">
        <v>230.26</v>
      </c>
      <c r="V39" s="206">
        <v>4.41</v>
      </c>
      <c r="W39" s="206">
        <v>11.29</v>
      </c>
      <c r="X39" s="206">
        <v>23.92</v>
      </c>
      <c r="Y39" s="206">
        <v>0</v>
      </c>
      <c r="Z39" s="206">
        <v>65.27</v>
      </c>
      <c r="AA39" s="206">
        <v>21.93</v>
      </c>
      <c r="AB39" s="206">
        <v>0</v>
      </c>
      <c r="AC39" s="206">
        <v>19.11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55</v>
      </c>
      <c r="AL39" s="206">
        <v>0</v>
      </c>
      <c r="AM39" s="206">
        <v>0</v>
      </c>
      <c r="AN39" s="206">
        <v>0</v>
      </c>
      <c r="AO39" s="206">
        <v>4.3899999999999997</v>
      </c>
      <c r="AP39" s="206">
        <v>0</v>
      </c>
      <c r="AQ39" s="206">
        <v>21.35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157.66</v>
      </c>
      <c r="L40" s="206">
        <v>59.74</v>
      </c>
      <c r="M40" s="206">
        <v>0</v>
      </c>
      <c r="N40" s="206">
        <v>28.36</v>
      </c>
      <c r="O40" s="206">
        <v>47.59</v>
      </c>
      <c r="P40" s="206">
        <v>58.36</v>
      </c>
      <c r="Q40" s="206">
        <v>5.25</v>
      </c>
      <c r="R40" s="206">
        <v>10.15</v>
      </c>
      <c r="S40" s="206">
        <v>6.33</v>
      </c>
      <c r="T40" s="206">
        <v>0</v>
      </c>
      <c r="U40" s="206">
        <v>240.68</v>
      </c>
      <c r="V40" s="206">
        <v>4.41</v>
      </c>
      <c r="W40" s="206">
        <v>11.29</v>
      </c>
      <c r="X40" s="206">
        <v>23.92</v>
      </c>
      <c r="Y40" s="206">
        <v>0</v>
      </c>
      <c r="Z40" s="206">
        <v>65.27</v>
      </c>
      <c r="AA40" s="206">
        <v>21.93</v>
      </c>
      <c r="AB40" s="206">
        <v>0</v>
      </c>
      <c r="AC40" s="206">
        <v>19.11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55</v>
      </c>
      <c r="AL40" s="206">
        <v>0</v>
      </c>
      <c r="AM40" s="206">
        <v>0</v>
      </c>
      <c r="AN40" s="206">
        <v>0</v>
      </c>
      <c r="AO40" s="206">
        <v>4.3899999999999997</v>
      </c>
      <c r="AP40" s="206">
        <v>0</v>
      </c>
      <c r="AQ40" s="206">
        <v>21.35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157.66</v>
      </c>
      <c r="L41" s="206">
        <v>59.74</v>
      </c>
      <c r="M41" s="206">
        <v>0</v>
      </c>
      <c r="N41" s="206">
        <v>28.36</v>
      </c>
      <c r="O41" s="206">
        <v>47.59</v>
      </c>
      <c r="P41" s="206">
        <v>58.36</v>
      </c>
      <c r="Q41" s="206">
        <v>5.25</v>
      </c>
      <c r="R41" s="206">
        <v>10.15</v>
      </c>
      <c r="S41" s="206">
        <v>6.33</v>
      </c>
      <c r="T41" s="206">
        <v>0</v>
      </c>
      <c r="U41" s="206">
        <v>250.05</v>
      </c>
      <c r="V41" s="206">
        <v>4.41</v>
      </c>
      <c r="W41" s="206">
        <v>11.29</v>
      </c>
      <c r="X41" s="206">
        <v>23.92</v>
      </c>
      <c r="Y41" s="206">
        <v>0</v>
      </c>
      <c r="Z41" s="206">
        <v>65.27</v>
      </c>
      <c r="AA41" s="206">
        <v>21.93</v>
      </c>
      <c r="AB41" s="206">
        <v>0</v>
      </c>
      <c r="AC41" s="206">
        <v>8.84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21.35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157.66</v>
      </c>
      <c r="L42" s="206">
        <v>59.74</v>
      </c>
      <c r="M42" s="206">
        <v>0</v>
      </c>
      <c r="N42" s="206">
        <v>28.36</v>
      </c>
      <c r="O42" s="206">
        <v>47.59</v>
      </c>
      <c r="P42" s="206">
        <v>58.36</v>
      </c>
      <c r="Q42" s="206">
        <v>5.25</v>
      </c>
      <c r="R42" s="206">
        <v>10.15</v>
      </c>
      <c r="S42" s="206">
        <v>6.33</v>
      </c>
      <c r="T42" s="206">
        <v>0</v>
      </c>
      <c r="U42" s="206">
        <v>254.65</v>
      </c>
      <c r="V42" s="206">
        <v>4.41</v>
      </c>
      <c r="W42" s="206">
        <v>11.29</v>
      </c>
      <c r="X42" s="206">
        <v>23.92</v>
      </c>
      <c r="Y42" s="206">
        <v>0</v>
      </c>
      <c r="Z42" s="206">
        <v>65.27</v>
      </c>
      <c r="AA42" s="206">
        <v>21.93</v>
      </c>
      <c r="AB42" s="206">
        <v>0</v>
      </c>
      <c r="AC42" s="206">
        <v>8.84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21.35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157.66</v>
      </c>
      <c r="L43" s="206">
        <v>59.74</v>
      </c>
      <c r="M43" s="206">
        <v>0</v>
      </c>
      <c r="N43" s="206">
        <v>28.36</v>
      </c>
      <c r="O43" s="206">
        <v>47.59</v>
      </c>
      <c r="P43" s="206">
        <v>58.36</v>
      </c>
      <c r="Q43" s="206">
        <v>5.25</v>
      </c>
      <c r="R43" s="206">
        <v>10.15</v>
      </c>
      <c r="S43" s="206">
        <v>6.33</v>
      </c>
      <c r="T43" s="206">
        <v>0</v>
      </c>
      <c r="U43" s="206">
        <v>258.91000000000003</v>
      </c>
      <c r="V43" s="206">
        <v>4.41</v>
      </c>
      <c r="W43" s="206">
        <v>11.29</v>
      </c>
      <c r="X43" s="206">
        <v>23.92</v>
      </c>
      <c r="Y43" s="206">
        <v>0</v>
      </c>
      <c r="Z43" s="206">
        <v>65.27</v>
      </c>
      <c r="AA43" s="206">
        <v>21.93</v>
      </c>
      <c r="AB43" s="206">
        <v>0</v>
      </c>
      <c r="AC43" s="206">
        <v>8.84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21.35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157.66</v>
      </c>
      <c r="L44" s="206">
        <v>59.74</v>
      </c>
      <c r="M44" s="206">
        <v>0</v>
      </c>
      <c r="N44" s="206">
        <v>28.36</v>
      </c>
      <c r="O44" s="206">
        <v>47.59</v>
      </c>
      <c r="P44" s="206">
        <v>58.36</v>
      </c>
      <c r="Q44" s="206">
        <v>5.25</v>
      </c>
      <c r="R44" s="206">
        <v>10.15</v>
      </c>
      <c r="S44" s="206">
        <v>6.33</v>
      </c>
      <c r="T44" s="206">
        <v>0</v>
      </c>
      <c r="U44" s="206">
        <v>263.29000000000002</v>
      </c>
      <c r="V44" s="206">
        <v>4.41</v>
      </c>
      <c r="W44" s="206">
        <v>11.29</v>
      </c>
      <c r="X44" s="206">
        <v>23.92</v>
      </c>
      <c r="Y44" s="206">
        <v>0</v>
      </c>
      <c r="Z44" s="206">
        <v>65.27</v>
      </c>
      <c r="AA44" s="206">
        <v>21.93</v>
      </c>
      <c r="AB44" s="206">
        <v>0</v>
      </c>
      <c r="AC44" s="206">
        <v>8.84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21.35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157.66</v>
      </c>
      <c r="L45" s="206">
        <v>59.74</v>
      </c>
      <c r="M45" s="206">
        <v>0</v>
      </c>
      <c r="N45" s="206">
        <v>28.36</v>
      </c>
      <c r="O45" s="206">
        <v>47.59</v>
      </c>
      <c r="P45" s="206">
        <v>58.36</v>
      </c>
      <c r="Q45" s="206">
        <v>5.25</v>
      </c>
      <c r="R45" s="206">
        <v>10.15</v>
      </c>
      <c r="S45" s="206">
        <v>6.33</v>
      </c>
      <c r="T45" s="206">
        <v>0</v>
      </c>
      <c r="U45" s="206">
        <v>264.06</v>
      </c>
      <c r="V45" s="206">
        <v>4.41</v>
      </c>
      <c r="W45" s="206">
        <v>11.29</v>
      </c>
      <c r="X45" s="206">
        <v>23.92</v>
      </c>
      <c r="Y45" s="206">
        <v>0</v>
      </c>
      <c r="Z45" s="206">
        <v>65.27</v>
      </c>
      <c r="AA45" s="206">
        <v>21.93</v>
      </c>
      <c r="AB45" s="206">
        <v>0</v>
      </c>
      <c r="AC45" s="206">
        <v>8.84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21.35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157.66</v>
      </c>
      <c r="L46" s="206">
        <v>59.74</v>
      </c>
      <c r="M46" s="206">
        <v>0</v>
      </c>
      <c r="N46" s="206">
        <v>28.36</v>
      </c>
      <c r="O46" s="206">
        <v>47.59</v>
      </c>
      <c r="P46" s="206">
        <v>58.36</v>
      </c>
      <c r="Q46" s="206">
        <v>5.25</v>
      </c>
      <c r="R46" s="206">
        <v>10.15</v>
      </c>
      <c r="S46" s="206">
        <v>6.33</v>
      </c>
      <c r="T46" s="206">
        <v>0</v>
      </c>
      <c r="U46" s="206">
        <v>264.06</v>
      </c>
      <c r="V46" s="206">
        <v>4.41</v>
      </c>
      <c r="W46" s="206">
        <v>11.29</v>
      </c>
      <c r="X46" s="206">
        <v>23.92</v>
      </c>
      <c r="Y46" s="206">
        <v>0</v>
      </c>
      <c r="Z46" s="206">
        <v>65.27</v>
      </c>
      <c r="AA46" s="206">
        <v>21.93</v>
      </c>
      <c r="AB46" s="206">
        <v>0</v>
      </c>
      <c r="AC46" s="206">
        <v>8.84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21.35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157.66</v>
      </c>
      <c r="L47" s="206">
        <v>59.74</v>
      </c>
      <c r="M47" s="206">
        <v>0</v>
      </c>
      <c r="N47" s="206">
        <v>28.36</v>
      </c>
      <c r="O47" s="206">
        <v>47.59</v>
      </c>
      <c r="P47" s="206">
        <v>58.36</v>
      </c>
      <c r="Q47" s="206">
        <v>5.25</v>
      </c>
      <c r="R47" s="206">
        <v>10.15</v>
      </c>
      <c r="S47" s="206">
        <v>6.33</v>
      </c>
      <c r="T47" s="206">
        <v>0</v>
      </c>
      <c r="U47" s="206">
        <v>264.06</v>
      </c>
      <c r="V47" s="206">
        <v>4.41</v>
      </c>
      <c r="W47" s="206">
        <v>11.29</v>
      </c>
      <c r="X47" s="206">
        <v>23.92</v>
      </c>
      <c r="Y47" s="206">
        <v>0</v>
      </c>
      <c r="Z47" s="206">
        <v>65.27</v>
      </c>
      <c r="AA47" s="206">
        <v>21.93</v>
      </c>
      <c r="AB47" s="206">
        <v>0</v>
      </c>
      <c r="AC47" s="206">
        <v>8.84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55</v>
      </c>
      <c r="AL47" s="206">
        <v>0</v>
      </c>
      <c r="AM47" s="206">
        <v>0</v>
      </c>
      <c r="AN47" s="206">
        <v>0</v>
      </c>
      <c r="AO47" s="206">
        <v>25</v>
      </c>
      <c r="AP47" s="206">
        <v>0</v>
      </c>
      <c r="AQ47" s="206">
        <v>21.35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157.66</v>
      </c>
      <c r="L48" s="206">
        <v>59.74</v>
      </c>
      <c r="M48" s="206">
        <v>0</v>
      </c>
      <c r="N48" s="206">
        <v>28.36</v>
      </c>
      <c r="O48" s="206">
        <v>47.59</v>
      </c>
      <c r="P48" s="206">
        <v>58.36</v>
      </c>
      <c r="Q48" s="206">
        <v>5.25</v>
      </c>
      <c r="R48" s="206">
        <v>10.15</v>
      </c>
      <c r="S48" s="206">
        <v>6.33</v>
      </c>
      <c r="T48" s="206">
        <v>0</v>
      </c>
      <c r="U48" s="206">
        <v>264.06</v>
      </c>
      <c r="V48" s="206">
        <v>4.41</v>
      </c>
      <c r="W48" s="206">
        <v>11.29</v>
      </c>
      <c r="X48" s="206">
        <v>23.92</v>
      </c>
      <c r="Y48" s="206">
        <v>0</v>
      </c>
      <c r="Z48" s="206">
        <v>65.27</v>
      </c>
      <c r="AA48" s="206">
        <v>21.93</v>
      </c>
      <c r="AB48" s="206">
        <v>0</v>
      </c>
      <c r="AC48" s="206">
        <v>8.84</v>
      </c>
      <c r="AD48" s="206">
        <v>0</v>
      </c>
      <c r="AE48" s="206">
        <v>0</v>
      </c>
      <c r="AF48" s="206">
        <v>0</v>
      </c>
      <c r="AG48" s="206">
        <v>0</v>
      </c>
      <c r="AH48" s="206">
        <v>4.4800000000000004</v>
      </c>
      <c r="AI48" s="206">
        <v>0</v>
      </c>
      <c r="AJ48" s="206">
        <v>0</v>
      </c>
      <c r="AK48" s="206">
        <v>55</v>
      </c>
      <c r="AL48" s="206">
        <v>0</v>
      </c>
      <c r="AM48" s="206">
        <v>0</v>
      </c>
      <c r="AN48" s="206">
        <v>0</v>
      </c>
      <c r="AO48" s="206">
        <v>25</v>
      </c>
      <c r="AP48" s="206">
        <v>0</v>
      </c>
      <c r="AQ48" s="206">
        <v>21.35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157.66</v>
      </c>
      <c r="L49" s="206">
        <v>59.74</v>
      </c>
      <c r="M49" s="206">
        <v>0</v>
      </c>
      <c r="N49" s="206">
        <v>28.36</v>
      </c>
      <c r="O49" s="206">
        <v>47.59</v>
      </c>
      <c r="P49" s="206">
        <v>58.36</v>
      </c>
      <c r="Q49" s="206">
        <v>5.25</v>
      </c>
      <c r="R49" s="206">
        <v>10.15</v>
      </c>
      <c r="S49" s="206">
        <v>6.33</v>
      </c>
      <c r="T49" s="206">
        <v>0</v>
      </c>
      <c r="U49" s="206">
        <v>264.06</v>
      </c>
      <c r="V49" s="206">
        <v>4.41</v>
      </c>
      <c r="W49" s="206">
        <v>11.29</v>
      </c>
      <c r="X49" s="206">
        <v>23.92</v>
      </c>
      <c r="Y49" s="206">
        <v>0</v>
      </c>
      <c r="Z49" s="206">
        <v>65.27</v>
      </c>
      <c r="AA49" s="206">
        <v>21.93</v>
      </c>
      <c r="AB49" s="206">
        <v>0</v>
      </c>
      <c r="AC49" s="206">
        <v>8.84</v>
      </c>
      <c r="AD49" s="206">
        <v>0</v>
      </c>
      <c r="AE49" s="206">
        <v>0</v>
      </c>
      <c r="AF49" s="206">
        <v>0</v>
      </c>
      <c r="AG49" s="206">
        <v>0</v>
      </c>
      <c r="AH49" s="206">
        <v>6.43</v>
      </c>
      <c r="AI49" s="206">
        <v>0</v>
      </c>
      <c r="AJ49" s="206">
        <v>0</v>
      </c>
      <c r="AK49" s="206">
        <v>55</v>
      </c>
      <c r="AL49" s="206">
        <v>0</v>
      </c>
      <c r="AM49" s="206">
        <v>0</v>
      </c>
      <c r="AN49" s="206">
        <v>0</v>
      </c>
      <c r="AO49" s="206">
        <v>25</v>
      </c>
      <c r="AP49" s="206">
        <v>0</v>
      </c>
      <c r="AQ49" s="206">
        <v>21.35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157.66</v>
      </c>
      <c r="L50" s="206">
        <v>59.74</v>
      </c>
      <c r="M50" s="206">
        <v>0</v>
      </c>
      <c r="N50" s="206">
        <v>28.36</v>
      </c>
      <c r="O50" s="206">
        <v>47.59</v>
      </c>
      <c r="P50" s="206">
        <v>58.36</v>
      </c>
      <c r="Q50" s="206">
        <v>5.25</v>
      </c>
      <c r="R50" s="206">
        <v>10.15</v>
      </c>
      <c r="S50" s="206">
        <v>6.33</v>
      </c>
      <c r="T50" s="206">
        <v>0</v>
      </c>
      <c r="U50" s="206">
        <v>264.06</v>
      </c>
      <c r="V50" s="206">
        <v>4.41</v>
      </c>
      <c r="W50" s="206">
        <v>11.29</v>
      </c>
      <c r="X50" s="206">
        <v>23.92</v>
      </c>
      <c r="Y50" s="206">
        <v>0</v>
      </c>
      <c r="Z50" s="206">
        <v>65.27</v>
      </c>
      <c r="AA50" s="206">
        <v>21.93</v>
      </c>
      <c r="AB50" s="206">
        <v>0</v>
      </c>
      <c r="AC50" s="206">
        <v>8.84</v>
      </c>
      <c r="AD50" s="206">
        <v>0</v>
      </c>
      <c r="AE50" s="206">
        <v>0</v>
      </c>
      <c r="AF50" s="206">
        <v>0</v>
      </c>
      <c r="AG50" s="206">
        <v>0</v>
      </c>
      <c r="AH50" s="206">
        <v>6.43</v>
      </c>
      <c r="AI50" s="206">
        <v>0</v>
      </c>
      <c r="AJ50" s="206">
        <v>0</v>
      </c>
      <c r="AK50" s="206">
        <v>55</v>
      </c>
      <c r="AL50" s="206">
        <v>0</v>
      </c>
      <c r="AM50" s="206">
        <v>0</v>
      </c>
      <c r="AN50" s="206">
        <v>0</v>
      </c>
      <c r="AO50" s="206">
        <v>25</v>
      </c>
      <c r="AP50" s="206">
        <v>0</v>
      </c>
      <c r="AQ50" s="206">
        <v>21.35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157.66</v>
      </c>
      <c r="L51" s="206">
        <v>59.74</v>
      </c>
      <c r="M51" s="206">
        <v>0</v>
      </c>
      <c r="N51" s="206">
        <v>28.36</v>
      </c>
      <c r="O51" s="206">
        <v>47.59</v>
      </c>
      <c r="P51" s="206">
        <v>58.36</v>
      </c>
      <c r="Q51" s="206">
        <v>5.25</v>
      </c>
      <c r="R51" s="206">
        <v>10.15</v>
      </c>
      <c r="S51" s="206">
        <v>6.33</v>
      </c>
      <c r="T51" s="206">
        <v>0</v>
      </c>
      <c r="U51" s="206">
        <v>264.06</v>
      </c>
      <c r="V51" s="206">
        <v>4.41</v>
      </c>
      <c r="W51" s="206">
        <v>11.29</v>
      </c>
      <c r="X51" s="206">
        <v>23.92</v>
      </c>
      <c r="Y51" s="206">
        <v>0</v>
      </c>
      <c r="Z51" s="206">
        <v>65.27</v>
      </c>
      <c r="AA51" s="206">
        <v>21.93</v>
      </c>
      <c r="AB51" s="206">
        <v>0</v>
      </c>
      <c r="AC51" s="206">
        <v>8.84</v>
      </c>
      <c r="AD51" s="206">
        <v>0</v>
      </c>
      <c r="AE51" s="206">
        <v>0</v>
      </c>
      <c r="AF51" s="206">
        <v>0</v>
      </c>
      <c r="AG51" s="206">
        <v>0</v>
      </c>
      <c r="AH51" s="206">
        <v>6.43</v>
      </c>
      <c r="AI51" s="206">
        <v>0</v>
      </c>
      <c r="AJ51" s="206">
        <v>0</v>
      </c>
      <c r="AK51" s="206">
        <v>55</v>
      </c>
      <c r="AL51" s="206">
        <v>0</v>
      </c>
      <c r="AM51" s="206">
        <v>0</v>
      </c>
      <c r="AN51" s="206">
        <v>0</v>
      </c>
      <c r="AO51" s="206">
        <v>25</v>
      </c>
      <c r="AP51" s="206">
        <v>0</v>
      </c>
      <c r="AQ51" s="206">
        <v>21.35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157.66</v>
      </c>
      <c r="L52" s="206">
        <v>59.74</v>
      </c>
      <c r="M52" s="206">
        <v>0</v>
      </c>
      <c r="N52" s="206">
        <v>28.36</v>
      </c>
      <c r="O52" s="206">
        <v>47.59</v>
      </c>
      <c r="P52" s="206">
        <v>58.36</v>
      </c>
      <c r="Q52" s="206">
        <v>5.25</v>
      </c>
      <c r="R52" s="206">
        <v>10.15</v>
      </c>
      <c r="S52" s="206">
        <v>6.33</v>
      </c>
      <c r="T52" s="206">
        <v>0</v>
      </c>
      <c r="U52" s="206">
        <v>264.06</v>
      </c>
      <c r="V52" s="206">
        <v>4.41</v>
      </c>
      <c r="W52" s="206">
        <v>11.29</v>
      </c>
      <c r="X52" s="206">
        <v>23.92</v>
      </c>
      <c r="Y52" s="206">
        <v>0</v>
      </c>
      <c r="Z52" s="206">
        <v>65.27</v>
      </c>
      <c r="AA52" s="206">
        <v>21.93</v>
      </c>
      <c r="AB52" s="206">
        <v>0</v>
      </c>
      <c r="AC52" s="206">
        <v>8.84</v>
      </c>
      <c r="AD52" s="206">
        <v>0</v>
      </c>
      <c r="AE52" s="206">
        <v>0</v>
      </c>
      <c r="AF52" s="206">
        <v>0</v>
      </c>
      <c r="AG52" s="206">
        <v>0</v>
      </c>
      <c r="AH52" s="206">
        <v>9.64</v>
      </c>
      <c r="AI52" s="206">
        <v>0</v>
      </c>
      <c r="AJ52" s="206">
        <v>0</v>
      </c>
      <c r="AK52" s="206">
        <v>55</v>
      </c>
      <c r="AL52" s="206">
        <v>0</v>
      </c>
      <c r="AM52" s="206">
        <v>0</v>
      </c>
      <c r="AN52" s="206">
        <v>0</v>
      </c>
      <c r="AO52" s="206">
        <v>25</v>
      </c>
      <c r="AP52" s="206">
        <v>0</v>
      </c>
      <c r="AQ52" s="206">
        <v>21.35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157.66</v>
      </c>
      <c r="L53" s="206">
        <v>59.74</v>
      </c>
      <c r="M53" s="206">
        <v>0</v>
      </c>
      <c r="N53" s="206">
        <v>28.36</v>
      </c>
      <c r="O53" s="206">
        <v>47.59</v>
      </c>
      <c r="P53" s="206">
        <v>58.36</v>
      </c>
      <c r="Q53" s="206">
        <v>5.25</v>
      </c>
      <c r="R53" s="206">
        <v>10.15</v>
      </c>
      <c r="S53" s="206">
        <v>6.33</v>
      </c>
      <c r="T53" s="206">
        <v>0</v>
      </c>
      <c r="U53" s="206">
        <v>264.06</v>
      </c>
      <c r="V53" s="206">
        <v>4.41</v>
      </c>
      <c r="W53" s="206">
        <v>11.29</v>
      </c>
      <c r="X53" s="206">
        <v>23.92</v>
      </c>
      <c r="Y53" s="206">
        <v>0</v>
      </c>
      <c r="Z53" s="206">
        <v>65.27</v>
      </c>
      <c r="AA53" s="206">
        <v>21.93</v>
      </c>
      <c r="AB53" s="206">
        <v>0</v>
      </c>
      <c r="AC53" s="206">
        <v>8.84</v>
      </c>
      <c r="AD53" s="206">
        <v>0</v>
      </c>
      <c r="AE53" s="206">
        <v>0</v>
      </c>
      <c r="AF53" s="206">
        <v>0</v>
      </c>
      <c r="AG53" s="206">
        <v>0</v>
      </c>
      <c r="AH53" s="206">
        <v>9.64</v>
      </c>
      <c r="AI53" s="206">
        <v>0</v>
      </c>
      <c r="AJ53" s="206">
        <v>0</v>
      </c>
      <c r="AK53" s="206">
        <v>55</v>
      </c>
      <c r="AL53" s="206">
        <v>0</v>
      </c>
      <c r="AM53" s="206">
        <v>0</v>
      </c>
      <c r="AN53" s="206">
        <v>0</v>
      </c>
      <c r="AO53" s="206">
        <v>25</v>
      </c>
      <c r="AP53" s="206">
        <v>0</v>
      </c>
      <c r="AQ53" s="206">
        <v>21.35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157.66</v>
      </c>
      <c r="L54" s="206">
        <v>59.74</v>
      </c>
      <c r="M54" s="206">
        <v>0</v>
      </c>
      <c r="N54" s="206">
        <v>28.36</v>
      </c>
      <c r="O54" s="206">
        <v>47.59</v>
      </c>
      <c r="P54" s="206">
        <v>58.36</v>
      </c>
      <c r="Q54" s="206">
        <v>5.25</v>
      </c>
      <c r="R54" s="206">
        <v>10.15</v>
      </c>
      <c r="S54" s="206">
        <v>6.33</v>
      </c>
      <c r="T54" s="206">
        <v>0</v>
      </c>
      <c r="U54" s="206">
        <v>264.06</v>
      </c>
      <c r="V54" s="206">
        <v>4.41</v>
      </c>
      <c r="W54" s="206">
        <v>11.29</v>
      </c>
      <c r="X54" s="206">
        <v>23.92</v>
      </c>
      <c r="Y54" s="206">
        <v>0</v>
      </c>
      <c r="Z54" s="206">
        <v>65.27</v>
      </c>
      <c r="AA54" s="206">
        <v>21.93</v>
      </c>
      <c r="AB54" s="206">
        <v>0</v>
      </c>
      <c r="AC54" s="206">
        <v>8.84</v>
      </c>
      <c r="AD54" s="206">
        <v>0</v>
      </c>
      <c r="AE54" s="206">
        <v>0</v>
      </c>
      <c r="AF54" s="206">
        <v>0</v>
      </c>
      <c r="AG54" s="206">
        <v>0</v>
      </c>
      <c r="AH54" s="206">
        <v>9.64</v>
      </c>
      <c r="AI54" s="206">
        <v>0</v>
      </c>
      <c r="AJ54" s="206">
        <v>0</v>
      </c>
      <c r="AK54" s="206">
        <v>55</v>
      </c>
      <c r="AL54" s="206">
        <v>0</v>
      </c>
      <c r="AM54" s="206">
        <v>0</v>
      </c>
      <c r="AN54" s="206">
        <v>0</v>
      </c>
      <c r="AO54" s="206">
        <v>25</v>
      </c>
      <c r="AP54" s="206">
        <v>0</v>
      </c>
      <c r="AQ54" s="206">
        <v>21.35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157.66</v>
      </c>
      <c r="L55" s="206">
        <v>59.74</v>
      </c>
      <c r="M55" s="206">
        <v>0</v>
      </c>
      <c r="N55" s="206">
        <v>28.36</v>
      </c>
      <c r="O55" s="206">
        <v>47.59</v>
      </c>
      <c r="P55" s="206">
        <v>58.36</v>
      </c>
      <c r="Q55" s="206">
        <v>5.25</v>
      </c>
      <c r="R55" s="206">
        <v>10.15</v>
      </c>
      <c r="S55" s="206">
        <v>6.33</v>
      </c>
      <c r="T55" s="206">
        <v>0</v>
      </c>
      <c r="U55" s="206">
        <v>264.06</v>
      </c>
      <c r="V55" s="206">
        <v>4.41</v>
      </c>
      <c r="W55" s="206">
        <v>11.29</v>
      </c>
      <c r="X55" s="206">
        <v>23.92</v>
      </c>
      <c r="Y55" s="206">
        <v>0</v>
      </c>
      <c r="Z55" s="206">
        <v>65.27</v>
      </c>
      <c r="AA55" s="206">
        <v>21.93</v>
      </c>
      <c r="AB55" s="206">
        <v>0</v>
      </c>
      <c r="AC55" s="206">
        <v>8.84</v>
      </c>
      <c r="AD55" s="206">
        <v>0</v>
      </c>
      <c r="AE55" s="206">
        <v>0</v>
      </c>
      <c r="AF55" s="206">
        <v>0</v>
      </c>
      <c r="AG55" s="206">
        <v>0</v>
      </c>
      <c r="AH55" s="206">
        <v>9.64</v>
      </c>
      <c r="AI55" s="206">
        <v>0</v>
      </c>
      <c r="AJ55" s="206">
        <v>0</v>
      </c>
      <c r="AK55" s="206">
        <v>55</v>
      </c>
      <c r="AL55" s="206">
        <v>0</v>
      </c>
      <c r="AM55" s="206">
        <v>0</v>
      </c>
      <c r="AN55" s="206">
        <v>0</v>
      </c>
      <c r="AO55" s="206">
        <v>25</v>
      </c>
      <c r="AP55" s="206">
        <v>0</v>
      </c>
      <c r="AQ55" s="206">
        <v>21.35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157.66</v>
      </c>
      <c r="L56" s="206">
        <v>59.74</v>
      </c>
      <c r="M56" s="206">
        <v>0</v>
      </c>
      <c r="N56" s="206">
        <v>28.36</v>
      </c>
      <c r="O56" s="206">
        <v>47.59</v>
      </c>
      <c r="P56" s="206">
        <v>58.36</v>
      </c>
      <c r="Q56" s="206">
        <v>5.25</v>
      </c>
      <c r="R56" s="206">
        <v>10.15</v>
      </c>
      <c r="S56" s="206">
        <v>6.33</v>
      </c>
      <c r="T56" s="206">
        <v>0</v>
      </c>
      <c r="U56" s="206">
        <v>264.06</v>
      </c>
      <c r="V56" s="206">
        <v>4.41</v>
      </c>
      <c r="W56" s="206">
        <v>11.29</v>
      </c>
      <c r="X56" s="206">
        <v>23.92</v>
      </c>
      <c r="Y56" s="206">
        <v>0</v>
      </c>
      <c r="Z56" s="206">
        <v>65.27</v>
      </c>
      <c r="AA56" s="206">
        <v>21.93</v>
      </c>
      <c r="AB56" s="206">
        <v>0</v>
      </c>
      <c r="AC56" s="206">
        <v>8.84</v>
      </c>
      <c r="AD56" s="206">
        <v>0</v>
      </c>
      <c r="AE56" s="206">
        <v>0</v>
      </c>
      <c r="AF56" s="206">
        <v>0</v>
      </c>
      <c r="AG56" s="206">
        <v>0</v>
      </c>
      <c r="AH56" s="206">
        <v>9.64</v>
      </c>
      <c r="AI56" s="206">
        <v>0</v>
      </c>
      <c r="AJ56" s="206">
        <v>0</v>
      </c>
      <c r="AK56" s="206">
        <v>55</v>
      </c>
      <c r="AL56" s="206">
        <v>0</v>
      </c>
      <c r="AM56" s="206">
        <v>0</v>
      </c>
      <c r="AN56" s="206">
        <v>0</v>
      </c>
      <c r="AO56" s="206">
        <v>25</v>
      </c>
      <c r="AP56" s="206">
        <v>0</v>
      </c>
      <c r="AQ56" s="206">
        <v>21.35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157.66</v>
      </c>
      <c r="L57" s="206">
        <v>59.74</v>
      </c>
      <c r="M57" s="206">
        <v>0</v>
      </c>
      <c r="N57" s="206">
        <v>28.36</v>
      </c>
      <c r="O57" s="206">
        <v>47.59</v>
      </c>
      <c r="P57" s="206">
        <v>58.36</v>
      </c>
      <c r="Q57" s="206">
        <v>5.25</v>
      </c>
      <c r="R57" s="206">
        <v>10.15</v>
      </c>
      <c r="S57" s="206">
        <v>6.33</v>
      </c>
      <c r="T57" s="206">
        <v>0</v>
      </c>
      <c r="U57" s="206">
        <v>264.06</v>
      </c>
      <c r="V57" s="206">
        <v>4.41</v>
      </c>
      <c r="W57" s="206">
        <v>10.63</v>
      </c>
      <c r="X57" s="206">
        <v>23.92</v>
      </c>
      <c r="Y57" s="206">
        <v>0</v>
      </c>
      <c r="Z57" s="206">
        <v>65.27</v>
      </c>
      <c r="AA57" s="206">
        <v>21.93</v>
      </c>
      <c r="AB57" s="206">
        <v>0</v>
      </c>
      <c r="AC57" s="206">
        <v>8.84</v>
      </c>
      <c r="AD57" s="206">
        <v>0</v>
      </c>
      <c r="AE57" s="206">
        <v>0</v>
      </c>
      <c r="AF57" s="206">
        <v>0</v>
      </c>
      <c r="AG57" s="206">
        <v>0</v>
      </c>
      <c r="AH57" s="206">
        <v>9.64</v>
      </c>
      <c r="AI57" s="206">
        <v>0</v>
      </c>
      <c r="AJ57" s="206">
        <v>0</v>
      </c>
      <c r="AK57" s="206">
        <v>55</v>
      </c>
      <c r="AL57" s="206">
        <v>0</v>
      </c>
      <c r="AM57" s="206">
        <v>0</v>
      </c>
      <c r="AN57" s="206">
        <v>0</v>
      </c>
      <c r="AO57" s="206">
        <v>25</v>
      </c>
      <c r="AP57" s="206">
        <v>0</v>
      </c>
      <c r="AQ57" s="206">
        <v>21.35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157.66</v>
      </c>
      <c r="L58" s="206">
        <v>59.74</v>
      </c>
      <c r="M58" s="206">
        <v>0</v>
      </c>
      <c r="N58" s="206">
        <v>28.36</v>
      </c>
      <c r="O58" s="206">
        <v>47.59</v>
      </c>
      <c r="P58" s="206">
        <v>58.36</v>
      </c>
      <c r="Q58" s="206">
        <v>5.25</v>
      </c>
      <c r="R58" s="206">
        <v>10.15</v>
      </c>
      <c r="S58" s="206">
        <v>6.33</v>
      </c>
      <c r="T58" s="206">
        <v>0</v>
      </c>
      <c r="U58" s="206">
        <v>264.06</v>
      </c>
      <c r="V58" s="206">
        <v>4.41</v>
      </c>
      <c r="W58" s="206">
        <v>10.63</v>
      </c>
      <c r="X58" s="206">
        <v>23.92</v>
      </c>
      <c r="Y58" s="206">
        <v>0</v>
      </c>
      <c r="Z58" s="206">
        <v>65.27</v>
      </c>
      <c r="AA58" s="206">
        <v>21.93</v>
      </c>
      <c r="AB58" s="206">
        <v>0</v>
      </c>
      <c r="AC58" s="206">
        <v>8.84</v>
      </c>
      <c r="AD58" s="206">
        <v>0</v>
      </c>
      <c r="AE58" s="206">
        <v>0</v>
      </c>
      <c r="AF58" s="206">
        <v>0</v>
      </c>
      <c r="AG58" s="206">
        <v>0</v>
      </c>
      <c r="AH58" s="206">
        <v>9.64</v>
      </c>
      <c r="AI58" s="206">
        <v>0</v>
      </c>
      <c r="AJ58" s="206">
        <v>0</v>
      </c>
      <c r="AK58" s="206">
        <v>55</v>
      </c>
      <c r="AL58" s="206">
        <v>0</v>
      </c>
      <c r="AM58" s="206">
        <v>0</v>
      </c>
      <c r="AN58" s="206">
        <v>0</v>
      </c>
      <c r="AO58" s="206">
        <v>25</v>
      </c>
      <c r="AP58" s="206">
        <v>0</v>
      </c>
      <c r="AQ58" s="206">
        <v>21.35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157.66</v>
      </c>
      <c r="L59" s="206">
        <v>59.74</v>
      </c>
      <c r="M59" s="206">
        <v>0</v>
      </c>
      <c r="N59" s="206">
        <v>28.36</v>
      </c>
      <c r="O59" s="206">
        <v>47.59</v>
      </c>
      <c r="P59" s="206">
        <v>58.36</v>
      </c>
      <c r="Q59" s="206">
        <v>5.25</v>
      </c>
      <c r="R59" s="206">
        <v>10.15</v>
      </c>
      <c r="S59" s="206">
        <v>6.33</v>
      </c>
      <c r="T59" s="206">
        <v>0</v>
      </c>
      <c r="U59" s="206">
        <v>264.06</v>
      </c>
      <c r="V59" s="206">
        <v>4.41</v>
      </c>
      <c r="W59" s="206">
        <v>10.63</v>
      </c>
      <c r="X59" s="206">
        <v>23.92</v>
      </c>
      <c r="Y59" s="206">
        <v>0</v>
      </c>
      <c r="Z59" s="206">
        <v>65.27</v>
      </c>
      <c r="AA59" s="206">
        <v>21.93</v>
      </c>
      <c r="AB59" s="206">
        <v>0</v>
      </c>
      <c r="AC59" s="206">
        <v>8.84</v>
      </c>
      <c r="AD59" s="206">
        <v>0</v>
      </c>
      <c r="AE59" s="206">
        <v>0</v>
      </c>
      <c r="AF59" s="206">
        <v>0</v>
      </c>
      <c r="AG59" s="206">
        <v>0</v>
      </c>
      <c r="AH59" s="206">
        <v>9.64</v>
      </c>
      <c r="AI59" s="206">
        <v>0</v>
      </c>
      <c r="AJ59" s="206">
        <v>0</v>
      </c>
      <c r="AK59" s="206">
        <v>55</v>
      </c>
      <c r="AL59" s="206">
        <v>0</v>
      </c>
      <c r="AM59" s="206">
        <v>0</v>
      </c>
      <c r="AN59" s="206">
        <v>0</v>
      </c>
      <c r="AO59" s="206">
        <v>25</v>
      </c>
      <c r="AP59" s="206">
        <v>0</v>
      </c>
      <c r="AQ59" s="206">
        <v>21.35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157.66</v>
      </c>
      <c r="L60" s="206">
        <v>59.74</v>
      </c>
      <c r="M60" s="206">
        <v>0</v>
      </c>
      <c r="N60" s="206">
        <v>28.36</v>
      </c>
      <c r="O60" s="206">
        <v>47.59</v>
      </c>
      <c r="P60" s="206">
        <v>58.36</v>
      </c>
      <c r="Q60" s="206">
        <v>5.25</v>
      </c>
      <c r="R60" s="206">
        <v>10.15</v>
      </c>
      <c r="S60" s="206">
        <v>6.33</v>
      </c>
      <c r="T60" s="206">
        <v>0</v>
      </c>
      <c r="U60" s="206">
        <v>264.06</v>
      </c>
      <c r="V60" s="206">
        <v>4.41</v>
      </c>
      <c r="W60" s="206">
        <v>10.63</v>
      </c>
      <c r="X60" s="206">
        <v>23.92</v>
      </c>
      <c r="Y60" s="206">
        <v>0</v>
      </c>
      <c r="Z60" s="206">
        <v>65.27</v>
      </c>
      <c r="AA60" s="206">
        <v>21.93</v>
      </c>
      <c r="AB60" s="206">
        <v>0</v>
      </c>
      <c r="AC60" s="206">
        <v>8.84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55</v>
      </c>
      <c r="AL60" s="206">
        <v>0</v>
      </c>
      <c r="AM60" s="206">
        <v>0</v>
      </c>
      <c r="AN60" s="206">
        <v>0</v>
      </c>
      <c r="AO60" s="206">
        <v>25</v>
      </c>
      <c r="AP60" s="206">
        <v>0</v>
      </c>
      <c r="AQ60" s="206">
        <v>21.35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157.66</v>
      </c>
      <c r="L61" s="206">
        <v>59.74</v>
      </c>
      <c r="M61" s="206">
        <v>0</v>
      </c>
      <c r="N61" s="206">
        <v>28.36</v>
      </c>
      <c r="O61" s="206">
        <v>47.59</v>
      </c>
      <c r="P61" s="206">
        <v>58.36</v>
      </c>
      <c r="Q61" s="206">
        <v>5.25</v>
      </c>
      <c r="R61" s="206">
        <v>10.15</v>
      </c>
      <c r="S61" s="206">
        <v>6.33</v>
      </c>
      <c r="T61" s="206">
        <v>0</v>
      </c>
      <c r="U61" s="206">
        <v>264.06</v>
      </c>
      <c r="V61" s="206">
        <v>4.41</v>
      </c>
      <c r="W61" s="206">
        <v>10.63</v>
      </c>
      <c r="X61" s="206">
        <v>23.92</v>
      </c>
      <c r="Y61" s="206">
        <v>0</v>
      </c>
      <c r="Z61" s="206">
        <v>65.27</v>
      </c>
      <c r="AA61" s="206">
        <v>21.93</v>
      </c>
      <c r="AB61" s="206">
        <v>0</v>
      </c>
      <c r="AC61" s="206">
        <v>8.84</v>
      </c>
      <c r="AD61" s="206">
        <v>0</v>
      </c>
      <c r="AE61" s="206">
        <v>0</v>
      </c>
      <c r="AF61" s="206">
        <v>0</v>
      </c>
      <c r="AG61" s="206">
        <v>0</v>
      </c>
      <c r="AH61" s="206">
        <v>5.16</v>
      </c>
      <c r="AI61" s="206">
        <v>0</v>
      </c>
      <c r="AJ61" s="206">
        <v>0</v>
      </c>
      <c r="AK61" s="206">
        <v>55</v>
      </c>
      <c r="AL61" s="206">
        <v>0</v>
      </c>
      <c r="AM61" s="206">
        <v>0</v>
      </c>
      <c r="AN61" s="206">
        <v>0</v>
      </c>
      <c r="AO61" s="206">
        <v>25</v>
      </c>
      <c r="AP61" s="206">
        <v>0</v>
      </c>
      <c r="AQ61" s="206">
        <v>21.35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157.66</v>
      </c>
      <c r="L62" s="206">
        <v>59.74</v>
      </c>
      <c r="M62" s="206">
        <v>0</v>
      </c>
      <c r="N62" s="206">
        <v>28.36</v>
      </c>
      <c r="O62" s="206">
        <v>47.59</v>
      </c>
      <c r="P62" s="206">
        <v>58.36</v>
      </c>
      <c r="Q62" s="206">
        <v>5.25</v>
      </c>
      <c r="R62" s="206">
        <v>10.15</v>
      </c>
      <c r="S62" s="206">
        <v>6.33</v>
      </c>
      <c r="T62" s="206">
        <v>0</v>
      </c>
      <c r="U62" s="206">
        <v>264.06</v>
      </c>
      <c r="V62" s="206">
        <v>4.41</v>
      </c>
      <c r="W62" s="206">
        <v>10.63</v>
      </c>
      <c r="X62" s="206">
        <v>23.92</v>
      </c>
      <c r="Y62" s="206">
        <v>0</v>
      </c>
      <c r="Z62" s="206">
        <v>65.27</v>
      </c>
      <c r="AA62" s="206">
        <v>21.93</v>
      </c>
      <c r="AB62" s="206">
        <v>0</v>
      </c>
      <c r="AC62" s="206">
        <v>19.11</v>
      </c>
      <c r="AD62" s="206">
        <v>0</v>
      </c>
      <c r="AE62" s="206">
        <v>0</v>
      </c>
      <c r="AF62" s="206">
        <v>0</v>
      </c>
      <c r="AG62" s="206">
        <v>0</v>
      </c>
      <c r="AH62" s="206">
        <v>23.83</v>
      </c>
      <c r="AI62" s="206">
        <v>0</v>
      </c>
      <c r="AJ62" s="206">
        <v>0</v>
      </c>
      <c r="AK62" s="206">
        <v>55</v>
      </c>
      <c r="AL62" s="206">
        <v>0</v>
      </c>
      <c r="AM62" s="206">
        <v>0</v>
      </c>
      <c r="AN62" s="206">
        <v>0</v>
      </c>
      <c r="AO62" s="206">
        <v>25</v>
      </c>
      <c r="AP62" s="206">
        <v>0</v>
      </c>
      <c r="AQ62" s="206">
        <v>21.35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157.66</v>
      </c>
      <c r="L63" s="206">
        <v>59.74</v>
      </c>
      <c r="M63" s="206">
        <v>0</v>
      </c>
      <c r="N63" s="206">
        <v>28.36</v>
      </c>
      <c r="O63" s="206">
        <v>47.59</v>
      </c>
      <c r="P63" s="206">
        <v>58.36</v>
      </c>
      <c r="Q63" s="206">
        <v>5.25</v>
      </c>
      <c r="R63" s="206">
        <v>10.15</v>
      </c>
      <c r="S63" s="206">
        <v>6.33</v>
      </c>
      <c r="T63" s="206">
        <v>0</v>
      </c>
      <c r="U63" s="206">
        <v>264.06</v>
      </c>
      <c r="V63" s="206">
        <v>4.41</v>
      </c>
      <c r="W63" s="206">
        <v>10.63</v>
      </c>
      <c r="X63" s="206">
        <v>23.92</v>
      </c>
      <c r="Y63" s="206">
        <v>0</v>
      </c>
      <c r="Z63" s="206">
        <v>65.27</v>
      </c>
      <c r="AA63" s="206">
        <v>21.93</v>
      </c>
      <c r="AB63" s="206">
        <v>0</v>
      </c>
      <c r="AC63" s="206">
        <v>8.65</v>
      </c>
      <c r="AD63" s="206">
        <v>0</v>
      </c>
      <c r="AE63" s="206">
        <v>0</v>
      </c>
      <c r="AF63" s="206">
        <v>0</v>
      </c>
      <c r="AG63" s="206">
        <v>0</v>
      </c>
      <c r="AH63" s="206">
        <v>6.43</v>
      </c>
      <c r="AI63" s="206">
        <v>0</v>
      </c>
      <c r="AJ63" s="206">
        <v>0</v>
      </c>
      <c r="AK63" s="206">
        <v>55</v>
      </c>
      <c r="AL63" s="206">
        <v>0</v>
      </c>
      <c r="AM63" s="206">
        <v>0</v>
      </c>
      <c r="AN63" s="206">
        <v>0</v>
      </c>
      <c r="AO63" s="206">
        <v>25</v>
      </c>
      <c r="AP63" s="206">
        <v>0</v>
      </c>
      <c r="AQ63" s="206">
        <v>21.35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157.66</v>
      </c>
      <c r="L64" s="206">
        <v>59.74</v>
      </c>
      <c r="M64" s="206">
        <v>0</v>
      </c>
      <c r="N64" s="206">
        <v>28.36</v>
      </c>
      <c r="O64" s="206">
        <v>47.59</v>
      </c>
      <c r="P64" s="206">
        <v>58.36</v>
      </c>
      <c r="Q64" s="206">
        <v>5.25</v>
      </c>
      <c r="R64" s="206">
        <v>10.15</v>
      </c>
      <c r="S64" s="206">
        <v>6.33</v>
      </c>
      <c r="T64" s="206">
        <v>0</v>
      </c>
      <c r="U64" s="206">
        <v>264.06</v>
      </c>
      <c r="V64" s="206">
        <v>4.41</v>
      </c>
      <c r="W64" s="206">
        <v>10.63</v>
      </c>
      <c r="X64" s="206">
        <v>23.92</v>
      </c>
      <c r="Y64" s="206">
        <v>0</v>
      </c>
      <c r="Z64" s="206">
        <v>65.27</v>
      </c>
      <c r="AA64" s="206">
        <v>21.93</v>
      </c>
      <c r="AB64" s="206">
        <v>0</v>
      </c>
      <c r="AC64" s="206">
        <v>8.42</v>
      </c>
      <c r="AD64" s="206">
        <v>0</v>
      </c>
      <c r="AE64" s="206">
        <v>0</v>
      </c>
      <c r="AF64" s="206">
        <v>0</v>
      </c>
      <c r="AG64" s="206">
        <v>0</v>
      </c>
      <c r="AH64" s="206">
        <v>6.43</v>
      </c>
      <c r="AI64" s="206">
        <v>0</v>
      </c>
      <c r="AJ64" s="206">
        <v>0</v>
      </c>
      <c r="AK64" s="206">
        <v>55</v>
      </c>
      <c r="AL64" s="206">
        <v>0</v>
      </c>
      <c r="AM64" s="206">
        <v>0</v>
      </c>
      <c r="AN64" s="206">
        <v>0</v>
      </c>
      <c r="AO64" s="206">
        <v>25</v>
      </c>
      <c r="AP64" s="206">
        <v>0</v>
      </c>
      <c r="AQ64" s="206">
        <v>21.35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157.66</v>
      </c>
      <c r="L65" s="206">
        <v>59.74</v>
      </c>
      <c r="M65" s="206">
        <v>0</v>
      </c>
      <c r="N65" s="206">
        <v>28.36</v>
      </c>
      <c r="O65" s="206">
        <v>47.59</v>
      </c>
      <c r="P65" s="206">
        <v>58.36</v>
      </c>
      <c r="Q65" s="206">
        <v>5.25</v>
      </c>
      <c r="R65" s="206">
        <v>10.15</v>
      </c>
      <c r="S65" s="206">
        <v>6.33</v>
      </c>
      <c r="T65" s="206">
        <v>0</v>
      </c>
      <c r="U65" s="206">
        <v>264.06</v>
      </c>
      <c r="V65" s="206">
        <v>4.41</v>
      </c>
      <c r="W65" s="206">
        <v>10.63</v>
      </c>
      <c r="X65" s="206">
        <v>23.92</v>
      </c>
      <c r="Y65" s="206">
        <v>0</v>
      </c>
      <c r="Z65" s="206">
        <v>58.51</v>
      </c>
      <c r="AA65" s="206">
        <v>21.93</v>
      </c>
      <c r="AB65" s="206">
        <v>0</v>
      </c>
      <c r="AC65" s="206">
        <v>8.42</v>
      </c>
      <c r="AD65" s="206">
        <v>0</v>
      </c>
      <c r="AE65" s="206">
        <v>0</v>
      </c>
      <c r="AF65" s="206">
        <v>0</v>
      </c>
      <c r="AG65" s="206">
        <v>0</v>
      </c>
      <c r="AH65" s="206">
        <v>6.43</v>
      </c>
      <c r="AI65" s="206">
        <v>0</v>
      </c>
      <c r="AJ65" s="206">
        <v>0</v>
      </c>
      <c r="AK65" s="206">
        <v>55</v>
      </c>
      <c r="AL65" s="206">
        <v>0</v>
      </c>
      <c r="AM65" s="206">
        <v>0</v>
      </c>
      <c r="AN65" s="206">
        <v>0</v>
      </c>
      <c r="AO65" s="206">
        <v>25</v>
      </c>
      <c r="AP65" s="206">
        <v>0</v>
      </c>
      <c r="AQ65" s="206">
        <v>21.35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157.66</v>
      </c>
      <c r="L66" s="206">
        <v>59.74</v>
      </c>
      <c r="M66" s="206">
        <v>0</v>
      </c>
      <c r="N66" s="206">
        <v>28.36</v>
      </c>
      <c r="O66" s="206">
        <v>47.59</v>
      </c>
      <c r="P66" s="206">
        <v>58.36</v>
      </c>
      <c r="Q66" s="206">
        <v>5.25</v>
      </c>
      <c r="R66" s="206">
        <v>10.15</v>
      </c>
      <c r="S66" s="206">
        <v>6.33</v>
      </c>
      <c r="T66" s="206">
        <v>0</v>
      </c>
      <c r="U66" s="206">
        <v>264.06</v>
      </c>
      <c r="V66" s="206">
        <v>4.41</v>
      </c>
      <c r="W66" s="206">
        <v>10.63</v>
      </c>
      <c r="X66" s="206">
        <v>23.92</v>
      </c>
      <c r="Y66" s="206">
        <v>0</v>
      </c>
      <c r="Z66" s="206">
        <v>58.51</v>
      </c>
      <c r="AA66" s="206">
        <v>21.93</v>
      </c>
      <c r="AB66" s="206">
        <v>0</v>
      </c>
      <c r="AC66" s="206">
        <v>8.42</v>
      </c>
      <c r="AD66" s="206">
        <v>0</v>
      </c>
      <c r="AE66" s="206">
        <v>0</v>
      </c>
      <c r="AF66" s="206">
        <v>0</v>
      </c>
      <c r="AG66" s="206">
        <v>0</v>
      </c>
      <c r="AH66" s="206">
        <v>6.43</v>
      </c>
      <c r="AI66" s="206">
        <v>0</v>
      </c>
      <c r="AJ66" s="206">
        <v>0</v>
      </c>
      <c r="AK66" s="206">
        <v>55</v>
      </c>
      <c r="AL66" s="206">
        <v>0</v>
      </c>
      <c r="AM66" s="206">
        <v>0</v>
      </c>
      <c r="AN66" s="206">
        <v>0</v>
      </c>
      <c r="AO66" s="206">
        <v>25</v>
      </c>
      <c r="AP66" s="206">
        <v>0</v>
      </c>
      <c r="AQ66" s="206">
        <v>21.35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157.66</v>
      </c>
      <c r="L67" s="206">
        <v>59.74</v>
      </c>
      <c r="M67" s="206">
        <v>0</v>
      </c>
      <c r="N67" s="206">
        <v>28.36</v>
      </c>
      <c r="O67" s="206">
        <v>47.59</v>
      </c>
      <c r="P67" s="206">
        <v>58.36</v>
      </c>
      <c r="Q67" s="206">
        <v>5.25</v>
      </c>
      <c r="R67" s="206">
        <v>10.15</v>
      </c>
      <c r="S67" s="206">
        <v>6.33</v>
      </c>
      <c r="T67" s="206">
        <v>0</v>
      </c>
      <c r="U67" s="206">
        <v>264.06</v>
      </c>
      <c r="V67" s="206">
        <v>4.41</v>
      </c>
      <c r="W67" s="206">
        <v>10.63</v>
      </c>
      <c r="X67" s="206">
        <v>23.92</v>
      </c>
      <c r="Y67" s="206">
        <v>0</v>
      </c>
      <c r="Z67" s="206">
        <v>58.51</v>
      </c>
      <c r="AA67" s="206">
        <v>21.93</v>
      </c>
      <c r="AB67" s="206">
        <v>0</v>
      </c>
      <c r="AC67" s="206">
        <v>8.42</v>
      </c>
      <c r="AD67" s="206">
        <v>0</v>
      </c>
      <c r="AE67" s="206">
        <v>0</v>
      </c>
      <c r="AF67" s="206">
        <v>0</v>
      </c>
      <c r="AG67" s="206">
        <v>0</v>
      </c>
      <c r="AH67" s="206">
        <v>6.43</v>
      </c>
      <c r="AI67" s="206">
        <v>0</v>
      </c>
      <c r="AJ67" s="206">
        <v>0</v>
      </c>
      <c r="AK67" s="206">
        <v>55</v>
      </c>
      <c r="AL67" s="206">
        <v>0</v>
      </c>
      <c r="AM67" s="206">
        <v>0</v>
      </c>
      <c r="AN67" s="206">
        <v>0</v>
      </c>
      <c r="AO67" s="206">
        <v>25</v>
      </c>
      <c r="AP67" s="206">
        <v>0</v>
      </c>
      <c r="AQ67" s="206">
        <v>21.35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157.66</v>
      </c>
      <c r="L68" s="206">
        <v>59.74</v>
      </c>
      <c r="M68" s="206">
        <v>0</v>
      </c>
      <c r="N68" s="206">
        <v>28.36</v>
      </c>
      <c r="O68" s="206">
        <v>47.59</v>
      </c>
      <c r="P68" s="206">
        <v>58.36</v>
      </c>
      <c r="Q68" s="206">
        <v>5.25</v>
      </c>
      <c r="R68" s="206">
        <v>10.15</v>
      </c>
      <c r="S68" s="206">
        <v>6.33</v>
      </c>
      <c r="T68" s="206">
        <v>0</v>
      </c>
      <c r="U68" s="206">
        <v>264.06</v>
      </c>
      <c r="V68" s="206">
        <v>4.41</v>
      </c>
      <c r="W68" s="206">
        <v>10.63</v>
      </c>
      <c r="X68" s="206">
        <v>23.92</v>
      </c>
      <c r="Y68" s="206">
        <v>0</v>
      </c>
      <c r="Z68" s="206">
        <v>58.51</v>
      </c>
      <c r="AA68" s="206">
        <v>21.93</v>
      </c>
      <c r="AB68" s="206">
        <v>0</v>
      </c>
      <c r="AC68" s="206">
        <v>8.42</v>
      </c>
      <c r="AD68" s="206">
        <v>0</v>
      </c>
      <c r="AE68" s="206">
        <v>0</v>
      </c>
      <c r="AF68" s="206">
        <v>0</v>
      </c>
      <c r="AG68" s="206">
        <v>0</v>
      </c>
      <c r="AH68" s="206">
        <v>6.43</v>
      </c>
      <c r="AI68" s="206">
        <v>0</v>
      </c>
      <c r="AJ68" s="206">
        <v>0</v>
      </c>
      <c r="AK68" s="206">
        <v>55</v>
      </c>
      <c r="AL68" s="206">
        <v>0</v>
      </c>
      <c r="AM68" s="206">
        <v>0</v>
      </c>
      <c r="AN68" s="206">
        <v>0</v>
      </c>
      <c r="AO68" s="206">
        <v>25</v>
      </c>
      <c r="AP68" s="206">
        <v>0</v>
      </c>
      <c r="AQ68" s="206">
        <v>21.35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157.66</v>
      </c>
      <c r="L69" s="206">
        <v>59.74</v>
      </c>
      <c r="M69" s="206">
        <v>0</v>
      </c>
      <c r="N69" s="206">
        <v>28.36</v>
      </c>
      <c r="O69" s="206">
        <v>47.59</v>
      </c>
      <c r="P69" s="206">
        <v>58.36</v>
      </c>
      <c r="Q69" s="206">
        <v>5.25</v>
      </c>
      <c r="R69" s="206">
        <v>10.15</v>
      </c>
      <c r="S69" s="206">
        <v>6.33</v>
      </c>
      <c r="T69" s="206">
        <v>0</v>
      </c>
      <c r="U69" s="206">
        <v>264.06</v>
      </c>
      <c r="V69" s="206">
        <v>4.41</v>
      </c>
      <c r="W69" s="206">
        <v>10.63</v>
      </c>
      <c r="X69" s="206">
        <v>23.92</v>
      </c>
      <c r="Y69" s="206">
        <v>0</v>
      </c>
      <c r="Z69" s="206">
        <v>58.51</v>
      </c>
      <c r="AA69" s="206">
        <v>21.93</v>
      </c>
      <c r="AB69" s="206">
        <v>0</v>
      </c>
      <c r="AC69" s="206">
        <v>8.42</v>
      </c>
      <c r="AD69" s="206">
        <v>0</v>
      </c>
      <c r="AE69" s="206">
        <v>0</v>
      </c>
      <c r="AF69" s="206">
        <v>0</v>
      </c>
      <c r="AG69" s="206">
        <v>0</v>
      </c>
      <c r="AH69" s="206">
        <v>6.43</v>
      </c>
      <c r="AI69" s="206">
        <v>0</v>
      </c>
      <c r="AJ69" s="206">
        <v>0</v>
      </c>
      <c r="AK69" s="206">
        <v>55</v>
      </c>
      <c r="AL69" s="206">
        <v>0</v>
      </c>
      <c r="AM69" s="206">
        <v>0</v>
      </c>
      <c r="AN69" s="206">
        <v>0</v>
      </c>
      <c r="AO69" s="206">
        <v>25</v>
      </c>
      <c r="AP69" s="206">
        <v>0</v>
      </c>
      <c r="AQ69" s="206">
        <v>18.489999999999998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157.66</v>
      </c>
      <c r="L70" s="206">
        <v>59.74</v>
      </c>
      <c r="M70" s="206">
        <v>0</v>
      </c>
      <c r="N70" s="206">
        <v>28.36</v>
      </c>
      <c r="O70" s="206">
        <v>47.59</v>
      </c>
      <c r="P70" s="206">
        <v>58.36</v>
      </c>
      <c r="Q70" s="206">
        <v>5.25</v>
      </c>
      <c r="R70" s="206">
        <v>10.15</v>
      </c>
      <c r="S70" s="206">
        <v>6.33</v>
      </c>
      <c r="T70" s="206">
        <v>0</v>
      </c>
      <c r="U70" s="206">
        <v>264.06</v>
      </c>
      <c r="V70" s="206">
        <v>4.41</v>
      </c>
      <c r="W70" s="206">
        <v>10.63</v>
      </c>
      <c r="X70" s="206">
        <v>23.92</v>
      </c>
      <c r="Y70" s="206">
        <v>0</v>
      </c>
      <c r="Z70" s="206">
        <v>58.51</v>
      </c>
      <c r="AA70" s="206">
        <v>21.93</v>
      </c>
      <c r="AB70" s="206">
        <v>0</v>
      </c>
      <c r="AC70" s="206">
        <v>8.65</v>
      </c>
      <c r="AD70" s="206">
        <v>0</v>
      </c>
      <c r="AE70" s="206">
        <v>0</v>
      </c>
      <c r="AF70" s="206">
        <v>0</v>
      </c>
      <c r="AG70" s="206">
        <v>0</v>
      </c>
      <c r="AH70" s="206">
        <v>6.43</v>
      </c>
      <c r="AI70" s="206">
        <v>0</v>
      </c>
      <c r="AJ70" s="206">
        <v>0</v>
      </c>
      <c r="AK70" s="206">
        <v>55</v>
      </c>
      <c r="AL70" s="206">
        <v>0</v>
      </c>
      <c r="AM70" s="206">
        <v>0</v>
      </c>
      <c r="AN70" s="206">
        <v>0</v>
      </c>
      <c r="AO70" s="206">
        <v>25</v>
      </c>
      <c r="AP70" s="206">
        <v>0</v>
      </c>
      <c r="AQ70" s="206">
        <v>10.96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157.66</v>
      </c>
      <c r="L71" s="206">
        <v>59.74</v>
      </c>
      <c r="M71" s="206">
        <v>0</v>
      </c>
      <c r="N71" s="206">
        <v>28.36</v>
      </c>
      <c r="O71" s="206">
        <v>47.59</v>
      </c>
      <c r="P71" s="206">
        <v>58.36</v>
      </c>
      <c r="Q71" s="206">
        <v>5.25</v>
      </c>
      <c r="R71" s="206">
        <v>10.15</v>
      </c>
      <c r="S71" s="206">
        <v>6.33</v>
      </c>
      <c r="T71" s="206">
        <v>0</v>
      </c>
      <c r="U71" s="206">
        <v>264.06</v>
      </c>
      <c r="V71" s="206">
        <v>4.41</v>
      </c>
      <c r="W71" s="206">
        <v>10.63</v>
      </c>
      <c r="X71" s="206">
        <v>23.92</v>
      </c>
      <c r="Y71" s="206">
        <v>0</v>
      </c>
      <c r="Z71" s="206">
        <v>58.51</v>
      </c>
      <c r="AA71" s="206">
        <v>21.93</v>
      </c>
      <c r="AB71" s="206">
        <v>0</v>
      </c>
      <c r="AC71" s="206">
        <v>8.65</v>
      </c>
      <c r="AD71" s="206">
        <v>0</v>
      </c>
      <c r="AE71" s="206">
        <v>0</v>
      </c>
      <c r="AF71" s="206">
        <v>0</v>
      </c>
      <c r="AG71" s="206">
        <v>0</v>
      </c>
      <c r="AH71" s="206">
        <v>9.64</v>
      </c>
      <c r="AI71" s="206">
        <v>0</v>
      </c>
      <c r="AJ71" s="206">
        <v>0</v>
      </c>
      <c r="AK71" s="206">
        <v>55</v>
      </c>
      <c r="AL71" s="206">
        <v>0</v>
      </c>
      <c r="AM71" s="206">
        <v>0</v>
      </c>
      <c r="AN71" s="206">
        <v>0</v>
      </c>
      <c r="AO71" s="206">
        <v>25</v>
      </c>
      <c r="AP71" s="206">
        <v>0</v>
      </c>
      <c r="AQ71" s="206">
        <v>4.8899999999999997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157.66</v>
      </c>
      <c r="L72" s="206">
        <v>59.74</v>
      </c>
      <c r="M72" s="206">
        <v>0</v>
      </c>
      <c r="N72" s="206">
        <v>28.36</v>
      </c>
      <c r="O72" s="206">
        <v>47.59</v>
      </c>
      <c r="P72" s="206">
        <v>58.36</v>
      </c>
      <c r="Q72" s="206">
        <v>5.25</v>
      </c>
      <c r="R72" s="206">
        <v>10.15</v>
      </c>
      <c r="S72" s="206">
        <v>6.33</v>
      </c>
      <c r="T72" s="206">
        <v>0</v>
      </c>
      <c r="U72" s="206">
        <v>264.06</v>
      </c>
      <c r="V72" s="206">
        <v>4.41</v>
      </c>
      <c r="W72" s="206">
        <v>10.63</v>
      </c>
      <c r="X72" s="206">
        <v>23.92</v>
      </c>
      <c r="Y72" s="206">
        <v>0</v>
      </c>
      <c r="Z72" s="206">
        <v>58.51</v>
      </c>
      <c r="AA72" s="206">
        <v>21.93</v>
      </c>
      <c r="AB72" s="206">
        <v>0</v>
      </c>
      <c r="AC72" s="206">
        <v>8.65</v>
      </c>
      <c r="AD72" s="206">
        <v>0</v>
      </c>
      <c r="AE72" s="206">
        <v>0</v>
      </c>
      <c r="AF72" s="206">
        <v>0</v>
      </c>
      <c r="AG72" s="206">
        <v>0</v>
      </c>
      <c r="AH72" s="206">
        <v>9.64</v>
      </c>
      <c r="AI72" s="206">
        <v>0</v>
      </c>
      <c r="AJ72" s="206">
        <v>0</v>
      </c>
      <c r="AK72" s="206">
        <v>55</v>
      </c>
      <c r="AL72" s="206">
        <v>0</v>
      </c>
      <c r="AM72" s="206">
        <v>0</v>
      </c>
      <c r="AN72" s="206">
        <v>0</v>
      </c>
      <c r="AO72" s="206">
        <v>25</v>
      </c>
      <c r="AP72" s="206">
        <v>0</v>
      </c>
      <c r="AQ72" s="206">
        <v>1.94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157.66</v>
      </c>
      <c r="L73" s="206">
        <v>59.74</v>
      </c>
      <c r="M73" s="206">
        <v>0</v>
      </c>
      <c r="N73" s="206">
        <v>28.36</v>
      </c>
      <c r="O73" s="206">
        <v>47.59</v>
      </c>
      <c r="P73" s="206">
        <v>58.36</v>
      </c>
      <c r="Q73" s="206">
        <v>5.25</v>
      </c>
      <c r="R73" s="206">
        <v>10.15</v>
      </c>
      <c r="S73" s="206">
        <v>6.33</v>
      </c>
      <c r="T73" s="206">
        <v>0</v>
      </c>
      <c r="U73" s="206">
        <v>264.06</v>
      </c>
      <c r="V73" s="206">
        <v>4.41</v>
      </c>
      <c r="W73" s="206">
        <v>10.63</v>
      </c>
      <c r="X73" s="206">
        <v>23.92</v>
      </c>
      <c r="Y73" s="206">
        <v>0</v>
      </c>
      <c r="Z73" s="206">
        <v>58.51</v>
      </c>
      <c r="AA73" s="206">
        <v>21.93</v>
      </c>
      <c r="AB73" s="206">
        <v>0</v>
      </c>
      <c r="AC73" s="206">
        <v>8.65</v>
      </c>
      <c r="AD73" s="206">
        <v>0</v>
      </c>
      <c r="AE73" s="206">
        <v>0</v>
      </c>
      <c r="AF73" s="206">
        <v>0</v>
      </c>
      <c r="AG73" s="206">
        <v>0</v>
      </c>
      <c r="AH73" s="206">
        <v>11.25</v>
      </c>
      <c r="AI73" s="206">
        <v>0</v>
      </c>
      <c r="AJ73" s="206">
        <v>0</v>
      </c>
      <c r="AK73" s="206">
        <v>55</v>
      </c>
      <c r="AL73" s="206">
        <v>0</v>
      </c>
      <c r="AM73" s="206">
        <v>0</v>
      </c>
      <c r="AN73" s="206">
        <v>0</v>
      </c>
      <c r="AO73" s="206">
        <v>25</v>
      </c>
      <c r="AP73" s="206">
        <v>0</v>
      </c>
      <c r="AQ73" s="206">
        <v>0.26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157.66</v>
      </c>
      <c r="L74" s="206">
        <v>59.74</v>
      </c>
      <c r="M74" s="206">
        <v>0</v>
      </c>
      <c r="N74" s="206">
        <v>28.36</v>
      </c>
      <c r="O74" s="206">
        <v>47.59</v>
      </c>
      <c r="P74" s="206">
        <v>58.36</v>
      </c>
      <c r="Q74" s="206">
        <v>5.25</v>
      </c>
      <c r="R74" s="206">
        <v>10.15</v>
      </c>
      <c r="S74" s="206">
        <v>6.33</v>
      </c>
      <c r="T74" s="206">
        <v>0</v>
      </c>
      <c r="U74" s="206">
        <v>264.06</v>
      </c>
      <c r="V74" s="206">
        <v>4.41</v>
      </c>
      <c r="W74" s="206">
        <v>10.63</v>
      </c>
      <c r="X74" s="206">
        <v>23.92</v>
      </c>
      <c r="Y74" s="206">
        <v>0</v>
      </c>
      <c r="Z74" s="206">
        <v>58.51</v>
      </c>
      <c r="AA74" s="206">
        <v>21.93</v>
      </c>
      <c r="AB74" s="206">
        <v>0</v>
      </c>
      <c r="AC74" s="206">
        <v>8.65</v>
      </c>
      <c r="AD74" s="206">
        <v>0</v>
      </c>
      <c r="AE74" s="206">
        <v>0</v>
      </c>
      <c r="AF74" s="206">
        <v>0</v>
      </c>
      <c r="AG74" s="206">
        <v>0</v>
      </c>
      <c r="AH74" s="206">
        <v>13.66</v>
      </c>
      <c r="AI74" s="206">
        <v>0</v>
      </c>
      <c r="AJ74" s="206">
        <v>0</v>
      </c>
      <c r="AK74" s="206">
        <v>55</v>
      </c>
      <c r="AL74" s="206">
        <v>0</v>
      </c>
      <c r="AM74" s="206">
        <v>0</v>
      </c>
      <c r="AN74" s="206">
        <v>0</v>
      </c>
      <c r="AO74" s="206">
        <v>25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0.18</v>
      </c>
      <c r="G75" s="206">
        <v>0</v>
      </c>
      <c r="H75" s="206">
        <v>0</v>
      </c>
      <c r="I75" s="206">
        <v>0</v>
      </c>
      <c r="J75" s="206">
        <v>0</v>
      </c>
      <c r="K75" s="206">
        <v>157.66</v>
      </c>
      <c r="L75" s="206">
        <v>59.74</v>
      </c>
      <c r="M75" s="206">
        <v>0</v>
      </c>
      <c r="N75" s="206">
        <v>28.36</v>
      </c>
      <c r="O75" s="206">
        <v>47.59</v>
      </c>
      <c r="P75" s="206">
        <v>58.36</v>
      </c>
      <c r="Q75" s="206">
        <v>5.25</v>
      </c>
      <c r="R75" s="206">
        <v>10.15</v>
      </c>
      <c r="S75" s="206">
        <v>6.33</v>
      </c>
      <c r="T75" s="206">
        <v>0</v>
      </c>
      <c r="U75" s="206">
        <v>264.06</v>
      </c>
      <c r="V75" s="206">
        <v>4.41</v>
      </c>
      <c r="W75" s="206">
        <v>10.63</v>
      </c>
      <c r="X75" s="206">
        <v>23.92</v>
      </c>
      <c r="Y75" s="206">
        <v>0</v>
      </c>
      <c r="Z75" s="206">
        <v>58.51</v>
      </c>
      <c r="AA75" s="206">
        <v>21.93</v>
      </c>
      <c r="AB75" s="206">
        <v>0</v>
      </c>
      <c r="AC75" s="206">
        <v>8.65</v>
      </c>
      <c r="AD75" s="206">
        <v>0</v>
      </c>
      <c r="AE75" s="206">
        <v>0</v>
      </c>
      <c r="AF75" s="206">
        <v>0</v>
      </c>
      <c r="AG75" s="206">
        <v>0</v>
      </c>
      <c r="AH75" s="206">
        <v>13.66</v>
      </c>
      <c r="AI75" s="206">
        <v>0</v>
      </c>
      <c r="AJ75" s="206">
        <v>0</v>
      </c>
      <c r="AK75" s="206">
        <v>55</v>
      </c>
      <c r="AL75" s="206">
        <v>0</v>
      </c>
      <c r="AM75" s="206">
        <v>0</v>
      </c>
      <c r="AN75" s="206">
        <v>0</v>
      </c>
      <c r="AO75" s="206">
        <v>25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157.66</v>
      </c>
      <c r="L76" s="206">
        <v>59.74</v>
      </c>
      <c r="M76" s="206">
        <v>0</v>
      </c>
      <c r="N76" s="206">
        <v>28.36</v>
      </c>
      <c r="O76" s="206">
        <v>47.59</v>
      </c>
      <c r="P76" s="206">
        <v>58.36</v>
      </c>
      <c r="Q76" s="206">
        <v>5.25</v>
      </c>
      <c r="R76" s="206">
        <v>10.15</v>
      </c>
      <c r="S76" s="206">
        <v>6.33</v>
      </c>
      <c r="T76" s="206">
        <v>0</v>
      </c>
      <c r="U76" s="206">
        <v>264.06</v>
      </c>
      <c r="V76" s="206">
        <v>4.41</v>
      </c>
      <c r="W76" s="206">
        <v>10.63</v>
      </c>
      <c r="X76" s="206">
        <v>23.92</v>
      </c>
      <c r="Y76" s="206">
        <v>0</v>
      </c>
      <c r="Z76" s="206">
        <v>58.51</v>
      </c>
      <c r="AA76" s="206">
        <v>21.93</v>
      </c>
      <c r="AB76" s="206">
        <v>0</v>
      </c>
      <c r="AC76" s="206">
        <v>8.65</v>
      </c>
      <c r="AD76" s="206">
        <v>0</v>
      </c>
      <c r="AE76" s="206">
        <v>0</v>
      </c>
      <c r="AF76" s="206">
        <v>0</v>
      </c>
      <c r="AG76" s="206">
        <v>0</v>
      </c>
      <c r="AH76" s="206">
        <v>13.66</v>
      </c>
      <c r="AI76" s="206">
        <v>0</v>
      </c>
      <c r="AJ76" s="206">
        <v>0</v>
      </c>
      <c r="AK76" s="206">
        <v>55</v>
      </c>
      <c r="AL76" s="206">
        <v>0</v>
      </c>
      <c r="AM76" s="206">
        <v>0</v>
      </c>
      <c r="AN76" s="206">
        <v>0</v>
      </c>
      <c r="AO76" s="206">
        <v>25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157.66</v>
      </c>
      <c r="L77" s="206">
        <v>59.74</v>
      </c>
      <c r="M77" s="206">
        <v>0</v>
      </c>
      <c r="N77" s="206">
        <v>28.36</v>
      </c>
      <c r="O77" s="206">
        <v>47.59</v>
      </c>
      <c r="P77" s="206">
        <v>58.36</v>
      </c>
      <c r="Q77" s="206">
        <v>5.25</v>
      </c>
      <c r="R77" s="206">
        <v>10.15</v>
      </c>
      <c r="S77" s="206">
        <v>6.33</v>
      </c>
      <c r="T77" s="206">
        <v>0</v>
      </c>
      <c r="U77" s="206">
        <v>264.06</v>
      </c>
      <c r="V77" s="206">
        <v>4.41</v>
      </c>
      <c r="W77" s="206">
        <v>10.63</v>
      </c>
      <c r="X77" s="206">
        <v>23.92</v>
      </c>
      <c r="Y77" s="206">
        <v>0</v>
      </c>
      <c r="Z77" s="206">
        <v>58.51</v>
      </c>
      <c r="AA77" s="206">
        <v>21.93</v>
      </c>
      <c r="AB77" s="206">
        <v>0</v>
      </c>
      <c r="AC77" s="206">
        <v>8.65</v>
      </c>
      <c r="AD77" s="206">
        <v>0</v>
      </c>
      <c r="AE77" s="206">
        <v>0</v>
      </c>
      <c r="AF77" s="206">
        <v>0</v>
      </c>
      <c r="AG77" s="206">
        <v>0</v>
      </c>
      <c r="AH77" s="206">
        <v>13.66</v>
      </c>
      <c r="AI77" s="206">
        <v>0</v>
      </c>
      <c r="AJ77" s="206">
        <v>0</v>
      </c>
      <c r="AK77" s="206">
        <v>55</v>
      </c>
      <c r="AL77" s="206">
        <v>0</v>
      </c>
      <c r="AM77" s="206">
        <v>0</v>
      </c>
      <c r="AN77" s="206">
        <v>0</v>
      </c>
      <c r="AO77" s="206">
        <v>25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157.66</v>
      </c>
      <c r="L78" s="206">
        <v>59.74</v>
      </c>
      <c r="M78" s="206">
        <v>0</v>
      </c>
      <c r="N78" s="206">
        <v>28.36</v>
      </c>
      <c r="O78" s="206">
        <v>47.59</v>
      </c>
      <c r="P78" s="206">
        <v>58.36</v>
      </c>
      <c r="Q78" s="206">
        <v>5.25</v>
      </c>
      <c r="R78" s="206">
        <v>10.15</v>
      </c>
      <c r="S78" s="206">
        <v>6.33</v>
      </c>
      <c r="T78" s="206">
        <v>0</v>
      </c>
      <c r="U78" s="206">
        <v>264.06</v>
      </c>
      <c r="V78" s="206">
        <v>4.41</v>
      </c>
      <c r="W78" s="206">
        <v>10.63</v>
      </c>
      <c r="X78" s="206">
        <v>23.92</v>
      </c>
      <c r="Y78" s="206">
        <v>0</v>
      </c>
      <c r="Z78" s="206">
        <v>58.51</v>
      </c>
      <c r="AA78" s="206">
        <v>21.93</v>
      </c>
      <c r="AB78" s="206">
        <v>0</v>
      </c>
      <c r="AC78" s="206">
        <v>8.65</v>
      </c>
      <c r="AD78" s="206">
        <v>0</v>
      </c>
      <c r="AE78" s="206">
        <v>0</v>
      </c>
      <c r="AF78" s="206">
        <v>0</v>
      </c>
      <c r="AG78" s="206">
        <v>23.3</v>
      </c>
      <c r="AH78" s="206">
        <v>0</v>
      </c>
      <c r="AI78" s="206">
        <v>0</v>
      </c>
      <c r="AJ78" s="206">
        <v>0</v>
      </c>
      <c r="AK78" s="206">
        <v>55</v>
      </c>
      <c r="AL78" s="206">
        <v>0</v>
      </c>
      <c r="AM78" s="206">
        <v>0</v>
      </c>
      <c r="AN78" s="206">
        <v>0</v>
      </c>
      <c r="AO78" s="206">
        <v>25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157.66</v>
      </c>
      <c r="L79" s="206">
        <v>59.74</v>
      </c>
      <c r="M79" s="206">
        <v>0</v>
      </c>
      <c r="N79" s="206">
        <v>28.36</v>
      </c>
      <c r="O79" s="206">
        <v>47.59</v>
      </c>
      <c r="P79" s="206">
        <v>58.36</v>
      </c>
      <c r="Q79" s="206">
        <v>5.25</v>
      </c>
      <c r="R79" s="206">
        <v>10.15</v>
      </c>
      <c r="S79" s="206">
        <v>6.33</v>
      </c>
      <c r="T79" s="206">
        <v>0</v>
      </c>
      <c r="U79" s="206">
        <v>264.06</v>
      </c>
      <c r="V79" s="206">
        <v>4.41</v>
      </c>
      <c r="W79" s="206">
        <v>10.63</v>
      </c>
      <c r="X79" s="206">
        <v>23.92</v>
      </c>
      <c r="Y79" s="206">
        <v>0</v>
      </c>
      <c r="Z79" s="206">
        <v>58.51</v>
      </c>
      <c r="AA79" s="206">
        <v>21.93</v>
      </c>
      <c r="AB79" s="206">
        <v>0</v>
      </c>
      <c r="AC79" s="206">
        <v>8.65</v>
      </c>
      <c r="AD79" s="206">
        <v>0</v>
      </c>
      <c r="AE79" s="206">
        <v>0</v>
      </c>
      <c r="AF79" s="206">
        <v>0</v>
      </c>
      <c r="AG79" s="206">
        <v>23.3</v>
      </c>
      <c r="AH79" s="206">
        <v>0</v>
      </c>
      <c r="AI79" s="206">
        <v>0</v>
      </c>
      <c r="AJ79" s="206">
        <v>0</v>
      </c>
      <c r="AK79" s="206">
        <v>55</v>
      </c>
      <c r="AL79" s="206">
        <v>0</v>
      </c>
      <c r="AM79" s="206">
        <v>0</v>
      </c>
      <c r="AN79" s="206">
        <v>0</v>
      </c>
      <c r="AO79" s="206">
        <v>25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157.66</v>
      </c>
      <c r="L80" s="206">
        <v>59.74</v>
      </c>
      <c r="M80" s="206">
        <v>0</v>
      </c>
      <c r="N80" s="206">
        <v>28.36</v>
      </c>
      <c r="O80" s="206">
        <v>47.59</v>
      </c>
      <c r="P80" s="206">
        <v>58.36</v>
      </c>
      <c r="Q80" s="206">
        <v>5.25</v>
      </c>
      <c r="R80" s="206">
        <v>10.15</v>
      </c>
      <c r="S80" s="206">
        <v>6.33</v>
      </c>
      <c r="T80" s="206">
        <v>0</v>
      </c>
      <c r="U80" s="206">
        <v>264.06</v>
      </c>
      <c r="V80" s="206">
        <v>4.41</v>
      </c>
      <c r="W80" s="206">
        <v>10.63</v>
      </c>
      <c r="X80" s="206">
        <v>23.92</v>
      </c>
      <c r="Y80" s="206">
        <v>0</v>
      </c>
      <c r="Z80" s="206">
        <v>58.51</v>
      </c>
      <c r="AA80" s="206">
        <v>21.93</v>
      </c>
      <c r="AB80" s="206">
        <v>0</v>
      </c>
      <c r="AC80" s="206">
        <v>8.65</v>
      </c>
      <c r="AD80" s="206">
        <v>0</v>
      </c>
      <c r="AE80" s="206">
        <v>0</v>
      </c>
      <c r="AF80" s="206">
        <v>0</v>
      </c>
      <c r="AG80" s="206">
        <v>23.3</v>
      </c>
      <c r="AH80" s="206">
        <v>0</v>
      </c>
      <c r="AI80" s="206">
        <v>0</v>
      </c>
      <c r="AJ80" s="206">
        <v>0</v>
      </c>
      <c r="AK80" s="206">
        <v>55</v>
      </c>
      <c r="AL80" s="206">
        <v>0</v>
      </c>
      <c r="AM80" s="206">
        <v>0</v>
      </c>
      <c r="AN80" s="206">
        <v>0</v>
      </c>
      <c r="AO80" s="206">
        <v>25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157.66</v>
      </c>
      <c r="L81" s="206">
        <v>59.74</v>
      </c>
      <c r="M81" s="206">
        <v>0</v>
      </c>
      <c r="N81" s="206">
        <v>28.36</v>
      </c>
      <c r="O81" s="206">
        <v>47.59</v>
      </c>
      <c r="P81" s="206">
        <v>58.36</v>
      </c>
      <c r="Q81" s="206">
        <v>5.25</v>
      </c>
      <c r="R81" s="206">
        <v>10.15</v>
      </c>
      <c r="S81" s="206">
        <v>6.33</v>
      </c>
      <c r="T81" s="206">
        <v>0</v>
      </c>
      <c r="U81" s="206">
        <v>264.06</v>
      </c>
      <c r="V81" s="206">
        <v>4.41</v>
      </c>
      <c r="W81" s="206">
        <v>10.63</v>
      </c>
      <c r="X81" s="206">
        <v>23.92</v>
      </c>
      <c r="Y81" s="206">
        <v>0</v>
      </c>
      <c r="Z81" s="206">
        <v>58.51</v>
      </c>
      <c r="AA81" s="206">
        <v>21.93</v>
      </c>
      <c r="AB81" s="206">
        <v>0</v>
      </c>
      <c r="AC81" s="206">
        <v>8.65</v>
      </c>
      <c r="AD81" s="206">
        <v>0</v>
      </c>
      <c r="AE81" s="206">
        <v>0</v>
      </c>
      <c r="AF81" s="206">
        <v>0</v>
      </c>
      <c r="AG81" s="206">
        <v>23.3</v>
      </c>
      <c r="AH81" s="206">
        <v>0</v>
      </c>
      <c r="AI81" s="206">
        <v>0</v>
      </c>
      <c r="AJ81" s="206">
        <v>0</v>
      </c>
      <c r="AK81" s="206">
        <v>55</v>
      </c>
      <c r="AL81" s="206">
        <v>0</v>
      </c>
      <c r="AM81" s="206">
        <v>0</v>
      </c>
      <c r="AN81" s="206">
        <v>0</v>
      </c>
      <c r="AO81" s="206">
        <v>25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157.66</v>
      </c>
      <c r="L82" s="206">
        <v>59.74</v>
      </c>
      <c r="M82" s="206">
        <v>0</v>
      </c>
      <c r="N82" s="206">
        <v>28.36</v>
      </c>
      <c r="O82" s="206">
        <v>47.59</v>
      </c>
      <c r="P82" s="206">
        <v>58.36</v>
      </c>
      <c r="Q82" s="206">
        <v>5.25</v>
      </c>
      <c r="R82" s="206">
        <v>10.15</v>
      </c>
      <c r="S82" s="206">
        <v>6.33</v>
      </c>
      <c r="T82" s="206">
        <v>0</v>
      </c>
      <c r="U82" s="206">
        <v>264.06</v>
      </c>
      <c r="V82" s="206">
        <v>4.41</v>
      </c>
      <c r="W82" s="206">
        <v>10.63</v>
      </c>
      <c r="X82" s="206">
        <v>23.92</v>
      </c>
      <c r="Y82" s="206">
        <v>0</v>
      </c>
      <c r="Z82" s="206">
        <v>58.51</v>
      </c>
      <c r="AA82" s="206">
        <v>21.93</v>
      </c>
      <c r="AB82" s="206">
        <v>0</v>
      </c>
      <c r="AC82" s="206">
        <v>8.65</v>
      </c>
      <c r="AD82" s="206">
        <v>0</v>
      </c>
      <c r="AE82" s="206">
        <v>0</v>
      </c>
      <c r="AF82" s="206">
        <v>0</v>
      </c>
      <c r="AG82" s="206">
        <v>23.3</v>
      </c>
      <c r="AH82" s="206">
        <v>0</v>
      </c>
      <c r="AI82" s="206">
        <v>0</v>
      </c>
      <c r="AJ82" s="206">
        <v>0</v>
      </c>
      <c r="AK82" s="206">
        <v>55</v>
      </c>
      <c r="AL82" s="206">
        <v>0</v>
      </c>
      <c r="AM82" s="206">
        <v>0</v>
      </c>
      <c r="AN82" s="206">
        <v>0</v>
      </c>
      <c r="AO82" s="206">
        <v>25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157.66</v>
      </c>
      <c r="L83" s="206">
        <v>59.74</v>
      </c>
      <c r="M83" s="206">
        <v>0</v>
      </c>
      <c r="N83" s="206">
        <v>28.36</v>
      </c>
      <c r="O83" s="206">
        <v>47.59</v>
      </c>
      <c r="P83" s="206">
        <v>58.36</v>
      </c>
      <c r="Q83" s="206">
        <v>5.25</v>
      </c>
      <c r="R83" s="206">
        <v>10.15</v>
      </c>
      <c r="S83" s="206">
        <v>6.33</v>
      </c>
      <c r="T83" s="206">
        <v>0</v>
      </c>
      <c r="U83" s="206">
        <v>264.06</v>
      </c>
      <c r="V83" s="206">
        <v>4.41</v>
      </c>
      <c r="W83" s="206">
        <v>10.63</v>
      </c>
      <c r="X83" s="206">
        <v>23.92</v>
      </c>
      <c r="Y83" s="206">
        <v>0</v>
      </c>
      <c r="Z83" s="206">
        <v>58.51</v>
      </c>
      <c r="AA83" s="206">
        <v>21.93</v>
      </c>
      <c r="AB83" s="206">
        <v>0</v>
      </c>
      <c r="AC83" s="206">
        <v>8.65</v>
      </c>
      <c r="AD83" s="206">
        <v>0</v>
      </c>
      <c r="AE83" s="206">
        <v>0</v>
      </c>
      <c r="AF83" s="206">
        <v>0</v>
      </c>
      <c r="AG83" s="206">
        <v>23.3</v>
      </c>
      <c r="AH83" s="206">
        <v>0</v>
      </c>
      <c r="AI83" s="206">
        <v>0</v>
      </c>
      <c r="AJ83" s="206">
        <v>0</v>
      </c>
      <c r="AK83" s="206">
        <v>55</v>
      </c>
      <c r="AL83" s="206">
        <v>0</v>
      </c>
      <c r="AM83" s="206">
        <v>0</v>
      </c>
      <c r="AN83" s="206">
        <v>0</v>
      </c>
      <c r="AO83" s="206">
        <v>25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157.66</v>
      </c>
      <c r="L84" s="206">
        <v>59.74</v>
      </c>
      <c r="M84" s="206">
        <v>0</v>
      </c>
      <c r="N84" s="206">
        <v>28.36</v>
      </c>
      <c r="O84" s="206">
        <v>47.59</v>
      </c>
      <c r="P84" s="206">
        <v>58.36</v>
      </c>
      <c r="Q84" s="206">
        <v>5.25</v>
      </c>
      <c r="R84" s="206">
        <v>10.15</v>
      </c>
      <c r="S84" s="206">
        <v>6.33</v>
      </c>
      <c r="T84" s="206">
        <v>0</v>
      </c>
      <c r="U84" s="206">
        <v>264.06</v>
      </c>
      <c r="V84" s="206">
        <v>4.41</v>
      </c>
      <c r="W84" s="206">
        <v>10.63</v>
      </c>
      <c r="X84" s="206">
        <v>23.92</v>
      </c>
      <c r="Y84" s="206">
        <v>0</v>
      </c>
      <c r="Z84" s="206">
        <v>58.51</v>
      </c>
      <c r="AA84" s="206">
        <v>21.93</v>
      </c>
      <c r="AB84" s="206">
        <v>0</v>
      </c>
      <c r="AC84" s="206">
        <v>8.65</v>
      </c>
      <c r="AD84" s="206">
        <v>0</v>
      </c>
      <c r="AE84" s="206">
        <v>0</v>
      </c>
      <c r="AF84" s="206">
        <v>0</v>
      </c>
      <c r="AG84" s="206">
        <v>23.3</v>
      </c>
      <c r="AH84" s="206">
        <v>0</v>
      </c>
      <c r="AI84" s="206">
        <v>0</v>
      </c>
      <c r="AJ84" s="206">
        <v>0</v>
      </c>
      <c r="AK84" s="206">
        <v>55</v>
      </c>
      <c r="AL84" s="206">
        <v>0</v>
      </c>
      <c r="AM84" s="206">
        <v>0</v>
      </c>
      <c r="AN84" s="206">
        <v>0</v>
      </c>
      <c r="AO84" s="206">
        <v>25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157.66</v>
      </c>
      <c r="L85" s="206">
        <v>59.74</v>
      </c>
      <c r="M85" s="206">
        <v>0</v>
      </c>
      <c r="N85" s="206">
        <v>28.36</v>
      </c>
      <c r="O85" s="206">
        <v>47.59</v>
      </c>
      <c r="P85" s="206">
        <v>58.36</v>
      </c>
      <c r="Q85" s="206">
        <v>5.25</v>
      </c>
      <c r="R85" s="206">
        <v>10.15</v>
      </c>
      <c r="S85" s="206">
        <v>6.33</v>
      </c>
      <c r="T85" s="206">
        <v>0</v>
      </c>
      <c r="U85" s="206">
        <v>264.06</v>
      </c>
      <c r="V85" s="206">
        <v>4.41</v>
      </c>
      <c r="W85" s="206">
        <v>10.63</v>
      </c>
      <c r="X85" s="206">
        <v>23.92</v>
      </c>
      <c r="Y85" s="206">
        <v>0</v>
      </c>
      <c r="Z85" s="206">
        <v>58.51</v>
      </c>
      <c r="AA85" s="206">
        <v>21.93</v>
      </c>
      <c r="AB85" s="206">
        <v>0</v>
      </c>
      <c r="AC85" s="206">
        <v>8.65</v>
      </c>
      <c r="AD85" s="206">
        <v>0</v>
      </c>
      <c r="AE85" s="206">
        <v>0</v>
      </c>
      <c r="AF85" s="206">
        <v>0</v>
      </c>
      <c r="AG85" s="206">
        <v>23.3</v>
      </c>
      <c r="AH85" s="206">
        <v>0</v>
      </c>
      <c r="AI85" s="206">
        <v>0</v>
      </c>
      <c r="AJ85" s="206">
        <v>0</v>
      </c>
      <c r="AK85" s="206">
        <v>55</v>
      </c>
      <c r="AL85" s="206">
        <v>0</v>
      </c>
      <c r="AM85" s="206">
        <v>0</v>
      </c>
      <c r="AN85" s="206">
        <v>0</v>
      </c>
      <c r="AO85" s="206">
        <v>36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157.66</v>
      </c>
      <c r="L86" s="206">
        <v>59.74</v>
      </c>
      <c r="M86" s="206">
        <v>0</v>
      </c>
      <c r="N86" s="206">
        <v>28.36</v>
      </c>
      <c r="O86" s="206">
        <v>47.59</v>
      </c>
      <c r="P86" s="206">
        <v>58.36</v>
      </c>
      <c r="Q86" s="206">
        <v>5.25</v>
      </c>
      <c r="R86" s="206">
        <v>10.15</v>
      </c>
      <c r="S86" s="206">
        <v>6.33</v>
      </c>
      <c r="T86" s="206">
        <v>0</v>
      </c>
      <c r="U86" s="206">
        <v>264.06</v>
      </c>
      <c r="V86" s="206">
        <v>4.41</v>
      </c>
      <c r="W86" s="206">
        <v>10.63</v>
      </c>
      <c r="X86" s="206">
        <v>23.92</v>
      </c>
      <c r="Y86" s="206">
        <v>0</v>
      </c>
      <c r="Z86" s="206">
        <v>58.51</v>
      </c>
      <c r="AA86" s="206">
        <v>21.93</v>
      </c>
      <c r="AB86" s="206">
        <v>0</v>
      </c>
      <c r="AC86" s="206">
        <v>8.65</v>
      </c>
      <c r="AD86" s="206">
        <v>0</v>
      </c>
      <c r="AE86" s="206">
        <v>0</v>
      </c>
      <c r="AF86" s="206">
        <v>0</v>
      </c>
      <c r="AG86" s="206">
        <v>23.3</v>
      </c>
      <c r="AH86" s="206">
        <v>0</v>
      </c>
      <c r="AI86" s="206">
        <v>0</v>
      </c>
      <c r="AJ86" s="206">
        <v>0</v>
      </c>
      <c r="AK86" s="206">
        <v>55</v>
      </c>
      <c r="AL86" s="206">
        <v>0</v>
      </c>
      <c r="AM86" s="206">
        <v>0</v>
      </c>
      <c r="AN86" s="206">
        <v>0</v>
      </c>
      <c r="AO86" s="206">
        <v>36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157.66</v>
      </c>
      <c r="L87" s="206">
        <v>59.74</v>
      </c>
      <c r="M87" s="206">
        <v>0</v>
      </c>
      <c r="N87" s="206">
        <v>28.36</v>
      </c>
      <c r="O87" s="206">
        <v>47.59</v>
      </c>
      <c r="P87" s="206">
        <v>58.36</v>
      </c>
      <c r="Q87" s="206">
        <v>5.25</v>
      </c>
      <c r="R87" s="206">
        <v>10.15</v>
      </c>
      <c r="S87" s="206">
        <v>6.33</v>
      </c>
      <c r="T87" s="206">
        <v>0</v>
      </c>
      <c r="U87" s="206">
        <v>264.06</v>
      </c>
      <c r="V87" s="206">
        <v>4.41</v>
      </c>
      <c r="W87" s="206">
        <v>10.63</v>
      </c>
      <c r="X87" s="206">
        <v>23.92</v>
      </c>
      <c r="Y87" s="206">
        <v>0</v>
      </c>
      <c r="Z87" s="206">
        <v>58.51</v>
      </c>
      <c r="AA87" s="206">
        <v>21.93</v>
      </c>
      <c r="AB87" s="206">
        <v>0</v>
      </c>
      <c r="AC87" s="206">
        <v>8.65</v>
      </c>
      <c r="AD87" s="206">
        <v>0</v>
      </c>
      <c r="AE87" s="206">
        <v>0</v>
      </c>
      <c r="AF87" s="206">
        <v>0</v>
      </c>
      <c r="AG87" s="206">
        <v>23.3</v>
      </c>
      <c r="AH87" s="206">
        <v>0</v>
      </c>
      <c r="AI87" s="206">
        <v>0</v>
      </c>
      <c r="AJ87" s="206">
        <v>0</v>
      </c>
      <c r="AK87" s="206">
        <v>57.6</v>
      </c>
      <c r="AL87" s="206">
        <v>0</v>
      </c>
      <c r="AM87" s="206">
        <v>0</v>
      </c>
      <c r="AN87" s="206">
        <v>0</v>
      </c>
      <c r="AO87" s="206">
        <v>36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157.66</v>
      </c>
      <c r="L88" s="206">
        <v>59.74</v>
      </c>
      <c r="M88" s="206">
        <v>0</v>
      </c>
      <c r="N88" s="206">
        <v>28.36</v>
      </c>
      <c r="O88" s="206">
        <v>47.59</v>
      </c>
      <c r="P88" s="206">
        <v>58.36</v>
      </c>
      <c r="Q88" s="206">
        <v>5.25</v>
      </c>
      <c r="R88" s="206">
        <v>10.15</v>
      </c>
      <c r="S88" s="206">
        <v>6.33</v>
      </c>
      <c r="T88" s="206">
        <v>0</v>
      </c>
      <c r="U88" s="206">
        <v>264.06</v>
      </c>
      <c r="V88" s="206">
        <v>4.41</v>
      </c>
      <c r="W88" s="206">
        <v>10.63</v>
      </c>
      <c r="X88" s="206">
        <v>23.92</v>
      </c>
      <c r="Y88" s="206">
        <v>0</v>
      </c>
      <c r="Z88" s="206">
        <v>58.51</v>
      </c>
      <c r="AA88" s="206">
        <v>21.93</v>
      </c>
      <c r="AB88" s="206">
        <v>0</v>
      </c>
      <c r="AC88" s="206">
        <v>8.65</v>
      </c>
      <c r="AD88" s="206">
        <v>0</v>
      </c>
      <c r="AE88" s="206">
        <v>0</v>
      </c>
      <c r="AF88" s="206">
        <v>0</v>
      </c>
      <c r="AG88" s="206">
        <v>23.3</v>
      </c>
      <c r="AH88" s="206">
        <v>0</v>
      </c>
      <c r="AI88" s="206">
        <v>0</v>
      </c>
      <c r="AJ88" s="206">
        <v>0</v>
      </c>
      <c r="AK88" s="206">
        <v>57.6</v>
      </c>
      <c r="AL88" s="206">
        <v>0</v>
      </c>
      <c r="AM88" s="206">
        <v>0</v>
      </c>
      <c r="AN88" s="206">
        <v>0</v>
      </c>
      <c r="AO88" s="206">
        <v>36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159.44</v>
      </c>
      <c r="L89" s="206">
        <v>59.74</v>
      </c>
      <c r="M89" s="206">
        <v>0</v>
      </c>
      <c r="N89" s="206">
        <v>28.36</v>
      </c>
      <c r="O89" s="206">
        <v>47.59</v>
      </c>
      <c r="P89" s="206">
        <v>58.36</v>
      </c>
      <c r="Q89" s="206">
        <v>5.25</v>
      </c>
      <c r="R89" s="206">
        <v>10.15</v>
      </c>
      <c r="S89" s="206">
        <v>6.33</v>
      </c>
      <c r="T89" s="206">
        <v>0</v>
      </c>
      <c r="U89" s="206">
        <v>264.06</v>
      </c>
      <c r="V89" s="206">
        <v>4.41</v>
      </c>
      <c r="W89" s="206">
        <v>10.63</v>
      </c>
      <c r="X89" s="206">
        <v>23.92</v>
      </c>
      <c r="Y89" s="206">
        <v>0</v>
      </c>
      <c r="Z89" s="206">
        <v>58.51</v>
      </c>
      <c r="AA89" s="206">
        <v>21.93</v>
      </c>
      <c r="AB89" s="206">
        <v>0</v>
      </c>
      <c r="AC89" s="206">
        <v>8.65</v>
      </c>
      <c r="AD89" s="206">
        <v>0</v>
      </c>
      <c r="AE89" s="206">
        <v>0</v>
      </c>
      <c r="AF89" s="206">
        <v>0</v>
      </c>
      <c r="AG89" s="206">
        <v>23.3</v>
      </c>
      <c r="AH89" s="206">
        <v>0</v>
      </c>
      <c r="AI89" s="206">
        <v>0</v>
      </c>
      <c r="AJ89" s="206">
        <v>0</v>
      </c>
      <c r="AK89" s="206">
        <v>55</v>
      </c>
      <c r="AL89" s="206">
        <v>0</v>
      </c>
      <c r="AM89" s="206">
        <v>0</v>
      </c>
      <c r="AN89" s="206">
        <v>0</v>
      </c>
      <c r="AO89" s="206">
        <v>36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157.66</v>
      </c>
      <c r="L90" s="206">
        <v>59.74</v>
      </c>
      <c r="M90" s="206">
        <v>0</v>
      </c>
      <c r="N90" s="206">
        <v>28.36</v>
      </c>
      <c r="O90" s="206">
        <v>47.59</v>
      </c>
      <c r="P90" s="206">
        <v>58.36</v>
      </c>
      <c r="Q90" s="206">
        <v>5.25</v>
      </c>
      <c r="R90" s="206">
        <v>10.15</v>
      </c>
      <c r="S90" s="206">
        <v>6.33</v>
      </c>
      <c r="T90" s="206">
        <v>0</v>
      </c>
      <c r="U90" s="206">
        <v>264.06</v>
      </c>
      <c r="V90" s="206">
        <v>4.41</v>
      </c>
      <c r="W90" s="206">
        <v>10.63</v>
      </c>
      <c r="X90" s="206">
        <v>23.92</v>
      </c>
      <c r="Y90" s="206">
        <v>0</v>
      </c>
      <c r="Z90" s="206">
        <v>58.51</v>
      </c>
      <c r="AA90" s="206">
        <v>21.93</v>
      </c>
      <c r="AB90" s="206">
        <v>0</v>
      </c>
      <c r="AC90" s="206">
        <v>8.65</v>
      </c>
      <c r="AD90" s="206">
        <v>0</v>
      </c>
      <c r="AE90" s="206">
        <v>0</v>
      </c>
      <c r="AF90" s="206">
        <v>0</v>
      </c>
      <c r="AG90" s="206">
        <v>23.3</v>
      </c>
      <c r="AH90" s="206">
        <v>0</v>
      </c>
      <c r="AI90" s="206">
        <v>0</v>
      </c>
      <c r="AJ90" s="206">
        <v>0</v>
      </c>
      <c r="AK90" s="206">
        <v>55</v>
      </c>
      <c r="AL90" s="206">
        <v>0</v>
      </c>
      <c r="AM90" s="206">
        <v>0</v>
      </c>
      <c r="AN90" s="206">
        <v>0</v>
      </c>
      <c r="AO90" s="206">
        <v>36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157.66</v>
      </c>
      <c r="L91" s="206">
        <v>59.74</v>
      </c>
      <c r="M91" s="206">
        <v>0</v>
      </c>
      <c r="N91" s="206">
        <v>28.36</v>
      </c>
      <c r="O91" s="206">
        <v>47.59</v>
      </c>
      <c r="P91" s="206">
        <v>58.36</v>
      </c>
      <c r="Q91" s="206">
        <v>5.25</v>
      </c>
      <c r="R91" s="206">
        <v>10.15</v>
      </c>
      <c r="S91" s="206">
        <v>6.33</v>
      </c>
      <c r="T91" s="206">
        <v>0</v>
      </c>
      <c r="U91" s="206">
        <v>264.06</v>
      </c>
      <c r="V91" s="206">
        <v>4.41</v>
      </c>
      <c r="W91" s="206">
        <v>10.63</v>
      </c>
      <c r="X91" s="206">
        <v>23.92</v>
      </c>
      <c r="Y91" s="206">
        <v>0</v>
      </c>
      <c r="Z91" s="206">
        <v>58.51</v>
      </c>
      <c r="AA91" s="206">
        <v>21.93</v>
      </c>
      <c r="AB91" s="206">
        <v>0</v>
      </c>
      <c r="AC91" s="206">
        <v>8.65</v>
      </c>
      <c r="AD91" s="206">
        <v>0</v>
      </c>
      <c r="AE91" s="206">
        <v>0</v>
      </c>
      <c r="AF91" s="206">
        <v>0</v>
      </c>
      <c r="AG91" s="206">
        <v>23.3</v>
      </c>
      <c r="AH91" s="206">
        <v>0</v>
      </c>
      <c r="AI91" s="206">
        <v>0</v>
      </c>
      <c r="AJ91" s="206">
        <v>0</v>
      </c>
      <c r="AK91" s="206">
        <v>55</v>
      </c>
      <c r="AL91" s="206">
        <v>0</v>
      </c>
      <c r="AM91" s="206">
        <v>0</v>
      </c>
      <c r="AN91" s="206">
        <v>0</v>
      </c>
      <c r="AO91" s="206">
        <v>36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157.66</v>
      </c>
      <c r="L92" s="206">
        <v>59.74</v>
      </c>
      <c r="M92" s="206">
        <v>0</v>
      </c>
      <c r="N92" s="206">
        <v>28.36</v>
      </c>
      <c r="O92" s="206">
        <v>47.59</v>
      </c>
      <c r="P92" s="206">
        <v>58.36</v>
      </c>
      <c r="Q92" s="206">
        <v>5.25</v>
      </c>
      <c r="R92" s="206">
        <v>10.15</v>
      </c>
      <c r="S92" s="206">
        <v>6.33</v>
      </c>
      <c r="T92" s="206">
        <v>0</v>
      </c>
      <c r="U92" s="206">
        <v>264.06</v>
      </c>
      <c r="V92" s="206">
        <v>4.41</v>
      </c>
      <c r="W92" s="206">
        <v>10.63</v>
      </c>
      <c r="X92" s="206">
        <v>23.92</v>
      </c>
      <c r="Y92" s="206">
        <v>0</v>
      </c>
      <c r="Z92" s="206">
        <v>58.51</v>
      </c>
      <c r="AA92" s="206">
        <v>21.93</v>
      </c>
      <c r="AB92" s="206">
        <v>0</v>
      </c>
      <c r="AC92" s="206">
        <v>8.65</v>
      </c>
      <c r="AD92" s="206">
        <v>0</v>
      </c>
      <c r="AE92" s="206">
        <v>0</v>
      </c>
      <c r="AF92" s="206">
        <v>0</v>
      </c>
      <c r="AG92" s="206">
        <v>23.3</v>
      </c>
      <c r="AH92" s="206">
        <v>0</v>
      </c>
      <c r="AI92" s="206">
        <v>0</v>
      </c>
      <c r="AJ92" s="206">
        <v>0</v>
      </c>
      <c r="AK92" s="206">
        <v>54.13</v>
      </c>
      <c r="AL92" s="206">
        <v>0</v>
      </c>
      <c r="AM92" s="206">
        <v>0</v>
      </c>
      <c r="AN92" s="206">
        <v>0</v>
      </c>
      <c r="AO92" s="206">
        <v>36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157.66</v>
      </c>
      <c r="L93" s="206">
        <v>59.74</v>
      </c>
      <c r="M93" s="206">
        <v>0</v>
      </c>
      <c r="N93" s="206">
        <v>28.36</v>
      </c>
      <c r="O93" s="206">
        <v>47.59</v>
      </c>
      <c r="P93" s="206">
        <v>58.36</v>
      </c>
      <c r="Q93" s="206">
        <v>5.25</v>
      </c>
      <c r="R93" s="206">
        <v>10.15</v>
      </c>
      <c r="S93" s="206">
        <v>6.33</v>
      </c>
      <c r="T93" s="206">
        <v>0</v>
      </c>
      <c r="U93" s="206">
        <v>264.06</v>
      </c>
      <c r="V93" s="206">
        <v>4.41</v>
      </c>
      <c r="W93" s="206">
        <v>10.63</v>
      </c>
      <c r="X93" s="206">
        <v>23.92</v>
      </c>
      <c r="Y93" s="206">
        <v>0</v>
      </c>
      <c r="Z93" s="206">
        <v>58.51</v>
      </c>
      <c r="AA93" s="206">
        <v>21.93</v>
      </c>
      <c r="AB93" s="206">
        <v>0</v>
      </c>
      <c r="AC93" s="206">
        <v>8.65</v>
      </c>
      <c r="AD93" s="206">
        <v>0</v>
      </c>
      <c r="AE93" s="206">
        <v>0</v>
      </c>
      <c r="AF93" s="206">
        <v>0</v>
      </c>
      <c r="AG93" s="206">
        <v>23.3</v>
      </c>
      <c r="AH93" s="206">
        <v>0</v>
      </c>
      <c r="AI93" s="206">
        <v>0</v>
      </c>
      <c r="AJ93" s="206">
        <v>0</v>
      </c>
      <c r="AK93" s="206">
        <v>52.24</v>
      </c>
      <c r="AL93" s="206">
        <v>0</v>
      </c>
      <c r="AM93" s="206">
        <v>0</v>
      </c>
      <c r="AN93" s="206">
        <v>0</v>
      </c>
      <c r="AO93" s="206">
        <v>36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153.21</v>
      </c>
      <c r="L94" s="206">
        <v>59.74</v>
      </c>
      <c r="M94" s="206">
        <v>0</v>
      </c>
      <c r="N94" s="206">
        <v>28.36</v>
      </c>
      <c r="O94" s="206">
        <v>47.59</v>
      </c>
      <c r="P94" s="206">
        <v>58.36</v>
      </c>
      <c r="Q94" s="206">
        <v>5.25</v>
      </c>
      <c r="R94" s="206">
        <v>10.15</v>
      </c>
      <c r="S94" s="206">
        <v>6.33</v>
      </c>
      <c r="T94" s="206">
        <v>0</v>
      </c>
      <c r="U94" s="206">
        <v>264.06</v>
      </c>
      <c r="V94" s="206">
        <v>4.41</v>
      </c>
      <c r="W94" s="206">
        <v>10.63</v>
      </c>
      <c r="X94" s="206">
        <v>23.92</v>
      </c>
      <c r="Y94" s="206">
        <v>0</v>
      </c>
      <c r="Z94" s="206">
        <v>58.51</v>
      </c>
      <c r="AA94" s="206">
        <v>21.93</v>
      </c>
      <c r="AB94" s="206">
        <v>0</v>
      </c>
      <c r="AC94" s="206">
        <v>8.65</v>
      </c>
      <c r="AD94" s="206">
        <v>0</v>
      </c>
      <c r="AE94" s="206">
        <v>0</v>
      </c>
      <c r="AF94" s="206">
        <v>0</v>
      </c>
      <c r="AG94" s="206">
        <v>23.3</v>
      </c>
      <c r="AH94" s="206">
        <v>0</v>
      </c>
      <c r="AI94" s="206">
        <v>0</v>
      </c>
      <c r="AJ94" s="206">
        <v>0</v>
      </c>
      <c r="AK94" s="206">
        <v>52.87</v>
      </c>
      <c r="AL94" s="206">
        <v>0</v>
      </c>
      <c r="AM94" s="206">
        <v>0</v>
      </c>
      <c r="AN94" s="206">
        <v>0</v>
      </c>
      <c r="AO94" s="206">
        <v>36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157.66</v>
      </c>
      <c r="L95" s="206">
        <v>59.74</v>
      </c>
      <c r="M95" s="206">
        <v>0</v>
      </c>
      <c r="N95" s="206">
        <v>28.36</v>
      </c>
      <c r="O95" s="206">
        <v>47.59</v>
      </c>
      <c r="P95" s="206">
        <v>58.36</v>
      </c>
      <c r="Q95" s="206">
        <v>5.25</v>
      </c>
      <c r="R95" s="206">
        <v>10.15</v>
      </c>
      <c r="S95" s="206">
        <v>6.33</v>
      </c>
      <c r="T95" s="206">
        <v>0</v>
      </c>
      <c r="U95" s="206">
        <v>264.06</v>
      </c>
      <c r="V95" s="206">
        <v>4.41</v>
      </c>
      <c r="W95" s="206">
        <v>10.63</v>
      </c>
      <c r="X95" s="206">
        <v>23.92</v>
      </c>
      <c r="Y95" s="206">
        <v>0</v>
      </c>
      <c r="Z95" s="206">
        <v>58.51</v>
      </c>
      <c r="AA95" s="206">
        <v>21.93</v>
      </c>
      <c r="AB95" s="206">
        <v>0</v>
      </c>
      <c r="AC95" s="206">
        <v>8.65</v>
      </c>
      <c r="AD95" s="206">
        <v>0</v>
      </c>
      <c r="AE95" s="206">
        <v>0</v>
      </c>
      <c r="AF95" s="206">
        <v>0</v>
      </c>
      <c r="AG95" s="206">
        <v>23.3</v>
      </c>
      <c r="AH95" s="206">
        <v>0</v>
      </c>
      <c r="AI95" s="206">
        <v>0</v>
      </c>
      <c r="AJ95" s="206">
        <v>0</v>
      </c>
      <c r="AK95" s="206">
        <v>53.92</v>
      </c>
      <c r="AL95" s="206">
        <v>0</v>
      </c>
      <c r="AM95" s="206">
        <v>0</v>
      </c>
      <c r="AN95" s="206">
        <v>0</v>
      </c>
      <c r="AO95" s="206">
        <v>36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157.66</v>
      </c>
      <c r="L96" s="206">
        <v>59.74</v>
      </c>
      <c r="M96" s="206">
        <v>0</v>
      </c>
      <c r="N96" s="206">
        <v>28.36</v>
      </c>
      <c r="O96" s="206">
        <v>47.59</v>
      </c>
      <c r="P96" s="206">
        <v>58.36</v>
      </c>
      <c r="Q96" s="206">
        <v>5.25</v>
      </c>
      <c r="R96" s="206">
        <v>10.15</v>
      </c>
      <c r="S96" s="206">
        <v>6.33</v>
      </c>
      <c r="T96" s="206">
        <v>0</v>
      </c>
      <c r="U96" s="206">
        <v>264.06</v>
      </c>
      <c r="V96" s="206">
        <v>4.41</v>
      </c>
      <c r="W96" s="206">
        <v>10.63</v>
      </c>
      <c r="X96" s="206">
        <v>23.92</v>
      </c>
      <c r="Y96" s="206">
        <v>0</v>
      </c>
      <c r="Z96" s="206">
        <v>58.51</v>
      </c>
      <c r="AA96" s="206">
        <v>21.93</v>
      </c>
      <c r="AB96" s="206">
        <v>0</v>
      </c>
      <c r="AC96" s="206">
        <v>8.65</v>
      </c>
      <c r="AD96" s="206">
        <v>0</v>
      </c>
      <c r="AE96" s="206">
        <v>0</v>
      </c>
      <c r="AF96" s="206">
        <v>0</v>
      </c>
      <c r="AG96" s="206">
        <v>23.3</v>
      </c>
      <c r="AH96" s="206">
        <v>0</v>
      </c>
      <c r="AI96" s="206">
        <v>0</v>
      </c>
      <c r="AJ96" s="206">
        <v>0</v>
      </c>
      <c r="AK96" s="206">
        <v>54.38</v>
      </c>
      <c r="AL96" s="206">
        <v>0</v>
      </c>
      <c r="AM96" s="206">
        <v>0</v>
      </c>
      <c r="AN96" s="206">
        <v>0</v>
      </c>
      <c r="AO96" s="206">
        <v>36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95</v>
      </c>
      <c r="L97" s="206">
        <v>19.149999999999999</v>
      </c>
      <c r="M97" s="206">
        <v>0</v>
      </c>
      <c r="N97" s="206">
        <v>28.36</v>
      </c>
      <c r="O97" s="206">
        <v>47.59</v>
      </c>
      <c r="P97" s="206">
        <v>58.36</v>
      </c>
      <c r="Q97" s="206">
        <v>5.25</v>
      </c>
      <c r="R97" s="206">
        <v>10.15</v>
      </c>
      <c r="S97" s="206">
        <v>6.33</v>
      </c>
      <c r="T97" s="206">
        <v>0</v>
      </c>
      <c r="U97" s="206">
        <v>264.06</v>
      </c>
      <c r="V97" s="206">
        <v>4.41</v>
      </c>
      <c r="W97" s="206">
        <v>10.63</v>
      </c>
      <c r="X97" s="206">
        <v>23.92</v>
      </c>
      <c r="Y97" s="206">
        <v>0</v>
      </c>
      <c r="Z97" s="206">
        <v>58.51</v>
      </c>
      <c r="AA97" s="206">
        <v>21.93</v>
      </c>
      <c r="AB97" s="206">
        <v>0</v>
      </c>
      <c r="AC97" s="206">
        <v>8.65</v>
      </c>
      <c r="AD97" s="206">
        <v>0</v>
      </c>
      <c r="AE97" s="206">
        <v>0</v>
      </c>
      <c r="AF97" s="206">
        <v>0</v>
      </c>
      <c r="AG97" s="206">
        <v>23.3</v>
      </c>
      <c r="AH97" s="206">
        <v>0</v>
      </c>
      <c r="AI97" s="206">
        <v>0</v>
      </c>
      <c r="AJ97" s="206">
        <v>0</v>
      </c>
      <c r="AK97" s="206">
        <v>54.65</v>
      </c>
      <c r="AL97" s="206">
        <v>0</v>
      </c>
      <c r="AM97" s="206">
        <v>0</v>
      </c>
      <c r="AN97" s="206">
        <v>0</v>
      </c>
      <c r="AO97" s="206">
        <v>36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86.74</v>
      </c>
      <c r="L98" s="206">
        <v>19.149999999999999</v>
      </c>
      <c r="M98" s="206">
        <v>0</v>
      </c>
      <c r="N98" s="206">
        <v>28.36</v>
      </c>
      <c r="O98" s="206">
        <v>47.59</v>
      </c>
      <c r="P98" s="206">
        <v>58.36</v>
      </c>
      <c r="Q98" s="206">
        <v>5.25</v>
      </c>
      <c r="R98" s="206">
        <v>10.15</v>
      </c>
      <c r="S98" s="206">
        <v>6.33</v>
      </c>
      <c r="T98" s="206">
        <v>0</v>
      </c>
      <c r="U98" s="206">
        <v>264.06</v>
      </c>
      <c r="V98" s="206">
        <v>4.41</v>
      </c>
      <c r="W98" s="206">
        <v>10.63</v>
      </c>
      <c r="X98" s="206">
        <v>23.92</v>
      </c>
      <c r="Y98" s="206">
        <v>0</v>
      </c>
      <c r="Z98" s="206">
        <v>58.51</v>
      </c>
      <c r="AA98" s="206">
        <v>21.93</v>
      </c>
      <c r="AB98" s="206">
        <v>0</v>
      </c>
      <c r="AC98" s="206">
        <v>8.65</v>
      </c>
      <c r="AD98" s="206">
        <v>0</v>
      </c>
      <c r="AE98" s="206">
        <v>0</v>
      </c>
      <c r="AF98" s="206">
        <v>0</v>
      </c>
      <c r="AG98" s="206">
        <v>23.3</v>
      </c>
      <c r="AH98" s="206">
        <v>0</v>
      </c>
      <c r="AI98" s="206">
        <v>0</v>
      </c>
      <c r="AJ98" s="206">
        <v>0</v>
      </c>
      <c r="AK98" s="206">
        <v>54.65</v>
      </c>
      <c r="AL98" s="206">
        <v>0</v>
      </c>
      <c r="AM98" s="206">
        <v>0</v>
      </c>
      <c r="AN98" s="206">
        <v>0</v>
      </c>
      <c r="AO98" s="206">
        <v>36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4.4999999999999996E-5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3.3512224999999978</v>
      </c>
      <c r="L99">
        <f t="shared" si="0"/>
        <v>1.2003224999999975</v>
      </c>
      <c r="M99">
        <f t="shared" si="0"/>
        <v>0</v>
      </c>
      <c r="N99">
        <f t="shared" si="0"/>
        <v>0.68064000000000002</v>
      </c>
      <c r="O99">
        <f t="shared" si="0"/>
        <v>1.1421600000000014</v>
      </c>
      <c r="P99">
        <f t="shared" si="0"/>
        <v>1.4006399999999986</v>
      </c>
      <c r="Q99">
        <f t="shared" si="0"/>
        <v>0.11397750000000001</v>
      </c>
      <c r="R99">
        <f t="shared" si="0"/>
        <v>0.21228999999999967</v>
      </c>
      <c r="S99">
        <f t="shared" si="0"/>
        <v>0.13405749999999994</v>
      </c>
      <c r="T99">
        <f t="shared" si="0"/>
        <v>0</v>
      </c>
      <c r="U99">
        <f t="shared" si="0"/>
        <v>5.8570825000000051</v>
      </c>
      <c r="V99">
        <f t="shared" si="0"/>
        <v>8.8000000000000106E-2</v>
      </c>
      <c r="W99">
        <f t="shared" si="0"/>
        <v>0.23775750000000007</v>
      </c>
      <c r="X99">
        <f t="shared" si="0"/>
        <v>0.53677250000000065</v>
      </c>
      <c r="Y99">
        <f t="shared" si="0"/>
        <v>0</v>
      </c>
      <c r="Z99">
        <f t="shared" si="0"/>
        <v>1.4137400000000016</v>
      </c>
      <c r="AA99">
        <f t="shared" si="0"/>
        <v>0.47688750000000035</v>
      </c>
      <c r="AB99">
        <f t="shared" si="0"/>
        <v>0</v>
      </c>
      <c r="AC99">
        <f t="shared" si="0"/>
        <v>0.21780749999999965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0.12232500000000004</v>
      </c>
      <c r="AH99">
        <f t="shared" si="0"/>
        <v>6.6622500000000001E-2</v>
      </c>
      <c r="AI99">
        <f t="shared" si="0"/>
        <v>0</v>
      </c>
      <c r="AJ99">
        <f t="shared" si="0"/>
        <v>0</v>
      </c>
      <c r="AK99">
        <f t="shared" si="0"/>
        <v>1.3043549999999999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0.47780999999999996</v>
      </c>
      <c r="AP99">
        <f t="shared" si="0"/>
        <v>0</v>
      </c>
      <c r="AQ99">
        <f t="shared" ref="AQ99:AT99" si="1">SUM(AQ3:AQ98)/4000</f>
        <v>0.20607500000000012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Z3" activePane="bottomRight" state="frozen"/>
      <selection pane="topRight" activeCell="B1" sqref="B1"/>
      <selection pane="bottomLeft" activeCell="A3" sqref="A3"/>
      <selection pane="bottomRight" activeCell="AO3" sqref="AO3:AO98"/>
    </sheetView>
  </sheetViews>
  <sheetFormatPr defaultRowHeight="15"/>
  <cols>
    <col min="1" max="1" width="12" customWidth="1"/>
  </cols>
  <sheetData>
    <row r="1" spans="1:4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0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6.89</v>
      </c>
      <c r="L3" s="206">
        <v>304.45999999999998</v>
      </c>
      <c r="M3" s="206">
        <v>26.6</v>
      </c>
      <c r="N3" s="206">
        <v>34.270000000000003</v>
      </c>
      <c r="O3" s="206">
        <v>0</v>
      </c>
      <c r="P3" s="206">
        <v>36.119999999999997</v>
      </c>
      <c r="Q3" s="206">
        <v>2.29</v>
      </c>
      <c r="R3" s="206">
        <v>0</v>
      </c>
      <c r="S3" s="206">
        <v>0.95</v>
      </c>
      <c r="T3" s="206">
        <v>0</v>
      </c>
      <c r="U3" s="206">
        <v>16.399999999999999</v>
      </c>
      <c r="V3" s="206">
        <v>0</v>
      </c>
      <c r="W3" s="206">
        <v>7.29</v>
      </c>
      <c r="X3" s="206">
        <v>28.88</v>
      </c>
      <c r="Y3" s="206">
        <v>0</v>
      </c>
      <c r="Z3" s="206">
        <v>71.739999999999995</v>
      </c>
      <c r="AA3" s="206">
        <v>26.49</v>
      </c>
      <c r="AB3" s="206">
        <v>0</v>
      </c>
      <c r="AC3" s="206">
        <v>12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69.599999999999994</v>
      </c>
      <c r="AL3" s="206">
        <v>0</v>
      </c>
      <c r="AM3" s="206">
        <v>0</v>
      </c>
      <c r="AN3" s="206">
        <v>0</v>
      </c>
      <c r="AO3" s="209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5.24</v>
      </c>
      <c r="L4" s="206">
        <v>304.45999999999998</v>
      </c>
      <c r="M4" s="206">
        <v>26.6</v>
      </c>
      <c r="N4" s="206">
        <v>34.270000000000003</v>
      </c>
      <c r="O4" s="206">
        <v>0</v>
      </c>
      <c r="P4" s="206">
        <v>36.119999999999997</v>
      </c>
      <c r="Q4" s="206">
        <v>2.29</v>
      </c>
      <c r="R4" s="206">
        <v>0</v>
      </c>
      <c r="S4" s="206">
        <v>0.95</v>
      </c>
      <c r="T4" s="206">
        <v>0</v>
      </c>
      <c r="U4" s="206">
        <v>16.399999999999999</v>
      </c>
      <c r="V4" s="206">
        <v>0</v>
      </c>
      <c r="W4" s="206">
        <v>3.94</v>
      </c>
      <c r="X4" s="206">
        <v>28.88</v>
      </c>
      <c r="Y4" s="206">
        <v>0</v>
      </c>
      <c r="Z4" s="206">
        <v>71.739999999999995</v>
      </c>
      <c r="AA4" s="206">
        <v>26.49</v>
      </c>
      <c r="AB4" s="206">
        <v>0</v>
      </c>
      <c r="AC4" s="206">
        <v>12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69.599999999999994</v>
      </c>
      <c r="AL4" s="206">
        <v>0</v>
      </c>
      <c r="AM4" s="206">
        <v>0</v>
      </c>
      <c r="AN4" s="206">
        <v>0</v>
      </c>
      <c r="AO4" s="209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304.45999999999998</v>
      </c>
      <c r="M5" s="206">
        <v>26.6</v>
      </c>
      <c r="N5" s="206">
        <v>34.270000000000003</v>
      </c>
      <c r="O5" s="206">
        <v>0</v>
      </c>
      <c r="P5" s="206">
        <v>36.119999999999997</v>
      </c>
      <c r="Q5" s="206">
        <v>2.29</v>
      </c>
      <c r="R5" s="206">
        <v>0</v>
      </c>
      <c r="S5" s="206">
        <v>0.95</v>
      </c>
      <c r="T5" s="206">
        <v>0</v>
      </c>
      <c r="U5" s="206">
        <v>16.399999999999999</v>
      </c>
      <c r="V5" s="206">
        <v>0</v>
      </c>
      <c r="W5" s="206">
        <v>3.9</v>
      </c>
      <c r="X5" s="206">
        <v>8.6199999999999992</v>
      </c>
      <c r="Y5" s="206">
        <v>0</v>
      </c>
      <c r="Z5" s="206">
        <v>26.81</v>
      </c>
      <c r="AA5" s="206">
        <v>7.66</v>
      </c>
      <c r="AB5" s="206">
        <v>0</v>
      </c>
      <c r="AC5" s="206">
        <v>12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69.599999999999994</v>
      </c>
      <c r="AL5" s="206">
        <v>0</v>
      </c>
      <c r="AM5" s="206">
        <v>0</v>
      </c>
      <c r="AN5" s="206">
        <v>0</v>
      </c>
      <c r="AO5" s="209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304.45999999999998</v>
      </c>
      <c r="M6" s="206">
        <v>26.6</v>
      </c>
      <c r="N6" s="206">
        <v>34.270000000000003</v>
      </c>
      <c r="O6" s="206">
        <v>0</v>
      </c>
      <c r="P6" s="206">
        <v>36.119999999999997</v>
      </c>
      <c r="Q6" s="206">
        <v>3.23</v>
      </c>
      <c r="R6" s="206">
        <v>2.57</v>
      </c>
      <c r="S6" s="206">
        <v>2.79</v>
      </c>
      <c r="T6" s="206">
        <v>0</v>
      </c>
      <c r="U6" s="206">
        <v>16.399999999999999</v>
      </c>
      <c r="V6" s="206">
        <v>0</v>
      </c>
      <c r="W6" s="206">
        <v>3.9</v>
      </c>
      <c r="X6" s="206">
        <v>8.6199999999999992</v>
      </c>
      <c r="Y6" s="206">
        <v>0</v>
      </c>
      <c r="Z6" s="206">
        <v>26.81</v>
      </c>
      <c r="AA6" s="206">
        <v>7.66</v>
      </c>
      <c r="AB6" s="206">
        <v>0</v>
      </c>
      <c r="AC6" s="206">
        <v>12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69.599999999999994</v>
      </c>
      <c r="AL6" s="206">
        <v>0</v>
      </c>
      <c r="AM6" s="206">
        <v>0</v>
      </c>
      <c r="AN6" s="206">
        <v>0</v>
      </c>
      <c r="AO6" s="209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304.45999999999998</v>
      </c>
      <c r="M7" s="206">
        <v>26.6</v>
      </c>
      <c r="N7" s="206">
        <v>34.270000000000003</v>
      </c>
      <c r="O7" s="206">
        <v>0</v>
      </c>
      <c r="P7" s="206">
        <v>36.119999999999997</v>
      </c>
      <c r="Q7" s="206">
        <v>2.84</v>
      </c>
      <c r="R7" s="206">
        <v>0</v>
      </c>
      <c r="S7" s="206">
        <v>1.75</v>
      </c>
      <c r="T7" s="206">
        <v>0</v>
      </c>
      <c r="U7" s="206">
        <v>16.399999999999999</v>
      </c>
      <c r="V7" s="206">
        <v>0</v>
      </c>
      <c r="W7" s="206">
        <v>3.83</v>
      </c>
      <c r="X7" s="206">
        <v>8.6199999999999992</v>
      </c>
      <c r="Y7" s="206">
        <v>0</v>
      </c>
      <c r="Z7" s="206">
        <v>26.81</v>
      </c>
      <c r="AA7" s="206">
        <v>7.66</v>
      </c>
      <c r="AB7" s="206">
        <v>0</v>
      </c>
      <c r="AC7" s="206">
        <v>12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69.599999999999994</v>
      </c>
      <c r="AL7" s="206">
        <v>0</v>
      </c>
      <c r="AM7" s="206">
        <v>0</v>
      </c>
      <c r="AN7" s="206">
        <v>0</v>
      </c>
      <c r="AO7" s="209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304.45999999999998</v>
      </c>
      <c r="M8" s="206">
        <v>26.6</v>
      </c>
      <c r="N8" s="206">
        <v>34.270000000000003</v>
      </c>
      <c r="O8" s="206">
        <v>0</v>
      </c>
      <c r="P8" s="206">
        <v>36.119999999999997</v>
      </c>
      <c r="Q8" s="206">
        <v>2.84</v>
      </c>
      <c r="R8" s="206">
        <v>0</v>
      </c>
      <c r="S8" s="206">
        <v>1.75</v>
      </c>
      <c r="T8" s="206">
        <v>0</v>
      </c>
      <c r="U8" s="206">
        <v>16.399999999999999</v>
      </c>
      <c r="V8" s="206">
        <v>0</v>
      </c>
      <c r="W8" s="206">
        <v>3.83</v>
      </c>
      <c r="X8" s="206">
        <v>8.6199999999999992</v>
      </c>
      <c r="Y8" s="206">
        <v>0</v>
      </c>
      <c r="Z8" s="206">
        <v>26.81</v>
      </c>
      <c r="AA8" s="206">
        <v>7.66</v>
      </c>
      <c r="AB8" s="206">
        <v>0</v>
      </c>
      <c r="AC8" s="206">
        <v>12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69.599999999999994</v>
      </c>
      <c r="AL8" s="206">
        <v>0</v>
      </c>
      <c r="AM8" s="206">
        <v>0</v>
      </c>
      <c r="AN8" s="206">
        <v>0</v>
      </c>
      <c r="AO8" s="209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304.45999999999998</v>
      </c>
      <c r="M9" s="206">
        <v>26.6</v>
      </c>
      <c r="N9" s="206">
        <v>34.270000000000003</v>
      </c>
      <c r="O9" s="206">
        <v>0</v>
      </c>
      <c r="P9" s="206">
        <v>36.119999999999997</v>
      </c>
      <c r="Q9" s="206">
        <v>3.3</v>
      </c>
      <c r="R9" s="206">
        <v>0</v>
      </c>
      <c r="S9" s="206">
        <v>1.75</v>
      </c>
      <c r="T9" s="206">
        <v>0</v>
      </c>
      <c r="U9" s="206">
        <v>16.399999999999999</v>
      </c>
      <c r="V9" s="206">
        <v>0</v>
      </c>
      <c r="W9" s="206">
        <v>3.83</v>
      </c>
      <c r="X9" s="206">
        <v>8.6199999999999992</v>
      </c>
      <c r="Y9" s="206">
        <v>0</v>
      </c>
      <c r="Z9" s="206">
        <v>26.81</v>
      </c>
      <c r="AA9" s="206">
        <v>7.66</v>
      </c>
      <c r="AB9" s="206">
        <v>0</v>
      </c>
      <c r="AC9" s="206">
        <v>12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69.599999999999994</v>
      </c>
      <c r="AL9" s="206">
        <v>0</v>
      </c>
      <c r="AM9" s="206">
        <v>0</v>
      </c>
      <c r="AN9" s="206">
        <v>0</v>
      </c>
      <c r="AO9" s="209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304.45999999999998</v>
      </c>
      <c r="M10" s="206">
        <v>26.6</v>
      </c>
      <c r="N10" s="206">
        <v>34.270000000000003</v>
      </c>
      <c r="O10" s="206">
        <v>0</v>
      </c>
      <c r="P10" s="206">
        <v>36.119999999999997</v>
      </c>
      <c r="Q10" s="206">
        <v>3.3</v>
      </c>
      <c r="R10" s="206">
        <v>0</v>
      </c>
      <c r="S10" s="206">
        <v>1.75</v>
      </c>
      <c r="T10" s="206">
        <v>0</v>
      </c>
      <c r="U10" s="206">
        <v>16.399999999999999</v>
      </c>
      <c r="V10" s="206">
        <v>0</v>
      </c>
      <c r="W10" s="206">
        <v>3.83</v>
      </c>
      <c r="X10" s="206">
        <v>8.6199999999999992</v>
      </c>
      <c r="Y10" s="206">
        <v>0</v>
      </c>
      <c r="Z10" s="206">
        <v>26.81</v>
      </c>
      <c r="AA10" s="206">
        <v>7.66</v>
      </c>
      <c r="AB10" s="206">
        <v>0</v>
      </c>
      <c r="AC10" s="206">
        <v>12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69.599999999999994</v>
      </c>
      <c r="AL10" s="206">
        <v>0</v>
      </c>
      <c r="AM10" s="206">
        <v>0</v>
      </c>
      <c r="AN10" s="206">
        <v>0</v>
      </c>
      <c r="AO10" s="209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304.45999999999998</v>
      </c>
      <c r="M11" s="206">
        <v>26.6</v>
      </c>
      <c r="N11" s="206">
        <v>34.270000000000003</v>
      </c>
      <c r="O11" s="206">
        <v>0</v>
      </c>
      <c r="P11" s="206">
        <v>36.119999999999997</v>
      </c>
      <c r="Q11" s="206">
        <v>2.92</v>
      </c>
      <c r="R11" s="206">
        <v>4.3499999999999996</v>
      </c>
      <c r="S11" s="206">
        <v>2.8</v>
      </c>
      <c r="T11" s="206">
        <v>0</v>
      </c>
      <c r="U11" s="206">
        <v>16.399999999999999</v>
      </c>
      <c r="V11" s="206">
        <v>0</v>
      </c>
      <c r="W11" s="206">
        <v>3.83</v>
      </c>
      <c r="X11" s="206">
        <v>8.6199999999999992</v>
      </c>
      <c r="Y11" s="206">
        <v>0</v>
      </c>
      <c r="Z11" s="206">
        <v>26.81</v>
      </c>
      <c r="AA11" s="206">
        <v>7.66</v>
      </c>
      <c r="AB11" s="206">
        <v>0</v>
      </c>
      <c r="AC11" s="206">
        <v>12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69.599999999999994</v>
      </c>
      <c r="AL11" s="206">
        <v>0</v>
      </c>
      <c r="AM11" s="206">
        <v>0</v>
      </c>
      <c r="AN11" s="206">
        <v>0</v>
      </c>
      <c r="AO11" s="209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304.45999999999998</v>
      </c>
      <c r="M12" s="206">
        <v>26.6</v>
      </c>
      <c r="N12" s="206">
        <v>34.270000000000003</v>
      </c>
      <c r="O12" s="206">
        <v>0</v>
      </c>
      <c r="P12" s="206">
        <v>36.119999999999997</v>
      </c>
      <c r="Q12" s="206">
        <v>2.92</v>
      </c>
      <c r="R12" s="206">
        <v>4.3499999999999996</v>
      </c>
      <c r="S12" s="206">
        <v>2.8</v>
      </c>
      <c r="T12" s="206">
        <v>0</v>
      </c>
      <c r="U12" s="206">
        <v>16.399999999999999</v>
      </c>
      <c r="V12" s="206">
        <v>0</v>
      </c>
      <c r="W12" s="206">
        <v>3.83</v>
      </c>
      <c r="X12" s="206">
        <v>8.6199999999999992</v>
      </c>
      <c r="Y12" s="206">
        <v>0</v>
      </c>
      <c r="Z12" s="206">
        <v>26.81</v>
      </c>
      <c r="AA12" s="206">
        <v>7.66</v>
      </c>
      <c r="AB12" s="206">
        <v>0</v>
      </c>
      <c r="AC12" s="206">
        <v>12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69.599999999999994</v>
      </c>
      <c r="AL12" s="206">
        <v>0</v>
      </c>
      <c r="AM12" s="206">
        <v>0</v>
      </c>
      <c r="AN12" s="206">
        <v>0</v>
      </c>
      <c r="AO12" s="209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304.45999999999998</v>
      </c>
      <c r="M13" s="206">
        <v>26.6</v>
      </c>
      <c r="N13" s="206">
        <v>34.270000000000003</v>
      </c>
      <c r="O13" s="206">
        <v>0</v>
      </c>
      <c r="P13" s="206">
        <v>36.119999999999997</v>
      </c>
      <c r="Q13" s="206">
        <v>2.92</v>
      </c>
      <c r="R13" s="206">
        <v>4.37</v>
      </c>
      <c r="S13" s="206">
        <v>2.8</v>
      </c>
      <c r="T13" s="206">
        <v>0</v>
      </c>
      <c r="U13" s="206">
        <v>16.399999999999999</v>
      </c>
      <c r="V13" s="206">
        <v>0</v>
      </c>
      <c r="W13" s="206">
        <v>3.83</v>
      </c>
      <c r="X13" s="206">
        <v>8.6199999999999992</v>
      </c>
      <c r="Y13" s="206">
        <v>0</v>
      </c>
      <c r="Z13" s="206">
        <v>26.81</v>
      </c>
      <c r="AA13" s="206">
        <v>7.66</v>
      </c>
      <c r="AB13" s="206">
        <v>0</v>
      </c>
      <c r="AC13" s="206">
        <v>12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60.13</v>
      </c>
      <c r="AL13" s="206">
        <v>0</v>
      </c>
      <c r="AM13" s="206">
        <v>0</v>
      </c>
      <c r="AN13" s="206">
        <v>0</v>
      </c>
      <c r="AO13" s="209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304.45999999999998</v>
      </c>
      <c r="M14" s="206">
        <v>26.6</v>
      </c>
      <c r="N14" s="206">
        <v>34.270000000000003</v>
      </c>
      <c r="O14" s="206">
        <v>0</v>
      </c>
      <c r="P14" s="206">
        <v>36.119999999999997</v>
      </c>
      <c r="Q14" s="206">
        <v>2.92</v>
      </c>
      <c r="R14" s="206">
        <v>4.37</v>
      </c>
      <c r="S14" s="206">
        <v>2.8</v>
      </c>
      <c r="T14" s="206">
        <v>0</v>
      </c>
      <c r="U14" s="206">
        <v>16.399999999999999</v>
      </c>
      <c r="V14" s="206">
        <v>0</v>
      </c>
      <c r="W14" s="206">
        <v>3.83</v>
      </c>
      <c r="X14" s="206">
        <v>8.6199999999999992</v>
      </c>
      <c r="Y14" s="206">
        <v>0</v>
      </c>
      <c r="Z14" s="206">
        <v>26.81</v>
      </c>
      <c r="AA14" s="206">
        <v>7.66</v>
      </c>
      <c r="AB14" s="206">
        <v>0</v>
      </c>
      <c r="AC14" s="206">
        <v>12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60.13</v>
      </c>
      <c r="AL14" s="206">
        <v>0</v>
      </c>
      <c r="AM14" s="206">
        <v>0</v>
      </c>
      <c r="AN14" s="206">
        <v>0</v>
      </c>
      <c r="AO14" s="209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304.45999999999998</v>
      </c>
      <c r="M15" s="206">
        <v>26.6</v>
      </c>
      <c r="N15" s="206">
        <v>34.270000000000003</v>
      </c>
      <c r="O15" s="206">
        <v>0</v>
      </c>
      <c r="P15" s="206">
        <v>36.119999999999997</v>
      </c>
      <c r="Q15" s="206">
        <v>2.92</v>
      </c>
      <c r="R15" s="206">
        <v>4.37</v>
      </c>
      <c r="S15" s="206">
        <v>2.8</v>
      </c>
      <c r="T15" s="206">
        <v>0</v>
      </c>
      <c r="U15" s="206">
        <v>16.399999999999999</v>
      </c>
      <c r="V15" s="206">
        <v>0</v>
      </c>
      <c r="W15" s="206">
        <v>3.83</v>
      </c>
      <c r="X15" s="206">
        <v>8.6199999999999992</v>
      </c>
      <c r="Y15" s="206">
        <v>0</v>
      </c>
      <c r="Z15" s="206">
        <v>26.81</v>
      </c>
      <c r="AA15" s="206">
        <v>7.66</v>
      </c>
      <c r="AB15" s="206">
        <v>0</v>
      </c>
      <c r="AC15" s="206">
        <v>12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60.13</v>
      </c>
      <c r="AL15" s="206">
        <v>0</v>
      </c>
      <c r="AM15" s="206">
        <v>0</v>
      </c>
      <c r="AN15" s="206">
        <v>0</v>
      </c>
      <c r="AO15" s="209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304.45999999999998</v>
      </c>
      <c r="M16" s="206">
        <v>26.6</v>
      </c>
      <c r="N16" s="206">
        <v>34.270000000000003</v>
      </c>
      <c r="O16" s="206">
        <v>0</v>
      </c>
      <c r="P16" s="206">
        <v>36.119999999999997</v>
      </c>
      <c r="Q16" s="206">
        <v>2.92</v>
      </c>
      <c r="R16" s="206">
        <v>4.37</v>
      </c>
      <c r="S16" s="206">
        <v>2.8</v>
      </c>
      <c r="T16" s="206">
        <v>0</v>
      </c>
      <c r="U16" s="206">
        <v>16.399999999999999</v>
      </c>
      <c r="V16" s="206">
        <v>0</v>
      </c>
      <c r="W16" s="206">
        <v>3.83</v>
      </c>
      <c r="X16" s="206">
        <v>8.6199999999999992</v>
      </c>
      <c r="Y16" s="206">
        <v>0</v>
      </c>
      <c r="Z16" s="206">
        <v>26.81</v>
      </c>
      <c r="AA16" s="206">
        <v>7.66</v>
      </c>
      <c r="AB16" s="206">
        <v>0</v>
      </c>
      <c r="AC16" s="206">
        <v>12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60.13</v>
      </c>
      <c r="AL16" s="206">
        <v>0</v>
      </c>
      <c r="AM16" s="206">
        <v>0</v>
      </c>
      <c r="AN16" s="206">
        <v>0</v>
      </c>
      <c r="AO16" s="209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304.45999999999998</v>
      </c>
      <c r="M17" s="206">
        <v>26.6</v>
      </c>
      <c r="N17" s="206">
        <v>34.270000000000003</v>
      </c>
      <c r="O17" s="206">
        <v>0</v>
      </c>
      <c r="P17" s="206">
        <v>36.119999999999997</v>
      </c>
      <c r="Q17" s="206">
        <v>2.92</v>
      </c>
      <c r="R17" s="206">
        <v>4.37</v>
      </c>
      <c r="S17" s="206">
        <v>2.8</v>
      </c>
      <c r="T17" s="206">
        <v>0</v>
      </c>
      <c r="U17" s="206">
        <v>16.399999999999999</v>
      </c>
      <c r="V17" s="206">
        <v>0</v>
      </c>
      <c r="W17" s="206">
        <v>3.83</v>
      </c>
      <c r="X17" s="206">
        <v>8.6199999999999992</v>
      </c>
      <c r="Y17" s="206">
        <v>0</v>
      </c>
      <c r="Z17" s="206">
        <v>26.81</v>
      </c>
      <c r="AA17" s="206">
        <v>7.66</v>
      </c>
      <c r="AB17" s="206">
        <v>0</v>
      </c>
      <c r="AC17" s="206">
        <v>12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60.13</v>
      </c>
      <c r="AL17" s="206">
        <v>0</v>
      </c>
      <c r="AM17" s="206">
        <v>0</v>
      </c>
      <c r="AN17" s="206">
        <v>0</v>
      </c>
      <c r="AO17" s="209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304.45999999999998</v>
      </c>
      <c r="M18" s="206">
        <v>26.6</v>
      </c>
      <c r="N18" s="206">
        <v>34.270000000000003</v>
      </c>
      <c r="O18" s="206">
        <v>0</v>
      </c>
      <c r="P18" s="206">
        <v>36.119999999999997</v>
      </c>
      <c r="Q18" s="206">
        <v>2.84</v>
      </c>
      <c r="R18" s="206">
        <v>4.37</v>
      </c>
      <c r="S18" s="206">
        <v>2.8</v>
      </c>
      <c r="T18" s="206">
        <v>0</v>
      </c>
      <c r="U18" s="206">
        <v>16.399999999999999</v>
      </c>
      <c r="V18" s="206">
        <v>0</v>
      </c>
      <c r="W18" s="206">
        <v>3.83</v>
      </c>
      <c r="X18" s="206">
        <v>8.6199999999999992</v>
      </c>
      <c r="Y18" s="206">
        <v>0</v>
      </c>
      <c r="Z18" s="206">
        <v>26.81</v>
      </c>
      <c r="AA18" s="206">
        <v>7.66</v>
      </c>
      <c r="AB18" s="206">
        <v>0</v>
      </c>
      <c r="AC18" s="206">
        <v>12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60.13</v>
      </c>
      <c r="AL18" s="206">
        <v>0</v>
      </c>
      <c r="AM18" s="206">
        <v>0</v>
      </c>
      <c r="AN18" s="206">
        <v>0</v>
      </c>
      <c r="AO18" s="209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304.45999999999998</v>
      </c>
      <c r="M19" s="206">
        <v>26.6</v>
      </c>
      <c r="N19" s="206">
        <v>34.270000000000003</v>
      </c>
      <c r="O19" s="206">
        <v>0</v>
      </c>
      <c r="P19" s="206">
        <v>36.119999999999997</v>
      </c>
      <c r="Q19" s="206">
        <v>2.84</v>
      </c>
      <c r="R19" s="206">
        <v>4.37</v>
      </c>
      <c r="S19" s="206">
        <v>2.8</v>
      </c>
      <c r="T19" s="206">
        <v>0</v>
      </c>
      <c r="U19" s="206">
        <v>16.399999999999999</v>
      </c>
      <c r="V19" s="206">
        <v>0</v>
      </c>
      <c r="W19" s="206">
        <v>3.83</v>
      </c>
      <c r="X19" s="206">
        <v>8.6199999999999992</v>
      </c>
      <c r="Y19" s="206">
        <v>0</v>
      </c>
      <c r="Z19" s="206">
        <v>26.81</v>
      </c>
      <c r="AA19" s="206">
        <v>7.66</v>
      </c>
      <c r="AB19" s="206">
        <v>0</v>
      </c>
      <c r="AC19" s="206">
        <v>12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60.13</v>
      </c>
      <c r="AL19" s="206">
        <v>0</v>
      </c>
      <c r="AM19" s="206">
        <v>0</v>
      </c>
      <c r="AN19" s="206">
        <v>0</v>
      </c>
      <c r="AO19" s="209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304.45999999999998</v>
      </c>
      <c r="M20" s="206">
        <v>26.6</v>
      </c>
      <c r="N20" s="206">
        <v>34.270000000000003</v>
      </c>
      <c r="O20" s="206">
        <v>0</v>
      </c>
      <c r="P20" s="206">
        <v>36.119999999999997</v>
      </c>
      <c r="Q20" s="206">
        <v>2.84</v>
      </c>
      <c r="R20" s="206">
        <v>4.3499999999999996</v>
      </c>
      <c r="S20" s="206">
        <v>2.8</v>
      </c>
      <c r="T20" s="206">
        <v>0</v>
      </c>
      <c r="U20" s="206">
        <v>16.399999999999999</v>
      </c>
      <c r="V20" s="206">
        <v>0</v>
      </c>
      <c r="W20" s="206">
        <v>3.83</v>
      </c>
      <c r="X20" s="206">
        <v>8.6199999999999992</v>
      </c>
      <c r="Y20" s="206">
        <v>0</v>
      </c>
      <c r="Z20" s="206">
        <v>26.81</v>
      </c>
      <c r="AA20" s="206">
        <v>7.66</v>
      </c>
      <c r="AB20" s="206">
        <v>0</v>
      </c>
      <c r="AC20" s="206">
        <v>12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60.13</v>
      </c>
      <c r="AL20" s="206">
        <v>0</v>
      </c>
      <c r="AM20" s="206">
        <v>0</v>
      </c>
      <c r="AN20" s="206">
        <v>0</v>
      </c>
      <c r="AO20" s="209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304.45999999999998</v>
      </c>
      <c r="M21" s="206">
        <v>26.6</v>
      </c>
      <c r="N21" s="206">
        <v>34.270000000000003</v>
      </c>
      <c r="O21" s="206">
        <v>0</v>
      </c>
      <c r="P21" s="206">
        <v>36.119999999999997</v>
      </c>
      <c r="Q21" s="206">
        <v>2.84</v>
      </c>
      <c r="R21" s="206">
        <v>0</v>
      </c>
      <c r="S21" s="206">
        <v>2.8</v>
      </c>
      <c r="T21" s="206">
        <v>0</v>
      </c>
      <c r="U21" s="206">
        <v>16.399999999999999</v>
      </c>
      <c r="V21" s="206">
        <v>0</v>
      </c>
      <c r="W21" s="206">
        <v>3.83</v>
      </c>
      <c r="X21" s="206">
        <v>8.6199999999999992</v>
      </c>
      <c r="Y21" s="206">
        <v>0</v>
      </c>
      <c r="Z21" s="206">
        <v>26.81</v>
      </c>
      <c r="AA21" s="206">
        <v>7.66</v>
      </c>
      <c r="AB21" s="206">
        <v>0</v>
      </c>
      <c r="AC21" s="206">
        <v>12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60.13</v>
      </c>
      <c r="AL21" s="206">
        <v>0</v>
      </c>
      <c r="AM21" s="206">
        <v>0</v>
      </c>
      <c r="AN21" s="206">
        <v>0</v>
      </c>
      <c r="AO21" s="209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304.45999999999998</v>
      </c>
      <c r="M22" s="206">
        <v>26.6</v>
      </c>
      <c r="N22" s="206">
        <v>34.270000000000003</v>
      </c>
      <c r="O22" s="206">
        <v>0</v>
      </c>
      <c r="P22" s="206">
        <v>36.119999999999997</v>
      </c>
      <c r="Q22" s="206">
        <v>2.84</v>
      </c>
      <c r="R22" s="206">
        <v>0</v>
      </c>
      <c r="S22" s="206">
        <v>2.8</v>
      </c>
      <c r="T22" s="206">
        <v>0</v>
      </c>
      <c r="U22" s="206">
        <v>16.399999999999999</v>
      </c>
      <c r="V22" s="206">
        <v>0</v>
      </c>
      <c r="W22" s="206">
        <v>3.83</v>
      </c>
      <c r="X22" s="206">
        <v>8.61</v>
      </c>
      <c r="Y22" s="206">
        <v>0</v>
      </c>
      <c r="Z22" s="206">
        <v>26.81</v>
      </c>
      <c r="AA22" s="206">
        <v>7.66</v>
      </c>
      <c r="AB22" s="206">
        <v>0</v>
      </c>
      <c r="AC22" s="206">
        <v>12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60.13</v>
      </c>
      <c r="AL22" s="206">
        <v>0</v>
      </c>
      <c r="AM22" s="206">
        <v>0</v>
      </c>
      <c r="AN22" s="206">
        <v>0</v>
      </c>
      <c r="AO22" s="209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8.9499999999999993</v>
      </c>
      <c r="L23" s="206">
        <v>402.11</v>
      </c>
      <c r="M23" s="206">
        <v>26.6</v>
      </c>
      <c r="N23" s="206">
        <v>34.270000000000003</v>
      </c>
      <c r="O23" s="206">
        <v>0</v>
      </c>
      <c r="P23" s="206">
        <v>36.119999999999997</v>
      </c>
      <c r="Q23" s="206">
        <v>5.04</v>
      </c>
      <c r="R23" s="206">
        <v>5.41</v>
      </c>
      <c r="S23" s="206">
        <v>5.07</v>
      </c>
      <c r="T23" s="206">
        <v>0</v>
      </c>
      <c r="U23" s="206">
        <v>16.399999999999999</v>
      </c>
      <c r="V23" s="206">
        <v>4.32</v>
      </c>
      <c r="W23" s="206">
        <v>12.7</v>
      </c>
      <c r="X23" s="206">
        <v>28.88</v>
      </c>
      <c r="Y23" s="206">
        <v>0</v>
      </c>
      <c r="Z23" s="206">
        <v>71.739999999999995</v>
      </c>
      <c r="AA23" s="206">
        <v>26.49</v>
      </c>
      <c r="AB23" s="206">
        <v>0</v>
      </c>
      <c r="AC23" s="206">
        <v>12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58.48</v>
      </c>
      <c r="AL23" s="206">
        <v>0</v>
      </c>
      <c r="AM23" s="206">
        <v>0</v>
      </c>
      <c r="AN23" s="206">
        <v>0</v>
      </c>
      <c r="AO23" s="209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8.9499999999999993</v>
      </c>
      <c r="L24" s="206">
        <v>464.34</v>
      </c>
      <c r="M24" s="206">
        <v>26.6</v>
      </c>
      <c r="N24" s="206">
        <v>34.270000000000003</v>
      </c>
      <c r="O24" s="206">
        <v>0</v>
      </c>
      <c r="P24" s="206">
        <v>36.119999999999997</v>
      </c>
      <c r="Q24" s="206">
        <v>6.33</v>
      </c>
      <c r="R24" s="206">
        <v>9.5299999999999994</v>
      </c>
      <c r="S24" s="206">
        <v>6.96</v>
      </c>
      <c r="T24" s="206">
        <v>0</v>
      </c>
      <c r="U24" s="206">
        <v>16.399999999999999</v>
      </c>
      <c r="V24" s="206">
        <v>5.33</v>
      </c>
      <c r="W24" s="206">
        <v>13.59</v>
      </c>
      <c r="X24" s="206">
        <v>28.88</v>
      </c>
      <c r="Y24" s="206">
        <v>0</v>
      </c>
      <c r="Z24" s="206">
        <v>71.739999999999995</v>
      </c>
      <c r="AA24" s="206">
        <v>26.49</v>
      </c>
      <c r="AB24" s="206">
        <v>0</v>
      </c>
      <c r="AC24" s="206">
        <v>12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58.48</v>
      </c>
      <c r="AL24" s="206">
        <v>0</v>
      </c>
      <c r="AM24" s="206">
        <v>0</v>
      </c>
      <c r="AN24" s="206">
        <v>0</v>
      </c>
      <c r="AO24" s="209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8.9499999999999993</v>
      </c>
      <c r="L25" s="206">
        <v>528.19000000000005</v>
      </c>
      <c r="M25" s="206">
        <v>26.6</v>
      </c>
      <c r="N25" s="206">
        <v>34.270000000000003</v>
      </c>
      <c r="O25" s="206">
        <v>0</v>
      </c>
      <c r="P25" s="206">
        <v>36.119999999999997</v>
      </c>
      <c r="Q25" s="206">
        <v>6.33</v>
      </c>
      <c r="R25" s="206">
        <v>10.99</v>
      </c>
      <c r="S25" s="206">
        <v>7.65</v>
      </c>
      <c r="T25" s="206">
        <v>0</v>
      </c>
      <c r="U25" s="206">
        <v>16.399999999999999</v>
      </c>
      <c r="V25" s="206">
        <v>5.33</v>
      </c>
      <c r="W25" s="206">
        <v>13.63</v>
      </c>
      <c r="X25" s="206">
        <v>28.88</v>
      </c>
      <c r="Y25" s="206">
        <v>0</v>
      </c>
      <c r="Z25" s="206">
        <v>71.739999999999995</v>
      </c>
      <c r="AA25" s="206">
        <v>26.49</v>
      </c>
      <c r="AB25" s="206">
        <v>0</v>
      </c>
      <c r="AC25" s="206">
        <v>12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69.599999999999994</v>
      </c>
      <c r="AL25" s="206">
        <v>0</v>
      </c>
      <c r="AM25" s="206">
        <v>0</v>
      </c>
      <c r="AN25" s="206">
        <v>0</v>
      </c>
      <c r="AO25" s="209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8.9499999999999993</v>
      </c>
      <c r="L26" s="206">
        <v>529.79</v>
      </c>
      <c r="M26" s="206">
        <v>26.6</v>
      </c>
      <c r="N26" s="206">
        <v>34.270000000000003</v>
      </c>
      <c r="O26" s="206">
        <v>0</v>
      </c>
      <c r="P26" s="206">
        <v>36.119999999999997</v>
      </c>
      <c r="Q26" s="206">
        <v>6.33</v>
      </c>
      <c r="R26" s="206">
        <v>12.25</v>
      </c>
      <c r="S26" s="206">
        <v>7.65</v>
      </c>
      <c r="T26" s="206">
        <v>0</v>
      </c>
      <c r="U26" s="206">
        <v>16.399999999999999</v>
      </c>
      <c r="V26" s="206">
        <v>5.33</v>
      </c>
      <c r="W26" s="206">
        <v>13.63</v>
      </c>
      <c r="X26" s="206">
        <v>28.88</v>
      </c>
      <c r="Y26" s="206">
        <v>0</v>
      </c>
      <c r="Z26" s="206">
        <v>71.739999999999995</v>
      </c>
      <c r="AA26" s="206">
        <v>26.49</v>
      </c>
      <c r="AB26" s="206">
        <v>0</v>
      </c>
      <c r="AC26" s="206">
        <v>12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69.599999999999994</v>
      </c>
      <c r="AL26" s="206">
        <v>0</v>
      </c>
      <c r="AM26" s="206">
        <v>0</v>
      </c>
      <c r="AN26" s="206">
        <v>0</v>
      </c>
      <c r="AO26" s="209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8.9499999999999993</v>
      </c>
      <c r="L27" s="206">
        <v>529.79</v>
      </c>
      <c r="M27" s="206">
        <v>26.6</v>
      </c>
      <c r="N27" s="206">
        <v>34.270000000000003</v>
      </c>
      <c r="O27" s="206">
        <v>0</v>
      </c>
      <c r="P27" s="206">
        <v>36.119999999999997</v>
      </c>
      <c r="Q27" s="206">
        <v>6.33</v>
      </c>
      <c r="R27" s="206">
        <v>12.25</v>
      </c>
      <c r="S27" s="206">
        <v>7.65</v>
      </c>
      <c r="T27" s="206">
        <v>0</v>
      </c>
      <c r="U27" s="206">
        <v>16.399999999999999</v>
      </c>
      <c r="V27" s="206">
        <v>5.33</v>
      </c>
      <c r="W27" s="206">
        <v>13.63</v>
      </c>
      <c r="X27" s="206">
        <v>28.88</v>
      </c>
      <c r="Y27" s="206">
        <v>0</v>
      </c>
      <c r="Z27" s="206">
        <v>71.739999999999995</v>
      </c>
      <c r="AA27" s="206">
        <v>26.49</v>
      </c>
      <c r="AB27" s="206">
        <v>0</v>
      </c>
      <c r="AC27" s="206">
        <v>12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69.599999999999994</v>
      </c>
      <c r="AL27" s="206">
        <v>0</v>
      </c>
      <c r="AM27" s="206">
        <v>0</v>
      </c>
      <c r="AN27" s="206">
        <v>0</v>
      </c>
      <c r="AO27" s="209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8.9499999999999993</v>
      </c>
      <c r="L28" s="206">
        <v>529.79</v>
      </c>
      <c r="M28" s="206">
        <v>26.6</v>
      </c>
      <c r="N28" s="206">
        <v>34.270000000000003</v>
      </c>
      <c r="O28" s="206">
        <v>0</v>
      </c>
      <c r="P28" s="206">
        <v>36.119999999999997</v>
      </c>
      <c r="Q28" s="206">
        <v>6.33</v>
      </c>
      <c r="R28" s="206">
        <v>12.25</v>
      </c>
      <c r="S28" s="206">
        <v>7.65</v>
      </c>
      <c r="T28" s="206">
        <v>0</v>
      </c>
      <c r="U28" s="206">
        <v>16.399999999999999</v>
      </c>
      <c r="V28" s="206">
        <v>5.33</v>
      </c>
      <c r="W28" s="206">
        <v>13.63</v>
      </c>
      <c r="X28" s="206">
        <v>28.88</v>
      </c>
      <c r="Y28" s="206">
        <v>0</v>
      </c>
      <c r="Z28" s="206">
        <v>71.739999999999995</v>
      </c>
      <c r="AA28" s="206">
        <v>26.49</v>
      </c>
      <c r="AB28" s="206">
        <v>0</v>
      </c>
      <c r="AC28" s="206">
        <v>12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69.599999999999994</v>
      </c>
      <c r="AL28" s="206">
        <v>0</v>
      </c>
      <c r="AM28" s="206">
        <v>0</v>
      </c>
      <c r="AN28" s="206">
        <v>0</v>
      </c>
      <c r="AO28" s="209">
        <v>0</v>
      </c>
      <c r="AP28" s="206">
        <v>0</v>
      </c>
      <c r="AQ28" s="206">
        <v>0.05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8.9499999999999993</v>
      </c>
      <c r="L29" s="206">
        <v>529.79</v>
      </c>
      <c r="M29" s="206">
        <v>26.6</v>
      </c>
      <c r="N29" s="206">
        <v>34.270000000000003</v>
      </c>
      <c r="O29" s="206">
        <v>0</v>
      </c>
      <c r="P29" s="206">
        <v>36.119999999999997</v>
      </c>
      <c r="Q29" s="206">
        <v>6.33</v>
      </c>
      <c r="R29" s="206">
        <v>12.25</v>
      </c>
      <c r="S29" s="206">
        <v>7.65</v>
      </c>
      <c r="T29" s="206">
        <v>0</v>
      </c>
      <c r="U29" s="206">
        <v>16.399999999999999</v>
      </c>
      <c r="V29" s="206">
        <v>5.33</v>
      </c>
      <c r="W29" s="206">
        <v>13.63</v>
      </c>
      <c r="X29" s="206">
        <v>28.88</v>
      </c>
      <c r="Y29" s="206">
        <v>0</v>
      </c>
      <c r="Z29" s="206">
        <v>71.739999999999995</v>
      </c>
      <c r="AA29" s="206">
        <v>26.49</v>
      </c>
      <c r="AB29" s="206">
        <v>0</v>
      </c>
      <c r="AC29" s="206">
        <v>12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69.599999999999994</v>
      </c>
      <c r="AL29" s="206">
        <v>0</v>
      </c>
      <c r="AM29" s="206">
        <v>0</v>
      </c>
      <c r="AN29" s="206">
        <v>0</v>
      </c>
      <c r="AO29" s="209">
        <v>0</v>
      </c>
      <c r="AP29" s="206">
        <v>0</v>
      </c>
      <c r="AQ29" s="206">
        <v>0.26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8.9499999999999993</v>
      </c>
      <c r="L30" s="206">
        <v>529.79</v>
      </c>
      <c r="M30" s="206">
        <v>26.6</v>
      </c>
      <c r="N30" s="206">
        <v>34.270000000000003</v>
      </c>
      <c r="O30" s="206">
        <v>0</v>
      </c>
      <c r="P30" s="206">
        <v>36.119999999999997</v>
      </c>
      <c r="Q30" s="206">
        <v>6.33</v>
      </c>
      <c r="R30" s="206">
        <v>12.25</v>
      </c>
      <c r="S30" s="206">
        <v>7.65</v>
      </c>
      <c r="T30" s="206">
        <v>0</v>
      </c>
      <c r="U30" s="206">
        <v>16.399999999999999</v>
      </c>
      <c r="V30" s="206">
        <v>5.33</v>
      </c>
      <c r="W30" s="206">
        <v>13.63</v>
      </c>
      <c r="X30" s="206">
        <v>28.88</v>
      </c>
      <c r="Y30" s="206">
        <v>0</v>
      </c>
      <c r="Z30" s="206">
        <v>71.739999999999995</v>
      </c>
      <c r="AA30" s="206">
        <v>26.49</v>
      </c>
      <c r="AB30" s="206">
        <v>0</v>
      </c>
      <c r="AC30" s="206">
        <v>12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69.599999999999994</v>
      </c>
      <c r="AL30" s="206">
        <v>0</v>
      </c>
      <c r="AM30" s="206">
        <v>0</v>
      </c>
      <c r="AN30" s="206">
        <v>0</v>
      </c>
      <c r="AO30" s="209">
        <v>0</v>
      </c>
      <c r="AP30" s="206">
        <v>0</v>
      </c>
      <c r="AQ30" s="206">
        <v>1.74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3.22</v>
      </c>
      <c r="H31" s="206">
        <v>0</v>
      </c>
      <c r="I31" s="206">
        <v>0</v>
      </c>
      <c r="J31" s="206">
        <v>0</v>
      </c>
      <c r="K31" s="206">
        <v>8.9499999999999993</v>
      </c>
      <c r="L31" s="206">
        <v>529.79</v>
      </c>
      <c r="M31" s="206">
        <v>26.6</v>
      </c>
      <c r="N31" s="206">
        <v>34.270000000000003</v>
      </c>
      <c r="O31" s="206">
        <v>0</v>
      </c>
      <c r="P31" s="206">
        <v>36.119999999999997</v>
      </c>
      <c r="Q31" s="206">
        <v>6.33</v>
      </c>
      <c r="R31" s="206">
        <v>12.25</v>
      </c>
      <c r="S31" s="206">
        <v>7.65</v>
      </c>
      <c r="T31" s="206">
        <v>0</v>
      </c>
      <c r="U31" s="206">
        <v>16.52</v>
      </c>
      <c r="V31" s="206">
        <v>5.33</v>
      </c>
      <c r="W31" s="206">
        <v>13.63</v>
      </c>
      <c r="X31" s="206">
        <v>28.88</v>
      </c>
      <c r="Y31" s="206">
        <v>0</v>
      </c>
      <c r="Z31" s="206">
        <v>71.739999999999995</v>
      </c>
      <c r="AA31" s="206">
        <v>26.49</v>
      </c>
      <c r="AB31" s="206">
        <v>0</v>
      </c>
      <c r="AC31" s="206">
        <v>12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69.599999999999994</v>
      </c>
      <c r="AL31" s="206">
        <v>0</v>
      </c>
      <c r="AM31" s="206">
        <v>0</v>
      </c>
      <c r="AN31" s="206">
        <v>0</v>
      </c>
      <c r="AO31" s="209">
        <v>0</v>
      </c>
      <c r="AP31" s="206">
        <v>0</v>
      </c>
      <c r="AQ31" s="206">
        <v>5.35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0.18</v>
      </c>
      <c r="H32" s="206">
        <v>0</v>
      </c>
      <c r="I32" s="206">
        <v>0</v>
      </c>
      <c r="J32" s="206">
        <v>0</v>
      </c>
      <c r="K32" s="206">
        <v>8.9499999999999993</v>
      </c>
      <c r="L32" s="206">
        <v>529.79</v>
      </c>
      <c r="M32" s="206">
        <v>26.6</v>
      </c>
      <c r="N32" s="206">
        <v>34.270000000000003</v>
      </c>
      <c r="O32" s="206">
        <v>0</v>
      </c>
      <c r="P32" s="206">
        <v>36.119999999999997</v>
      </c>
      <c r="Q32" s="206">
        <v>6.33</v>
      </c>
      <c r="R32" s="206">
        <v>12.25</v>
      </c>
      <c r="S32" s="206">
        <v>7.65</v>
      </c>
      <c r="T32" s="206">
        <v>0</v>
      </c>
      <c r="U32" s="206">
        <v>16.7</v>
      </c>
      <c r="V32" s="206">
        <v>5.33</v>
      </c>
      <c r="W32" s="206">
        <v>13.63</v>
      </c>
      <c r="X32" s="206">
        <v>28.88</v>
      </c>
      <c r="Y32" s="206">
        <v>0</v>
      </c>
      <c r="Z32" s="206">
        <v>71.739999999999995</v>
      </c>
      <c r="AA32" s="206">
        <v>26.49</v>
      </c>
      <c r="AB32" s="206">
        <v>0</v>
      </c>
      <c r="AC32" s="206">
        <v>12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69.599999999999994</v>
      </c>
      <c r="AL32" s="206">
        <v>0</v>
      </c>
      <c r="AM32" s="206">
        <v>0</v>
      </c>
      <c r="AN32" s="206">
        <v>0</v>
      </c>
      <c r="AO32" s="209">
        <v>0</v>
      </c>
      <c r="AP32" s="206">
        <v>0</v>
      </c>
      <c r="AQ32" s="206">
        <v>10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8.9499999999999993</v>
      </c>
      <c r="L33" s="206">
        <v>529.79</v>
      </c>
      <c r="M33" s="206">
        <v>26.6</v>
      </c>
      <c r="N33" s="206">
        <v>34.270000000000003</v>
      </c>
      <c r="O33" s="206">
        <v>0</v>
      </c>
      <c r="P33" s="206">
        <v>36.119999999999997</v>
      </c>
      <c r="Q33" s="206">
        <v>6.33</v>
      </c>
      <c r="R33" s="206">
        <v>12.25</v>
      </c>
      <c r="S33" s="206">
        <v>7.65</v>
      </c>
      <c r="T33" s="206">
        <v>0</v>
      </c>
      <c r="U33" s="206">
        <v>16.95</v>
      </c>
      <c r="V33" s="206">
        <v>5.33</v>
      </c>
      <c r="W33" s="206">
        <v>13.63</v>
      </c>
      <c r="X33" s="206">
        <v>28.88</v>
      </c>
      <c r="Y33" s="206">
        <v>0</v>
      </c>
      <c r="Z33" s="206">
        <v>71.739999999999995</v>
      </c>
      <c r="AA33" s="206">
        <v>26.49</v>
      </c>
      <c r="AB33" s="206">
        <v>0</v>
      </c>
      <c r="AC33" s="206">
        <v>12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69.599999999999994</v>
      </c>
      <c r="AL33" s="206">
        <v>0</v>
      </c>
      <c r="AM33" s="206">
        <v>0</v>
      </c>
      <c r="AN33" s="206">
        <v>0</v>
      </c>
      <c r="AO33" s="209">
        <v>0</v>
      </c>
      <c r="AP33" s="206">
        <v>0</v>
      </c>
      <c r="AQ33" s="206">
        <v>18.059999999999999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8.9499999999999993</v>
      </c>
      <c r="L34" s="206">
        <v>529.79</v>
      </c>
      <c r="M34" s="206">
        <v>26.6</v>
      </c>
      <c r="N34" s="206">
        <v>34.270000000000003</v>
      </c>
      <c r="O34" s="206">
        <v>0</v>
      </c>
      <c r="P34" s="206">
        <v>36.119999999999997</v>
      </c>
      <c r="Q34" s="206">
        <v>6.33</v>
      </c>
      <c r="R34" s="206">
        <v>12.25</v>
      </c>
      <c r="S34" s="206">
        <v>7.65</v>
      </c>
      <c r="T34" s="206">
        <v>0</v>
      </c>
      <c r="U34" s="206">
        <v>17.22</v>
      </c>
      <c r="V34" s="206">
        <v>5.33</v>
      </c>
      <c r="W34" s="206">
        <v>13.63</v>
      </c>
      <c r="X34" s="206">
        <v>28.88</v>
      </c>
      <c r="Y34" s="206">
        <v>0</v>
      </c>
      <c r="Z34" s="206">
        <v>71.739999999999995</v>
      </c>
      <c r="AA34" s="206">
        <v>26.49</v>
      </c>
      <c r="AB34" s="206">
        <v>0</v>
      </c>
      <c r="AC34" s="206">
        <v>12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69.599999999999994</v>
      </c>
      <c r="AL34" s="206">
        <v>0</v>
      </c>
      <c r="AM34" s="206">
        <v>0</v>
      </c>
      <c r="AN34" s="206">
        <v>0</v>
      </c>
      <c r="AO34" s="209">
        <v>0</v>
      </c>
      <c r="AP34" s="206">
        <v>0</v>
      </c>
      <c r="AQ34" s="206">
        <v>20.2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4.16</v>
      </c>
      <c r="G35" s="206">
        <v>0</v>
      </c>
      <c r="H35" s="206">
        <v>0</v>
      </c>
      <c r="I35" s="206">
        <v>0</v>
      </c>
      <c r="J35" s="206">
        <v>0</v>
      </c>
      <c r="K35" s="206">
        <v>8.9499999999999993</v>
      </c>
      <c r="L35" s="206">
        <v>529.79</v>
      </c>
      <c r="M35" s="206">
        <v>26.6</v>
      </c>
      <c r="N35" s="206">
        <v>34.270000000000003</v>
      </c>
      <c r="O35" s="206">
        <v>0</v>
      </c>
      <c r="P35" s="206">
        <v>36.119999999999997</v>
      </c>
      <c r="Q35" s="206">
        <v>6.33</v>
      </c>
      <c r="R35" s="206">
        <v>12.25</v>
      </c>
      <c r="S35" s="206">
        <v>7.65</v>
      </c>
      <c r="T35" s="206">
        <v>0</v>
      </c>
      <c r="U35" s="206">
        <v>17.25</v>
      </c>
      <c r="V35" s="206">
        <v>5.33</v>
      </c>
      <c r="W35" s="206">
        <v>13.63</v>
      </c>
      <c r="X35" s="206">
        <v>28.88</v>
      </c>
      <c r="Y35" s="206">
        <v>0</v>
      </c>
      <c r="Z35" s="206">
        <v>71.739999999999995</v>
      </c>
      <c r="AA35" s="206">
        <v>26.49</v>
      </c>
      <c r="AB35" s="206">
        <v>0</v>
      </c>
      <c r="AC35" s="206">
        <v>12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69.599999999999994</v>
      </c>
      <c r="AL35" s="206">
        <v>0</v>
      </c>
      <c r="AM35" s="206">
        <v>0</v>
      </c>
      <c r="AN35" s="206">
        <v>0</v>
      </c>
      <c r="AO35" s="209">
        <v>0</v>
      </c>
      <c r="AP35" s="206">
        <v>0</v>
      </c>
      <c r="AQ35" s="206">
        <v>20.2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0.31</v>
      </c>
      <c r="G36" s="206">
        <v>0</v>
      </c>
      <c r="H36" s="206">
        <v>0</v>
      </c>
      <c r="I36" s="206">
        <v>0</v>
      </c>
      <c r="J36" s="206">
        <v>0</v>
      </c>
      <c r="K36" s="206">
        <v>8.9499999999999993</v>
      </c>
      <c r="L36" s="206">
        <v>529.79</v>
      </c>
      <c r="M36" s="206">
        <v>26.6</v>
      </c>
      <c r="N36" s="206">
        <v>34.270000000000003</v>
      </c>
      <c r="O36" s="206">
        <v>0</v>
      </c>
      <c r="P36" s="206">
        <v>36.119999999999997</v>
      </c>
      <c r="Q36" s="206">
        <v>6.33</v>
      </c>
      <c r="R36" s="206">
        <v>12.25</v>
      </c>
      <c r="S36" s="206">
        <v>7.65</v>
      </c>
      <c r="T36" s="206">
        <v>0</v>
      </c>
      <c r="U36" s="206">
        <v>17.25</v>
      </c>
      <c r="V36" s="206">
        <v>5.33</v>
      </c>
      <c r="W36" s="206">
        <v>13.63</v>
      </c>
      <c r="X36" s="206">
        <v>28.88</v>
      </c>
      <c r="Y36" s="206">
        <v>0</v>
      </c>
      <c r="Z36" s="206">
        <v>71.739999999999995</v>
      </c>
      <c r="AA36" s="206">
        <v>26.49</v>
      </c>
      <c r="AB36" s="206">
        <v>0</v>
      </c>
      <c r="AC36" s="206">
        <v>12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69.599999999999994</v>
      </c>
      <c r="AL36" s="206">
        <v>0</v>
      </c>
      <c r="AM36" s="206">
        <v>0</v>
      </c>
      <c r="AN36" s="206">
        <v>0</v>
      </c>
      <c r="AO36" s="209">
        <v>0</v>
      </c>
      <c r="AP36" s="206">
        <v>0</v>
      </c>
      <c r="AQ36" s="206">
        <v>20.2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8.9499999999999993</v>
      </c>
      <c r="L37" s="206">
        <v>529.79</v>
      </c>
      <c r="M37" s="206">
        <v>26.6</v>
      </c>
      <c r="N37" s="206">
        <v>34.270000000000003</v>
      </c>
      <c r="O37" s="206">
        <v>0</v>
      </c>
      <c r="P37" s="206">
        <v>36.119999999999997</v>
      </c>
      <c r="Q37" s="206">
        <v>6.33</v>
      </c>
      <c r="R37" s="206">
        <v>12.25</v>
      </c>
      <c r="S37" s="206">
        <v>7.65</v>
      </c>
      <c r="T37" s="206">
        <v>0</v>
      </c>
      <c r="U37" s="206">
        <v>17.25</v>
      </c>
      <c r="V37" s="206">
        <v>5.33</v>
      </c>
      <c r="W37" s="206">
        <v>13.63</v>
      </c>
      <c r="X37" s="206">
        <v>28.88</v>
      </c>
      <c r="Y37" s="206">
        <v>0</v>
      </c>
      <c r="Z37" s="206">
        <v>71.739999999999995</v>
      </c>
      <c r="AA37" s="206">
        <v>26.49</v>
      </c>
      <c r="AB37" s="206">
        <v>0</v>
      </c>
      <c r="AC37" s="206">
        <v>12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69.599999999999994</v>
      </c>
      <c r="AL37" s="206">
        <v>0</v>
      </c>
      <c r="AM37" s="206">
        <v>0</v>
      </c>
      <c r="AN37" s="206">
        <v>0</v>
      </c>
      <c r="AO37" s="209">
        <v>0</v>
      </c>
      <c r="AP37" s="206">
        <v>0</v>
      </c>
      <c r="AQ37" s="206">
        <v>20.2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8.9499999999999993</v>
      </c>
      <c r="L38" s="206">
        <v>529.79</v>
      </c>
      <c r="M38" s="206">
        <v>26.6</v>
      </c>
      <c r="N38" s="206">
        <v>34.270000000000003</v>
      </c>
      <c r="O38" s="206">
        <v>0</v>
      </c>
      <c r="P38" s="206">
        <v>36.119999999999997</v>
      </c>
      <c r="Q38" s="206">
        <v>6.33</v>
      </c>
      <c r="R38" s="206">
        <v>12.25</v>
      </c>
      <c r="S38" s="206">
        <v>7.65</v>
      </c>
      <c r="T38" s="206">
        <v>0</v>
      </c>
      <c r="U38" s="206">
        <v>17.25</v>
      </c>
      <c r="V38" s="206">
        <v>5.33</v>
      </c>
      <c r="W38" s="206">
        <v>13.63</v>
      </c>
      <c r="X38" s="206">
        <v>28.88</v>
      </c>
      <c r="Y38" s="206">
        <v>0</v>
      </c>
      <c r="Z38" s="206">
        <v>71.739999999999995</v>
      </c>
      <c r="AA38" s="206">
        <v>26.49</v>
      </c>
      <c r="AB38" s="206">
        <v>0</v>
      </c>
      <c r="AC38" s="206">
        <v>12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69.599999999999994</v>
      </c>
      <c r="AL38" s="206">
        <v>0</v>
      </c>
      <c r="AM38" s="206">
        <v>0</v>
      </c>
      <c r="AN38" s="206">
        <v>0</v>
      </c>
      <c r="AO38" s="209">
        <v>0</v>
      </c>
      <c r="AP38" s="206">
        <v>0</v>
      </c>
      <c r="AQ38" s="206">
        <v>20.2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8.9499999999999993</v>
      </c>
      <c r="L39" s="206">
        <v>529.79</v>
      </c>
      <c r="M39" s="206">
        <v>26.6</v>
      </c>
      <c r="N39" s="206">
        <v>34.270000000000003</v>
      </c>
      <c r="O39" s="206">
        <v>0</v>
      </c>
      <c r="P39" s="206">
        <v>36.119999999999997</v>
      </c>
      <c r="Q39" s="206">
        <v>6.33</v>
      </c>
      <c r="R39" s="206">
        <v>12.25</v>
      </c>
      <c r="S39" s="206">
        <v>7.65</v>
      </c>
      <c r="T39" s="206">
        <v>0</v>
      </c>
      <c r="U39" s="206">
        <v>17.88</v>
      </c>
      <c r="V39" s="206">
        <v>5.33</v>
      </c>
      <c r="W39" s="206">
        <v>13.63</v>
      </c>
      <c r="X39" s="206">
        <v>28.88</v>
      </c>
      <c r="Y39" s="206">
        <v>0</v>
      </c>
      <c r="Z39" s="206">
        <v>71.739999999999995</v>
      </c>
      <c r="AA39" s="206">
        <v>26.49</v>
      </c>
      <c r="AB39" s="206">
        <v>0</v>
      </c>
      <c r="AC39" s="206">
        <v>7.95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69.599999999999994</v>
      </c>
      <c r="AL39" s="206">
        <v>0</v>
      </c>
      <c r="AM39" s="206">
        <v>0</v>
      </c>
      <c r="AN39" s="206">
        <v>0</v>
      </c>
      <c r="AO39" s="209">
        <v>0</v>
      </c>
      <c r="AP39" s="206">
        <v>0</v>
      </c>
      <c r="AQ39" s="206">
        <v>20.2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8.9499999999999993</v>
      </c>
      <c r="L40" s="206">
        <v>529.79</v>
      </c>
      <c r="M40" s="206">
        <v>26.6</v>
      </c>
      <c r="N40" s="206">
        <v>34.270000000000003</v>
      </c>
      <c r="O40" s="206">
        <v>0</v>
      </c>
      <c r="P40" s="206">
        <v>36.119999999999997</v>
      </c>
      <c r="Q40" s="206">
        <v>6.33</v>
      </c>
      <c r="R40" s="206">
        <v>12.25</v>
      </c>
      <c r="S40" s="206">
        <v>7.65</v>
      </c>
      <c r="T40" s="206">
        <v>0</v>
      </c>
      <c r="U40" s="206">
        <v>18.690000000000001</v>
      </c>
      <c r="V40" s="206">
        <v>5.33</v>
      </c>
      <c r="W40" s="206">
        <v>13.63</v>
      </c>
      <c r="X40" s="206">
        <v>28.88</v>
      </c>
      <c r="Y40" s="206">
        <v>0</v>
      </c>
      <c r="Z40" s="206">
        <v>71.739999999999995</v>
      </c>
      <c r="AA40" s="206">
        <v>26.49</v>
      </c>
      <c r="AB40" s="206">
        <v>0</v>
      </c>
      <c r="AC40" s="206">
        <v>7.95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69.599999999999994</v>
      </c>
      <c r="AL40" s="206">
        <v>0</v>
      </c>
      <c r="AM40" s="206">
        <v>0</v>
      </c>
      <c r="AN40" s="206">
        <v>0</v>
      </c>
      <c r="AO40" s="209">
        <v>0</v>
      </c>
      <c r="AP40" s="206">
        <v>0</v>
      </c>
      <c r="AQ40" s="206">
        <v>20.2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8.9499999999999993</v>
      </c>
      <c r="L41" s="206">
        <v>529.79</v>
      </c>
      <c r="M41" s="206">
        <v>26.6</v>
      </c>
      <c r="N41" s="206">
        <v>34.270000000000003</v>
      </c>
      <c r="O41" s="206">
        <v>0</v>
      </c>
      <c r="P41" s="206">
        <v>36.119999999999997</v>
      </c>
      <c r="Q41" s="206">
        <v>6.33</v>
      </c>
      <c r="R41" s="206">
        <v>12.25</v>
      </c>
      <c r="S41" s="206">
        <v>7.65</v>
      </c>
      <c r="T41" s="206">
        <v>0</v>
      </c>
      <c r="U41" s="206">
        <v>19.41</v>
      </c>
      <c r="V41" s="206">
        <v>5.33</v>
      </c>
      <c r="W41" s="206">
        <v>13.63</v>
      </c>
      <c r="X41" s="206">
        <v>28.88</v>
      </c>
      <c r="Y41" s="206">
        <v>0</v>
      </c>
      <c r="Z41" s="206">
        <v>71.739999999999995</v>
      </c>
      <c r="AA41" s="206">
        <v>26.49</v>
      </c>
      <c r="AB41" s="206">
        <v>0</v>
      </c>
      <c r="AC41" s="206">
        <v>12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69.599999999999994</v>
      </c>
      <c r="AL41" s="206">
        <v>0</v>
      </c>
      <c r="AM41" s="206">
        <v>0</v>
      </c>
      <c r="AN41" s="206">
        <v>0</v>
      </c>
      <c r="AO41" s="209">
        <v>0</v>
      </c>
      <c r="AP41" s="206">
        <v>0</v>
      </c>
      <c r="AQ41" s="206">
        <v>20.2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8.9499999999999993</v>
      </c>
      <c r="L42" s="206">
        <v>529.79</v>
      </c>
      <c r="M42" s="206">
        <v>26.6</v>
      </c>
      <c r="N42" s="206">
        <v>34.270000000000003</v>
      </c>
      <c r="O42" s="206">
        <v>0</v>
      </c>
      <c r="P42" s="206">
        <v>36.119999999999997</v>
      </c>
      <c r="Q42" s="206">
        <v>6.33</v>
      </c>
      <c r="R42" s="206">
        <v>12.25</v>
      </c>
      <c r="S42" s="206">
        <v>7.65</v>
      </c>
      <c r="T42" s="206">
        <v>0</v>
      </c>
      <c r="U42" s="206">
        <v>19.77</v>
      </c>
      <c r="V42" s="206">
        <v>5.33</v>
      </c>
      <c r="W42" s="206">
        <v>13.63</v>
      </c>
      <c r="X42" s="206">
        <v>28.88</v>
      </c>
      <c r="Y42" s="206">
        <v>0</v>
      </c>
      <c r="Z42" s="206">
        <v>71.739999999999995</v>
      </c>
      <c r="AA42" s="206">
        <v>26.49</v>
      </c>
      <c r="AB42" s="206">
        <v>0</v>
      </c>
      <c r="AC42" s="206">
        <v>12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69.599999999999994</v>
      </c>
      <c r="AL42" s="206">
        <v>0</v>
      </c>
      <c r="AM42" s="206">
        <v>0</v>
      </c>
      <c r="AN42" s="206">
        <v>0</v>
      </c>
      <c r="AO42" s="209">
        <v>0</v>
      </c>
      <c r="AP42" s="206">
        <v>0</v>
      </c>
      <c r="AQ42" s="206">
        <v>20.2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8.9499999999999993</v>
      </c>
      <c r="L43" s="206">
        <v>529.79</v>
      </c>
      <c r="M43" s="206">
        <v>26.6</v>
      </c>
      <c r="N43" s="206">
        <v>34.270000000000003</v>
      </c>
      <c r="O43" s="206">
        <v>0</v>
      </c>
      <c r="P43" s="206">
        <v>36.119999999999997</v>
      </c>
      <c r="Q43" s="206">
        <v>6.33</v>
      </c>
      <c r="R43" s="206">
        <v>12.25</v>
      </c>
      <c r="S43" s="206">
        <v>7.65</v>
      </c>
      <c r="T43" s="206">
        <v>0</v>
      </c>
      <c r="U43" s="206">
        <v>20.100000000000001</v>
      </c>
      <c r="V43" s="206">
        <v>5.33</v>
      </c>
      <c r="W43" s="206">
        <v>13.63</v>
      </c>
      <c r="X43" s="206">
        <v>28.88</v>
      </c>
      <c r="Y43" s="206">
        <v>0</v>
      </c>
      <c r="Z43" s="206">
        <v>71.739999999999995</v>
      </c>
      <c r="AA43" s="206">
        <v>26.49</v>
      </c>
      <c r="AB43" s="206">
        <v>0</v>
      </c>
      <c r="AC43" s="206">
        <v>12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9">
        <v>0</v>
      </c>
      <c r="AP43" s="206">
        <v>0</v>
      </c>
      <c r="AQ43" s="206">
        <v>20.2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8.9499999999999993</v>
      </c>
      <c r="L44" s="206">
        <v>529.79</v>
      </c>
      <c r="M44" s="206">
        <v>26.6</v>
      </c>
      <c r="N44" s="206">
        <v>34.270000000000003</v>
      </c>
      <c r="O44" s="206">
        <v>0</v>
      </c>
      <c r="P44" s="206">
        <v>36.119999999999997</v>
      </c>
      <c r="Q44" s="206">
        <v>6.33</v>
      </c>
      <c r="R44" s="206">
        <v>12.25</v>
      </c>
      <c r="S44" s="206">
        <v>7.65</v>
      </c>
      <c r="T44" s="206">
        <v>0</v>
      </c>
      <c r="U44" s="206">
        <v>20.440000000000001</v>
      </c>
      <c r="V44" s="206">
        <v>5.33</v>
      </c>
      <c r="W44" s="206">
        <v>13.63</v>
      </c>
      <c r="X44" s="206">
        <v>28.88</v>
      </c>
      <c r="Y44" s="206">
        <v>0</v>
      </c>
      <c r="Z44" s="206">
        <v>71.739999999999995</v>
      </c>
      <c r="AA44" s="206">
        <v>26.49</v>
      </c>
      <c r="AB44" s="206">
        <v>0</v>
      </c>
      <c r="AC44" s="206">
        <v>12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9">
        <v>0</v>
      </c>
      <c r="AP44" s="206">
        <v>0</v>
      </c>
      <c r="AQ44" s="206">
        <v>20.2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8.9499999999999993</v>
      </c>
      <c r="L45" s="206">
        <v>529.79</v>
      </c>
      <c r="M45" s="206">
        <v>26.6</v>
      </c>
      <c r="N45" s="206">
        <v>34.270000000000003</v>
      </c>
      <c r="O45" s="206">
        <v>0</v>
      </c>
      <c r="P45" s="206">
        <v>36.119999999999997</v>
      </c>
      <c r="Q45" s="206">
        <v>6.33</v>
      </c>
      <c r="R45" s="206">
        <v>12.25</v>
      </c>
      <c r="S45" s="206">
        <v>7.65</v>
      </c>
      <c r="T45" s="206">
        <v>0</v>
      </c>
      <c r="U45" s="206">
        <v>20.5</v>
      </c>
      <c r="V45" s="206">
        <v>5.33</v>
      </c>
      <c r="W45" s="206">
        <v>13.63</v>
      </c>
      <c r="X45" s="206">
        <v>28.88</v>
      </c>
      <c r="Y45" s="206">
        <v>0</v>
      </c>
      <c r="Z45" s="206">
        <v>71.739999999999995</v>
      </c>
      <c r="AA45" s="206">
        <v>26.49</v>
      </c>
      <c r="AB45" s="206">
        <v>0</v>
      </c>
      <c r="AC45" s="206">
        <v>12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69.599999999999994</v>
      </c>
      <c r="AL45" s="206">
        <v>0</v>
      </c>
      <c r="AM45" s="206">
        <v>0</v>
      </c>
      <c r="AN45" s="206">
        <v>0</v>
      </c>
      <c r="AO45" s="209">
        <v>0</v>
      </c>
      <c r="AP45" s="206">
        <v>0</v>
      </c>
      <c r="AQ45" s="206">
        <v>20.2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8.9499999999999993</v>
      </c>
      <c r="L46" s="206">
        <v>529.79</v>
      </c>
      <c r="M46" s="206">
        <v>26.6</v>
      </c>
      <c r="N46" s="206">
        <v>34.270000000000003</v>
      </c>
      <c r="O46" s="206">
        <v>0</v>
      </c>
      <c r="P46" s="206">
        <v>36.119999999999997</v>
      </c>
      <c r="Q46" s="206">
        <v>6.33</v>
      </c>
      <c r="R46" s="206">
        <v>12.25</v>
      </c>
      <c r="S46" s="206">
        <v>7.65</v>
      </c>
      <c r="T46" s="206">
        <v>0</v>
      </c>
      <c r="U46" s="206">
        <v>20.5</v>
      </c>
      <c r="V46" s="206">
        <v>5.33</v>
      </c>
      <c r="W46" s="206">
        <v>13.63</v>
      </c>
      <c r="X46" s="206">
        <v>28.88</v>
      </c>
      <c r="Y46" s="206">
        <v>0</v>
      </c>
      <c r="Z46" s="206">
        <v>71.739999999999995</v>
      </c>
      <c r="AA46" s="206">
        <v>26.49</v>
      </c>
      <c r="AB46" s="206">
        <v>0</v>
      </c>
      <c r="AC46" s="206">
        <v>12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69.599999999999994</v>
      </c>
      <c r="AL46" s="206">
        <v>0</v>
      </c>
      <c r="AM46" s="206">
        <v>0</v>
      </c>
      <c r="AN46" s="206">
        <v>0</v>
      </c>
      <c r="AO46" s="209">
        <v>0</v>
      </c>
      <c r="AP46" s="206">
        <v>0</v>
      </c>
      <c r="AQ46" s="206">
        <v>20.2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8.9499999999999993</v>
      </c>
      <c r="L47" s="206">
        <v>529.79</v>
      </c>
      <c r="M47" s="206">
        <v>26.6</v>
      </c>
      <c r="N47" s="206">
        <v>34.270000000000003</v>
      </c>
      <c r="O47" s="206">
        <v>0</v>
      </c>
      <c r="P47" s="206">
        <v>36.119999999999997</v>
      </c>
      <c r="Q47" s="206">
        <v>6.33</v>
      </c>
      <c r="R47" s="206">
        <v>12.25</v>
      </c>
      <c r="S47" s="206">
        <v>7.65</v>
      </c>
      <c r="T47" s="206">
        <v>0</v>
      </c>
      <c r="U47" s="206">
        <v>20.5</v>
      </c>
      <c r="V47" s="206">
        <v>5.33</v>
      </c>
      <c r="W47" s="206">
        <v>13.63</v>
      </c>
      <c r="X47" s="206">
        <v>28.88</v>
      </c>
      <c r="Y47" s="206">
        <v>0</v>
      </c>
      <c r="Z47" s="206">
        <v>71.739999999999995</v>
      </c>
      <c r="AA47" s="206">
        <v>26.49</v>
      </c>
      <c r="AB47" s="206">
        <v>0</v>
      </c>
      <c r="AC47" s="206">
        <v>12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69.599999999999994</v>
      </c>
      <c r="AL47" s="206">
        <v>0</v>
      </c>
      <c r="AM47" s="206">
        <v>0</v>
      </c>
      <c r="AN47" s="206">
        <v>0</v>
      </c>
      <c r="AO47" s="209">
        <v>0</v>
      </c>
      <c r="AP47" s="206">
        <v>0</v>
      </c>
      <c r="AQ47" s="206">
        <v>20.2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8.9499999999999993</v>
      </c>
      <c r="L48" s="206">
        <v>529.79</v>
      </c>
      <c r="M48" s="206">
        <v>26.6</v>
      </c>
      <c r="N48" s="206">
        <v>34.270000000000003</v>
      </c>
      <c r="O48" s="206">
        <v>0</v>
      </c>
      <c r="P48" s="206">
        <v>36.119999999999997</v>
      </c>
      <c r="Q48" s="206">
        <v>6.33</v>
      </c>
      <c r="R48" s="206">
        <v>12.25</v>
      </c>
      <c r="S48" s="206">
        <v>7.65</v>
      </c>
      <c r="T48" s="206">
        <v>0</v>
      </c>
      <c r="U48" s="206">
        <v>20.5</v>
      </c>
      <c r="V48" s="206">
        <v>5.33</v>
      </c>
      <c r="W48" s="206">
        <v>13.63</v>
      </c>
      <c r="X48" s="206">
        <v>28.88</v>
      </c>
      <c r="Y48" s="206">
        <v>0</v>
      </c>
      <c r="Z48" s="206">
        <v>71.739999999999995</v>
      </c>
      <c r="AA48" s="206">
        <v>26.49</v>
      </c>
      <c r="AB48" s="206">
        <v>0</v>
      </c>
      <c r="AC48" s="206">
        <v>12</v>
      </c>
      <c r="AD48" s="206">
        <v>0</v>
      </c>
      <c r="AE48" s="206">
        <v>0</v>
      </c>
      <c r="AF48" s="206">
        <v>0</v>
      </c>
      <c r="AG48" s="206">
        <v>0</v>
      </c>
      <c r="AH48" s="206">
        <v>5.38</v>
      </c>
      <c r="AI48" s="206">
        <v>0</v>
      </c>
      <c r="AJ48" s="206">
        <v>0</v>
      </c>
      <c r="AK48" s="206">
        <v>69.599999999999994</v>
      </c>
      <c r="AL48" s="206">
        <v>0</v>
      </c>
      <c r="AM48" s="206">
        <v>0</v>
      </c>
      <c r="AN48" s="206">
        <v>0</v>
      </c>
      <c r="AO48" s="209">
        <v>0</v>
      </c>
      <c r="AP48" s="206">
        <v>0</v>
      </c>
      <c r="AQ48" s="206">
        <v>20.2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8.9499999999999993</v>
      </c>
      <c r="L49" s="206">
        <v>529.79</v>
      </c>
      <c r="M49" s="206">
        <v>26.6</v>
      </c>
      <c r="N49" s="206">
        <v>34.270000000000003</v>
      </c>
      <c r="O49" s="206">
        <v>0</v>
      </c>
      <c r="P49" s="206">
        <v>36.119999999999997</v>
      </c>
      <c r="Q49" s="206">
        <v>6.33</v>
      </c>
      <c r="R49" s="206">
        <v>12.25</v>
      </c>
      <c r="S49" s="206">
        <v>7.65</v>
      </c>
      <c r="T49" s="206">
        <v>0</v>
      </c>
      <c r="U49" s="206">
        <v>20.5</v>
      </c>
      <c r="V49" s="206">
        <v>5.33</v>
      </c>
      <c r="W49" s="206">
        <v>13.63</v>
      </c>
      <c r="X49" s="206">
        <v>28.88</v>
      </c>
      <c r="Y49" s="206">
        <v>0</v>
      </c>
      <c r="Z49" s="206">
        <v>71.739999999999995</v>
      </c>
      <c r="AA49" s="206">
        <v>26.49</v>
      </c>
      <c r="AB49" s="206">
        <v>0</v>
      </c>
      <c r="AC49" s="206">
        <v>12</v>
      </c>
      <c r="AD49" s="206">
        <v>0</v>
      </c>
      <c r="AE49" s="206">
        <v>0</v>
      </c>
      <c r="AF49" s="206">
        <v>0</v>
      </c>
      <c r="AG49" s="206">
        <v>0</v>
      </c>
      <c r="AH49" s="206">
        <v>7.71</v>
      </c>
      <c r="AI49" s="206">
        <v>0</v>
      </c>
      <c r="AJ49" s="206">
        <v>0</v>
      </c>
      <c r="AK49" s="206">
        <v>69.599999999999994</v>
      </c>
      <c r="AL49" s="206">
        <v>0</v>
      </c>
      <c r="AM49" s="206">
        <v>0</v>
      </c>
      <c r="AN49" s="206">
        <v>0</v>
      </c>
      <c r="AO49" s="209">
        <v>0</v>
      </c>
      <c r="AP49" s="206">
        <v>0</v>
      </c>
      <c r="AQ49" s="206">
        <v>20.2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8.9499999999999993</v>
      </c>
      <c r="L50" s="206">
        <v>529.79</v>
      </c>
      <c r="M50" s="206">
        <v>26.6</v>
      </c>
      <c r="N50" s="206">
        <v>34.270000000000003</v>
      </c>
      <c r="O50" s="206">
        <v>0</v>
      </c>
      <c r="P50" s="206">
        <v>36.119999999999997</v>
      </c>
      <c r="Q50" s="206">
        <v>6.33</v>
      </c>
      <c r="R50" s="206">
        <v>12.25</v>
      </c>
      <c r="S50" s="206">
        <v>7.65</v>
      </c>
      <c r="T50" s="206">
        <v>0</v>
      </c>
      <c r="U50" s="206">
        <v>20.5</v>
      </c>
      <c r="V50" s="206">
        <v>5.33</v>
      </c>
      <c r="W50" s="206">
        <v>13.63</v>
      </c>
      <c r="X50" s="206">
        <v>28.88</v>
      </c>
      <c r="Y50" s="206">
        <v>0</v>
      </c>
      <c r="Z50" s="206">
        <v>71.739999999999995</v>
      </c>
      <c r="AA50" s="206">
        <v>26.49</v>
      </c>
      <c r="AB50" s="206">
        <v>0</v>
      </c>
      <c r="AC50" s="206">
        <v>12</v>
      </c>
      <c r="AD50" s="206">
        <v>0</v>
      </c>
      <c r="AE50" s="206">
        <v>0</v>
      </c>
      <c r="AF50" s="206">
        <v>0</v>
      </c>
      <c r="AG50" s="206">
        <v>0</v>
      </c>
      <c r="AH50" s="206">
        <v>7.71</v>
      </c>
      <c r="AI50" s="206">
        <v>0</v>
      </c>
      <c r="AJ50" s="206">
        <v>0</v>
      </c>
      <c r="AK50" s="206">
        <v>69.599999999999994</v>
      </c>
      <c r="AL50" s="206">
        <v>0</v>
      </c>
      <c r="AM50" s="206">
        <v>0</v>
      </c>
      <c r="AN50" s="206">
        <v>0</v>
      </c>
      <c r="AO50" s="209">
        <v>0</v>
      </c>
      <c r="AP50" s="206">
        <v>0</v>
      </c>
      <c r="AQ50" s="206">
        <v>20.2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8.9499999999999993</v>
      </c>
      <c r="L51" s="206">
        <v>529.79</v>
      </c>
      <c r="M51" s="206">
        <v>26.6</v>
      </c>
      <c r="N51" s="206">
        <v>34.270000000000003</v>
      </c>
      <c r="O51" s="206">
        <v>0</v>
      </c>
      <c r="P51" s="206">
        <v>36.119999999999997</v>
      </c>
      <c r="Q51" s="206">
        <v>6.33</v>
      </c>
      <c r="R51" s="206">
        <v>12.25</v>
      </c>
      <c r="S51" s="206">
        <v>7.65</v>
      </c>
      <c r="T51" s="206">
        <v>0</v>
      </c>
      <c r="U51" s="206">
        <v>20.5</v>
      </c>
      <c r="V51" s="206">
        <v>5.33</v>
      </c>
      <c r="W51" s="206">
        <v>13.63</v>
      </c>
      <c r="X51" s="206">
        <v>28.88</v>
      </c>
      <c r="Y51" s="206">
        <v>0</v>
      </c>
      <c r="Z51" s="206">
        <v>71.739999999999995</v>
      </c>
      <c r="AA51" s="206">
        <v>26.49</v>
      </c>
      <c r="AB51" s="206">
        <v>0</v>
      </c>
      <c r="AC51" s="206">
        <v>12</v>
      </c>
      <c r="AD51" s="206">
        <v>0</v>
      </c>
      <c r="AE51" s="206">
        <v>0</v>
      </c>
      <c r="AF51" s="206">
        <v>0</v>
      </c>
      <c r="AG51" s="206">
        <v>0</v>
      </c>
      <c r="AH51" s="206">
        <v>7.71</v>
      </c>
      <c r="AI51" s="206">
        <v>0</v>
      </c>
      <c r="AJ51" s="206">
        <v>0</v>
      </c>
      <c r="AK51" s="206">
        <v>69.599999999999994</v>
      </c>
      <c r="AL51" s="206">
        <v>0</v>
      </c>
      <c r="AM51" s="206">
        <v>0</v>
      </c>
      <c r="AN51" s="206">
        <v>0</v>
      </c>
      <c r="AO51" s="209">
        <v>0</v>
      </c>
      <c r="AP51" s="206">
        <v>0</v>
      </c>
      <c r="AQ51" s="206">
        <v>20.2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8.9499999999999993</v>
      </c>
      <c r="L52" s="206">
        <v>529.79</v>
      </c>
      <c r="M52" s="206">
        <v>26.6</v>
      </c>
      <c r="N52" s="206">
        <v>34.270000000000003</v>
      </c>
      <c r="O52" s="206">
        <v>0</v>
      </c>
      <c r="P52" s="206">
        <v>36.119999999999997</v>
      </c>
      <c r="Q52" s="206">
        <v>6.33</v>
      </c>
      <c r="R52" s="206">
        <v>12.25</v>
      </c>
      <c r="S52" s="206">
        <v>7.65</v>
      </c>
      <c r="T52" s="206">
        <v>0</v>
      </c>
      <c r="U52" s="206">
        <v>20.5</v>
      </c>
      <c r="V52" s="206">
        <v>5.33</v>
      </c>
      <c r="W52" s="206">
        <v>13.63</v>
      </c>
      <c r="X52" s="206">
        <v>28.88</v>
      </c>
      <c r="Y52" s="206">
        <v>0</v>
      </c>
      <c r="Z52" s="206">
        <v>71.739999999999995</v>
      </c>
      <c r="AA52" s="206">
        <v>26.49</v>
      </c>
      <c r="AB52" s="206">
        <v>0</v>
      </c>
      <c r="AC52" s="206">
        <v>12</v>
      </c>
      <c r="AD52" s="206">
        <v>0</v>
      </c>
      <c r="AE52" s="206">
        <v>0</v>
      </c>
      <c r="AF52" s="206">
        <v>0</v>
      </c>
      <c r="AG52" s="206">
        <v>0</v>
      </c>
      <c r="AH52" s="206">
        <v>11.57</v>
      </c>
      <c r="AI52" s="206">
        <v>0</v>
      </c>
      <c r="AJ52" s="206">
        <v>0</v>
      </c>
      <c r="AK52" s="206">
        <v>69.599999999999994</v>
      </c>
      <c r="AL52" s="206">
        <v>0</v>
      </c>
      <c r="AM52" s="206">
        <v>0</v>
      </c>
      <c r="AN52" s="206">
        <v>0</v>
      </c>
      <c r="AO52" s="209">
        <v>0</v>
      </c>
      <c r="AP52" s="206">
        <v>0</v>
      </c>
      <c r="AQ52" s="206">
        <v>20.2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8.9499999999999993</v>
      </c>
      <c r="L53" s="206">
        <v>529.79</v>
      </c>
      <c r="M53" s="206">
        <v>26.6</v>
      </c>
      <c r="N53" s="206">
        <v>34.270000000000003</v>
      </c>
      <c r="O53" s="206">
        <v>0</v>
      </c>
      <c r="P53" s="206">
        <v>36.119999999999997</v>
      </c>
      <c r="Q53" s="206">
        <v>6.33</v>
      </c>
      <c r="R53" s="206">
        <v>12.25</v>
      </c>
      <c r="S53" s="206">
        <v>7.65</v>
      </c>
      <c r="T53" s="206">
        <v>0</v>
      </c>
      <c r="U53" s="206">
        <v>20.5</v>
      </c>
      <c r="V53" s="206">
        <v>5.33</v>
      </c>
      <c r="W53" s="206">
        <v>13.63</v>
      </c>
      <c r="X53" s="206">
        <v>28.88</v>
      </c>
      <c r="Y53" s="206">
        <v>0</v>
      </c>
      <c r="Z53" s="206">
        <v>71.739999999999995</v>
      </c>
      <c r="AA53" s="206">
        <v>26.49</v>
      </c>
      <c r="AB53" s="206">
        <v>0</v>
      </c>
      <c r="AC53" s="206">
        <v>12</v>
      </c>
      <c r="AD53" s="206">
        <v>0</v>
      </c>
      <c r="AE53" s="206">
        <v>0</v>
      </c>
      <c r="AF53" s="206">
        <v>0</v>
      </c>
      <c r="AG53" s="206">
        <v>0</v>
      </c>
      <c r="AH53" s="206">
        <v>11.57</v>
      </c>
      <c r="AI53" s="206">
        <v>0</v>
      </c>
      <c r="AJ53" s="206">
        <v>0</v>
      </c>
      <c r="AK53" s="206">
        <v>69.599999999999994</v>
      </c>
      <c r="AL53" s="206">
        <v>0</v>
      </c>
      <c r="AM53" s="206">
        <v>0</v>
      </c>
      <c r="AN53" s="206">
        <v>0</v>
      </c>
      <c r="AO53" s="209">
        <v>0</v>
      </c>
      <c r="AP53" s="206">
        <v>0</v>
      </c>
      <c r="AQ53" s="206">
        <v>20.2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8.9499999999999993</v>
      </c>
      <c r="L54" s="206">
        <v>529.79</v>
      </c>
      <c r="M54" s="206">
        <v>26.6</v>
      </c>
      <c r="N54" s="206">
        <v>34.270000000000003</v>
      </c>
      <c r="O54" s="206">
        <v>0</v>
      </c>
      <c r="P54" s="206">
        <v>36.119999999999997</v>
      </c>
      <c r="Q54" s="206">
        <v>6.33</v>
      </c>
      <c r="R54" s="206">
        <v>12.25</v>
      </c>
      <c r="S54" s="206">
        <v>7.65</v>
      </c>
      <c r="T54" s="206">
        <v>0</v>
      </c>
      <c r="U54" s="206">
        <v>20.5</v>
      </c>
      <c r="V54" s="206">
        <v>5.33</v>
      </c>
      <c r="W54" s="206">
        <v>13.63</v>
      </c>
      <c r="X54" s="206">
        <v>28.88</v>
      </c>
      <c r="Y54" s="206">
        <v>0</v>
      </c>
      <c r="Z54" s="206">
        <v>71.739999999999995</v>
      </c>
      <c r="AA54" s="206">
        <v>26.49</v>
      </c>
      <c r="AB54" s="206">
        <v>0</v>
      </c>
      <c r="AC54" s="206">
        <v>12</v>
      </c>
      <c r="AD54" s="206">
        <v>0</v>
      </c>
      <c r="AE54" s="206">
        <v>0</v>
      </c>
      <c r="AF54" s="206">
        <v>0</v>
      </c>
      <c r="AG54" s="206">
        <v>0</v>
      </c>
      <c r="AH54" s="206">
        <v>11.57</v>
      </c>
      <c r="AI54" s="206">
        <v>0</v>
      </c>
      <c r="AJ54" s="206">
        <v>0</v>
      </c>
      <c r="AK54" s="206">
        <v>69.599999999999994</v>
      </c>
      <c r="AL54" s="206">
        <v>0</v>
      </c>
      <c r="AM54" s="206">
        <v>0</v>
      </c>
      <c r="AN54" s="206">
        <v>0</v>
      </c>
      <c r="AO54" s="209">
        <v>0</v>
      </c>
      <c r="AP54" s="206">
        <v>0</v>
      </c>
      <c r="AQ54" s="206">
        <v>20.2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8.9499999999999993</v>
      </c>
      <c r="L55" s="206">
        <v>529.79</v>
      </c>
      <c r="M55" s="206">
        <v>26.6</v>
      </c>
      <c r="N55" s="206">
        <v>34.270000000000003</v>
      </c>
      <c r="O55" s="206">
        <v>0</v>
      </c>
      <c r="P55" s="206">
        <v>36.119999999999997</v>
      </c>
      <c r="Q55" s="206">
        <v>6.33</v>
      </c>
      <c r="R55" s="206">
        <v>12.25</v>
      </c>
      <c r="S55" s="206">
        <v>7.65</v>
      </c>
      <c r="T55" s="206">
        <v>0</v>
      </c>
      <c r="U55" s="206">
        <v>20.5</v>
      </c>
      <c r="V55" s="206">
        <v>5.33</v>
      </c>
      <c r="W55" s="206">
        <v>13.63</v>
      </c>
      <c r="X55" s="206">
        <v>28.88</v>
      </c>
      <c r="Y55" s="206">
        <v>0</v>
      </c>
      <c r="Z55" s="206">
        <v>71.739999999999995</v>
      </c>
      <c r="AA55" s="206">
        <v>26.49</v>
      </c>
      <c r="AB55" s="206">
        <v>0</v>
      </c>
      <c r="AC55" s="206">
        <v>12</v>
      </c>
      <c r="AD55" s="206">
        <v>0</v>
      </c>
      <c r="AE55" s="206">
        <v>0</v>
      </c>
      <c r="AF55" s="206">
        <v>0</v>
      </c>
      <c r="AG55" s="206">
        <v>0</v>
      </c>
      <c r="AH55" s="206">
        <v>11.57</v>
      </c>
      <c r="AI55" s="206">
        <v>0</v>
      </c>
      <c r="AJ55" s="206">
        <v>0</v>
      </c>
      <c r="AK55" s="206">
        <v>69.599999999999994</v>
      </c>
      <c r="AL55" s="206">
        <v>0</v>
      </c>
      <c r="AM55" s="206">
        <v>0</v>
      </c>
      <c r="AN55" s="206">
        <v>0</v>
      </c>
      <c r="AO55" s="209">
        <v>0</v>
      </c>
      <c r="AP55" s="206">
        <v>0</v>
      </c>
      <c r="AQ55" s="206">
        <v>20.2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8.9499999999999993</v>
      </c>
      <c r="L56" s="206">
        <v>529.79</v>
      </c>
      <c r="M56" s="206">
        <v>26.6</v>
      </c>
      <c r="N56" s="206">
        <v>34.270000000000003</v>
      </c>
      <c r="O56" s="206">
        <v>0</v>
      </c>
      <c r="P56" s="206">
        <v>36.119999999999997</v>
      </c>
      <c r="Q56" s="206">
        <v>6.33</v>
      </c>
      <c r="R56" s="206">
        <v>12.25</v>
      </c>
      <c r="S56" s="206">
        <v>7.65</v>
      </c>
      <c r="T56" s="206">
        <v>0</v>
      </c>
      <c r="U56" s="206">
        <v>20.5</v>
      </c>
      <c r="V56" s="206">
        <v>5.33</v>
      </c>
      <c r="W56" s="206">
        <v>13.63</v>
      </c>
      <c r="X56" s="206">
        <v>28.88</v>
      </c>
      <c r="Y56" s="206">
        <v>0</v>
      </c>
      <c r="Z56" s="206">
        <v>71.739999999999995</v>
      </c>
      <c r="AA56" s="206">
        <v>26.49</v>
      </c>
      <c r="AB56" s="206">
        <v>0</v>
      </c>
      <c r="AC56" s="206">
        <v>12</v>
      </c>
      <c r="AD56" s="206">
        <v>0</v>
      </c>
      <c r="AE56" s="206">
        <v>0</v>
      </c>
      <c r="AF56" s="206">
        <v>0</v>
      </c>
      <c r="AG56" s="206">
        <v>0</v>
      </c>
      <c r="AH56" s="206">
        <v>11.57</v>
      </c>
      <c r="AI56" s="206">
        <v>0</v>
      </c>
      <c r="AJ56" s="206">
        <v>0</v>
      </c>
      <c r="AK56" s="206">
        <v>69.599999999999994</v>
      </c>
      <c r="AL56" s="206">
        <v>0</v>
      </c>
      <c r="AM56" s="206">
        <v>0</v>
      </c>
      <c r="AN56" s="206">
        <v>0</v>
      </c>
      <c r="AO56" s="209">
        <v>0</v>
      </c>
      <c r="AP56" s="206">
        <v>0</v>
      </c>
      <c r="AQ56" s="206">
        <v>20.2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8.9499999999999993</v>
      </c>
      <c r="L57" s="206">
        <v>529.79</v>
      </c>
      <c r="M57" s="206">
        <v>26.6</v>
      </c>
      <c r="N57" s="206">
        <v>34.270000000000003</v>
      </c>
      <c r="O57" s="206">
        <v>0</v>
      </c>
      <c r="P57" s="206">
        <v>36.119999999999997</v>
      </c>
      <c r="Q57" s="206">
        <v>6.33</v>
      </c>
      <c r="R57" s="206">
        <v>12.25</v>
      </c>
      <c r="S57" s="206">
        <v>7.65</v>
      </c>
      <c r="T57" s="206">
        <v>0</v>
      </c>
      <c r="U57" s="206">
        <v>20.5</v>
      </c>
      <c r="V57" s="206">
        <v>5.33</v>
      </c>
      <c r="W57" s="206">
        <v>12.84</v>
      </c>
      <c r="X57" s="206">
        <v>28.88</v>
      </c>
      <c r="Y57" s="206">
        <v>0</v>
      </c>
      <c r="Z57" s="206">
        <v>71.739999999999995</v>
      </c>
      <c r="AA57" s="206">
        <v>26.49</v>
      </c>
      <c r="AB57" s="206">
        <v>0</v>
      </c>
      <c r="AC57" s="206">
        <v>12</v>
      </c>
      <c r="AD57" s="206">
        <v>0</v>
      </c>
      <c r="AE57" s="206">
        <v>0</v>
      </c>
      <c r="AF57" s="206">
        <v>0</v>
      </c>
      <c r="AG57" s="206">
        <v>0</v>
      </c>
      <c r="AH57" s="206">
        <v>11.57</v>
      </c>
      <c r="AI57" s="206">
        <v>0</v>
      </c>
      <c r="AJ57" s="206">
        <v>0</v>
      </c>
      <c r="AK57" s="206">
        <v>69.599999999999994</v>
      </c>
      <c r="AL57" s="206">
        <v>0</v>
      </c>
      <c r="AM57" s="206">
        <v>0</v>
      </c>
      <c r="AN57" s="206">
        <v>0</v>
      </c>
      <c r="AO57" s="209">
        <v>0</v>
      </c>
      <c r="AP57" s="206">
        <v>0</v>
      </c>
      <c r="AQ57" s="206">
        <v>20.2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8.9499999999999993</v>
      </c>
      <c r="L58" s="206">
        <v>529.79</v>
      </c>
      <c r="M58" s="206">
        <v>26.6</v>
      </c>
      <c r="N58" s="206">
        <v>34.270000000000003</v>
      </c>
      <c r="O58" s="206">
        <v>0</v>
      </c>
      <c r="P58" s="206">
        <v>36.119999999999997</v>
      </c>
      <c r="Q58" s="206">
        <v>6.33</v>
      </c>
      <c r="R58" s="206">
        <v>12.25</v>
      </c>
      <c r="S58" s="206">
        <v>7.65</v>
      </c>
      <c r="T58" s="206">
        <v>0</v>
      </c>
      <c r="U58" s="206">
        <v>20.5</v>
      </c>
      <c r="V58" s="206">
        <v>5.33</v>
      </c>
      <c r="W58" s="206">
        <v>12.84</v>
      </c>
      <c r="X58" s="206">
        <v>28.88</v>
      </c>
      <c r="Y58" s="206">
        <v>0</v>
      </c>
      <c r="Z58" s="206">
        <v>71.739999999999995</v>
      </c>
      <c r="AA58" s="206">
        <v>26.49</v>
      </c>
      <c r="AB58" s="206">
        <v>0</v>
      </c>
      <c r="AC58" s="206">
        <v>12</v>
      </c>
      <c r="AD58" s="206">
        <v>0</v>
      </c>
      <c r="AE58" s="206">
        <v>0</v>
      </c>
      <c r="AF58" s="206">
        <v>0</v>
      </c>
      <c r="AG58" s="206">
        <v>0</v>
      </c>
      <c r="AH58" s="206">
        <v>11.57</v>
      </c>
      <c r="AI58" s="206">
        <v>0</v>
      </c>
      <c r="AJ58" s="206">
        <v>0</v>
      </c>
      <c r="AK58" s="206">
        <v>69.599999999999994</v>
      </c>
      <c r="AL58" s="206">
        <v>0</v>
      </c>
      <c r="AM58" s="206">
        <v>0</v>
      </c>
      <c r="AN58" s="206">
        <v>0</v>
      </c>
      <c r="AO58" s="209">
        <v>0</v>
      </c>
      <c r="AP58" s="206">
        <v>0</v>
      </c>
      <c r="AQ58" s="206">
        <v>20.2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8.9499999999999993</v>
      </c>
      <c r="L59" s="206">
        <v>529.79</v>
      </c>
      <c r="M59" s="206">
        <v>26.6</v>
      </c>
      <c r="N59" s="206">
        <v>34.270000000000003</v>
      </c>
      <c r="O59" s="206">
        <v>0</v>
      </c>
      <c r="P59" s="206">
        <v>36.119999999999997</v>
      </c>
      <c r="Q59" s="206">
        <v>6.33</v>
      </c>
      <c r="R59" s="206">
        <v>12.25</v>
      </c>
      <c r="S59" s="206">
        <v>7.65</v>
      </c>
      <c r="T59" s="206">
        <v>0</v>
      </c>
      <c r="U59" s="206">
        <v>20.5</v>
      </c>
      <c r="V59" s="206">
        <v>5.33</v>
      </c>
      <c r="W59" s="206">
        <v>12.84</v>
      </c>
      <c r="X59" s="206">
        <v>28.88</v>
      </c>
      <c r="Y59" s="206">
        <v>0</v>
      </c>
      <c r="Z59" s="206">
        <v>71.739999999999995</v>
      </c>
      <c r="AA59" s="206">
        <v>26.49</v>
      </c>
      <c r="AB59" s="206">
        <v>0</v>
      </c>
      <c r="AC59" s="206">
        <v>12</v>
      </c>
      <c r="AD59" s="206">
        <v>0</v>
      </c>
      <c r="AE59" s="206">
        <v>0</v>
      </c>
      <c r="AF59" s="206">
        <v>0</v>
      </c>
      <c r="AG59" s="206">
        <v>0</v>
      </c>
      <c r="AH59" s="206">
        <v>11.57</v>
      </c>
      <c r="AI59" s="206">
        <v>0</v>
      </c>
      <c r="AJ59" s="206">
        <v>0</v>
      </c>
      <c r="AK59" s="206">
        <v>69.599999999999994</v>
      </c>
      <c r="AL59" s="206">
        <v>0</v>
      </c>
      <c r="AM59" s="206">
        <v>0</v>
      </c>
      <c r="AN59" s="206">
        <v>0</v>
      </c>
      <c r="AO59" s="209">
        <v>0</v>
      </c>
      <c r="AP59" s="206">
        <v>0</v>
      </c>
      <c r="AQ59" s="206">
        <v>20.2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8.9499999999999993</v>
      </c>
      <c r="L60" s="206">
        <v>529.79</v>
      </c>
      <c r="M60" s="206">
        <v>26.6</v>
      </c>
      <c r="N60" s="206">
        <v>34.270000000000003</v>
      </c>
      <c r="O60" s="206">
        <v>0</v>
      </c>
      <c r="P60" s="206">
        <v>36.119999999999997</v>
      </c>
      <c r="Q60" s="206">
        <v>6.33</v>
      </c>
      <c r="R60" s="206">
        <v>12.25</v>
      </c>
      <c r="S60" s="206">
        <v>7.65</v>
      </c>
      <c r="T60" s="206">
        <v>0</v>
      </c>
      <c r="U60" s="206">
        <v>20.5</v>
      </c>
      <c r="V60" s="206">
        <v>5.33</v>
      </c>
      <c r="W60" s="206">
        <v>12.84</v>
      </c>
      <c r="X60" s="206">
        <v>28.88</v>
      </c>
      <c r="Y60" s="206">
        <v>0</v>
      </c>
      <c r="Z60" s="206">
        <v>71.739999999999995</v>
      </c>
      <c r="AA60" s="206">
        <v>26.49</v>
      </c>
      <c r="AB60" s="206">
        <v>0</v>
      </c>
      <c r="AC60" s="206">
        <v>12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69.599999999999994</v>
      </c>
      <c r="AL60" s="206">
        <v>0</v>
      </c>
      <c r="AM60" s="206">
        <v>0</v>
      </c>
      <c r="AN60" s="206">
        <v>0</v>
      </c>
      <c r="AO60" s="209">
        <v>0</v>
      </c>
      <c r="AP60" s="206">
        <v>0</v>
      </c>
      <c r="AQ60" s="206">
        <v>20.2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8.9499999999999993</v>
      </c>
      <c r="L61" s="206">
        <v>529.79</v>
      </c>
      <c r="M61" s="206">
        <v>26.6</v>
      </c>
      <c r="N61" s="206">
        <v>34.270000000000003</v>
      </c>
      <c r="O61" s="206">
        <v>0</v>
      </c>
      <c r="P61" s="206">
        <v>36.119999999999997</v>
      </c>
      <c r="Q61" s="206">
        <v>6.33</v>
      </c>
      <c r="R61" s="206">
        <v>12.25</v>
      </c>
      <c r="S61" s="206">
        <v>7.65</v>
      </c>
      <c r="T61" s="206">
        <v>0</v>
      </c>
      <c r="U61" s="206">
        <v>20.5</v>
      </c>
      <c r="V61" s="206">
        <v>5.33</v>
      </c>
      <c r="W61" s="206">
        <v>12.84</v>
      </c>
      <c r="X61" s="206">
        <v>28.88</v>
      </c>
      <c r="Y61" s="206">
        <v>0</v>
      </c>
      <c r="Z61" s="206">
        <v>71.739999999999995</v>
      </c>
      <c r="AA61" s="206">
        <v>26.49</v>
      </c>
      <c r="AB61" s="206">
        <v>0</v>
      </c>
      <c r="AC61" s="206">
        <v>12</v>
      </c>
      <c r="AD61" s="206">
        <v>0</v>
      </c>
      <c r="AE61" s="206">
        <v>0</v>
      </c>
      <c r="AF61" s="206">
        <v>0</v>
      </c>
      <c r="AG61" s="206">
        <v>0</v>
      </c>
      <c r="AH61" s="206">
        <v>6.19</v>
      </c>
      <c r="AI61" s="206">
        <v>0</v>
      </c>
      <c r="AJ61" s="206">
        <v>0</v>
      </c>
      <c r="AK61" s="206">
        <v>69.599999999999994</v>
      </c>
      <c r="AL61" s="206">
        <v>0</v>
      </c>
      <c r="AM61" s="206">
        <v>0</v>
      </c>
      <c r="AN61" s="206">
        <v>0</v>
      </c>
      <c r="AO61" s="209">
        <v>0</v>
      </c>
      <c r="AP61" s="206">
        <v>0</v>
      </c>
      <c r="AQ61" s="206">
        <v>20.2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8.9499999999999993</v>
      </c>
      <c r="L62" s="206">
        <v>529.79</v>
      </c>
      <c r="M62" s="206">
        <v>26.6</v>
      </c>
      <c r="N62" s="206">
        <v>34.270000000000003</v>
      </c>
      <c r="O62" s="206">
        <v>0</v>
      </c>
      <c r="P62" s="206">
        <v>36.119999999999997</v>
      </c>
      <c r="Q62" s="206">
        <v>6.33</v>
      </c>
      <c r="R62" s="206">
        <v>12.25</v>
      </c>
      <c r="S62" s="206">
        <v>7.65</v>
      </c>
      <c r="T62" s="206">
        <v>0</v>
      </c>
      <c r="U62" s="206">
        <v>20.5</v>
      </c>
      <c r="V62" s="206">
        <v>5.33</v>
      </c>
      <c r="W62" s="206">
        <v>12.84</v>
      </c>
      <c r="X62" s="206">
        <v>28.88</v>
      </c>
      <c r="Y62" s="206">
        <v>0</v>
      </c>
      <c r="Z62" s="206">
        <v>71.739999999999995</v>
      </c>
      <c r="AA62" s="206">
        <v>26.49</v>
      </c>
      <c r="AB62" s="206">
        <v>0</v>
      </c>
      <c r="AC62" s="206">
        <v>7.95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69.599999999999994</v>
      </c>
      <c r="AL62" s="206">
        <v>0</v>
      </c>
      <c r="AM62" s="206">
        <v>0</v>
      </c>
      <c r="AN62" s="206">
        <v>0</v>
      </c>
      <c r="AO62" s="209">
        <v>0</v>
      </c>
      <c r="AP62" s="206">
        <v>0</v>
      </c>
      <c r="AQ62" s="206">
        <v>20.2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8.9499999999999993</v>
      </c>
      <c r="L63" s="206">
        <v>529.79</v>
      </c>
      <c r="M63" s="206">
        <v>26.6</v>
      </c>
      <c r="N63" s="206">
        <v>34.270000000000003</v>
      </c>
      <c r="O63" s="206">
        <v>0</v>
      </c>
      <c r="P63" s="206">
        <v>36.119999999999997</v>
      </c>
      <c r="Q63" s="206">
        <v>6.33</v>
      </c>
      <c r="R63" s="206">
        <v>12.25</v>
      </c>
      <c r="S63" s="206">
        <v>7.65</v>
      </c>
      <c r="T63" s="206">
        <v>0</v>
      </c>
      <c r="U63" s="206">
        <v>20.5</v>
      </c>
      <c r="V63" s="206">
        <v>5.33</v>
      </c>
      <c r="W63" s="206">
        <v>12.84</v>
      </c>
      <c r="X63" s="206">
        <v>28.88</v>
      </c>
      <c r="Y63" s="206">
        <v>0</v>
      </c>
      <c r="Z63" s="206">
        <v>71.739999999999995</v>
      </c>
      <c r="AA63" s="206">
        <v>26.49</v>
      </c>
      <c r="AB63" s="206">
        <v>0</v>
      </c>
      <c r="AC63" s="206">
        <v>11.74</v>
      </c>
      <c r="AD63" s="206">
        <v>0</v>
      </c>
      <c r="AE63" s="206">
        <v>0</v>
      </c>
      <c r="AF63" s="206">
        <v>0</v>
      </c>
      <c r="AG63" s="206">
        <v>0</v>
      </c>
      <c r="AH63" s="206">
        <v>7.71</v>
      </c>
      <c r="AI63" s="206">
        <v>0</v>
      </c>
      <c r="AJ63" s="206">
        <v>0</v>
      </c>
      <c r="AK63" s="206">
        <v>69.599999999999994</v>
      </c>
      <c r="AL63" s="206">
        <v>0</v>
      </c>
      <c r="AM63" s="206">
        <v>0</v>
      </c>
      <c r="AN63" s="206">
        <v>0</v>
      </c>
      <c r="AO63" s="209">
        <v>0</v>
      </c>
      <c r="AP63" s="206">
        <v>0</v>
      </c>
      <c r="AQ63" s="206">
        <v>20.2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8.9499999999999993</v>
      </c>
      <c r="L64" s="206">
        <v>529.79</v>
      </c>
      <c r="M64" s="206">
        <v>26.6</v>
      </c>
      <c r="N64" s="206">
        <v>34.270000000000003</v>
      </c>
      <c r="O64" s="206">
        <v>0</v>
      </c>
      <c r="P64" s="206">
        <v>36.119999999999997</v>
      </c>
      <c r="Q64" s="206">
        <v>6.33</v>
      </c>
      <c r="R64" s="206">
        <v>12.25</v>
      </c>
      <c r="S64" s="206">
        <v>7.65</v>
      </c>
      <c r="T64" s="206">
        <v>0</v>
      </c>
      <c r="U64" s="206">
        <v>20.5</v>
      </c>
      <c r="V64" s="206">
        <v>5.33</v>
      </c>
      <c r="W64" s="206">
        <v>12.84</v>
      </c>
      <c r="X64" s="206">
        <v>28.88</v>
      </c>
      <c r="Y64" s="206">
        <v>0</v>
      </c>
      <c r="Z64" s="206">
        <v>71.739999999999995</v>
      </c>
      <c r="AA64" s="206">
        <v>26.49</v>
      </c>
      <c r="AB64" s="206">
        <v>0</v>
      </c>
      <c r="AC64" s="206">
        <v>11.43</v>
      </c>
      <c r="AD64" s="206">
        <v>0</v>
      </c>
      <c r="AE64" s="206">
        <v>0</v>
      </c>
      <c r="AF64" s="206">
        <v>0</v>
      </c>
      <c r="AG64" s="206">
        <v>0</v>
      </c>
      <c r="AH64" s="206">
        <v>7.71</v>
      </c>
      <c r="AI64" s="206">
        <v>0</v>
      </c>
      <c r="AJ64" s="206">
        <v>0</v>
      </c>
      <c r="AK64" s="206">
        <v>69.599999999999994</v>
      </c>
      <c r="AL64" s="206">
        <v>0</v>
      </c>
      <c r="AM64" s="206">
        <v>0</v>
      </c>
      <c r="AN64" s="206">
        <v>0</v>
      </c>
      <c r="AO64" s="209">
        <v>0</v>
      </c>
      <c r="AP64" s="206">
        <v>0</v>
      </c>
      <c r="AQ64" s="206">
        <v>20.2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8.9499999999999993</v>
      </c>
      <c r="L65" s="206">
        <v>529.79</v>
      </c>
      <c r="M65" s="206">
        <v>26.6</v>
      </c>
      <c r="N65" s="206">
        <v>34.270000000000003</v>
      </c>
      <c r="O65" s="206">
        <v>0</v>
      </c>
      <c r="P65" s="206">
        <v>36.119999999999997</v>
      </c>
      <c r="Q65" s="206">
        <v>6.33</v>
      </c>
      <c r="R65" s="206">
        <v>12.25</v>
      </c>
      <c r="S65" s="206">
        <v>7.65</v>
      </c>
      <c r="T65" s="206">
        <v>0</v>
      </c>
      <c r="U65" s="206">
        <v>20.5</v>
      </c>
      <c r="V65" s="206">
        <v>5.33</v>
      </c>
      <c r="W65" s="206">
        <v>12.84</v>
      </c>
      <c r="X65" s="206">
        <v>28.88</v>
      </c>
      <c r="Y65" s="206">
        <v>0</v>
      </c>
      <c r="Z65" s="206">
        <v>64.319999999999993</v>
      </c>
      <c r="AA65" s="206">
        <v>26.49</v>
      </c>
      <c r="AB65" s="206">
        <v>0</v>
      </c>
      <c r="AC65" s="206">
        <v>11.43</v>
      </c>
      <c r="AD65" s="206">
        <v>0</v>
      </c>
      <c r="AE65" s="206">
        <v>0</v>
      </c>
      <c r="AF65" s="206">
        <v>0</v>
      </c>
      <c r="AG65" s="206">
        <v>0</v>
      </c>
      <c r="AH65" s="206">
        <v>7.71</v>
      </c>
      <c r="AI65" s="206">
        <v>0</v>
      </c>
      <c r="AJ65" s="206">
        <v>0</v>
      </c>
      <c r="AK65" s="206">
        <v>69.599999999999994</v>
      </c>
      <c r="AL65" s="206">
        <v>0</v>
      </c>
      <c r="AM65" s="206">
        <v>0</v>
      </c>
      <c r="AN65" s="206">
        <v>0</v>
      </c>
      <c r="AO65" s="209">
        <v>0</v>
      </c>
      <c r="AP65" s="206">
        <v>0</v>
      </c>
      <c r="AQ65" s="206">
        <v>20.2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8.9499999999999993</v>
      </c>
      <c r="L66" s="206">
        <v>529.79</v>
      </c>
      <c r="M66" s="206">
        <v>26.6</v>
      </c>
      <c r="N66" s="206">
        <v>34.270000000000003</v>
      </c>
      <c r="O66" s="206">
        <v>0</v>
      </c>
      <c r="P66" s="206">
        <v>36.119999999999997</v>
      </c>
      <c r="Q66" s="206">
        <v>6.33</v>
      </c>
      <c r="R66" s="206">
        <v>12.25</v>
      </c>
      <c r="S66" s="206">
        <v>7.65</v>
      </c>
      <c r="T66" s="206">
        <v>0</v>
      </c>
      <c r="U66" s="206">
        <v>20.5</v>
      </c>
      <c r="V66" s="206">
        <v>5.33</v>
      </c>
      <c r="W66" s="206">
        <v>12.84</v>
      </c>
      <c r="X66" s="206">
        <v>28.88</v>
      </c>
      <c r="Y66" s="206">
        <v>0</v>
      </c>
      <c r="Z66" s="206">
        <v>64.319999999999993</v>
      </c>
      <c r="AA66" s="206">
        <v>26.49</v>
      </c>
      <c r="AB66" s="206">
        <v>0</v>
      </c>
      <c r="AC66" s="206">
        <v>11.43</v>
      </c>
      <c r="AD66" s="206">
        <v>0</v>
      </c>
      <c r="AE66" s="206">
        <v>0</v>
      </c>
      <c r="AF66" s="206">
        <v>0</v>
      </c>
      <c r="AG66" s="206">
        <v>0</v>
      </c>
      <c r="AH66" s="206">
        <v>7.71</v>
      </c>
      <c r="AI66" s="206">
        <v>0</v>
      </c>
      <c r="AJ66" s="206">
        <v>0</v>
      </c>
      <c r="AK66" s="206">
        <v>69.599999999999994</v>
      </c>
      <c r="AL66" s="206">
        <v>0</v>
      </c>
      <c r="AM66" s="206">
        <v>0</v>
      </c>
      <c r="AN66" s="206">
        <v>0</v>
      </c>
      <c r="AO66" s="209">
        <v>0</v>
      </c>
      <c r="AP66" s="206">
        <v>0</v>
      </c>
      <c r="AQ66" s="206">
        <v>20.2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8.9499999999999993</v>
      </c>
      <c r="L67" s="206">
        <v>529.79</v>
      </c>
      <c r="M67" s="206">
        <v>26.6</v>
      </c>
      <c r="N67" s="206">
        <v>34.270000000000003</v>
      </c>
      <c r="O67" s="206">
        <v>0</v>
      </c>
      <c r="P67" s="206">
        <v>36.119999999999997</v>
      </c>
      <c r="Q67" s="206">
        <v>6.33</v>
      </c>
      <c r="R67" s="206">
        <v>12.25</v>
      </c>
      <c r="S67" s="206">
        <v>7.65</v>
      </c>
      <c r="T67" s="206">
        <v>0</v>
      </c>
      <c r="U67" s="206">
        <v>20.5</v>
      </c>
      <c r="V67" s="206">
        <v>5.33</v>
      </c>
      <c r="W67" s="206">
        <v>12.84</v>
      </c>
      <c r="X67" s="206">
        <v>28.88</v>
      </c>
      <c r="Y67" s="206">
        <v>0</v>
      </c>
      <c r="Z67" s="206">
        <v>64.319999999999993</v>
      </c>
      <c r="AA67" s="206">
        <v>26.49</v>
      </c>
      <c r="AB67" s="206">
        <v>0</v>
      </c>
      <c r="AC67" s="206">
        <v>11.43</v>
      </c>
      <c r="AD67" s="206">
        <v>0</v>
      </c>
      <c r="AE67" s="206">
        <v>0</v>
      </c>
      <c r="AF67" s="206">
        <v>0</v>
      </c>
      <c r="AG67" s="206">
        <v>0</v>
      </c>
      <c r="AH67" s="206">
        <v>7.71</v>
      </c>
      <c r="AI67" s="206">
        <v>0</v>
      </c>
      <c r="AJ67" s="206">
        <v>0</v>
      </c>
      <c r="AK67" s="206">
        <v>69.599999999999994</v>
      </c>
      <c r="AL67" s="206">
        <v>0</v>
      </c>
      <c r="AM67" s="206">
        <v>0</v>
      </c>
      <c r="AN67" s="206">
        <v>0</v>
      </c>
      <c r="AO67" s="209">
        <v>0</v>
      </c>
      <c r="AP67" s="206">
        <v>0</v>
      </c>
      <c r="AQ67" s="206">
        <v>20.2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8.9499999999999993</v>
      </c>
      <c r="L68" s="206">
        <v>529.79</v>
      </c>
      <c r="M68" s="206">
        <v>26.6</v>
      </c>
      <c r="N68" s="206">
        <v>34.270000000000003</v>
      </c>
      <c r="O68" s="206">
        <v>0</v>
      </c>
      <c r="P68" s="206">
        <v>36.119999999999997</v>
      </c>
      <c r="Q68" s="206">
        <v>6.33</v>
      </c>
      <c r="R68" s="206">
        <v>12.25</v>
      </c>
      <c r="S68" s="206">
        <v>7.65</v>
      </c>
      <c r="T68" s="206">
        <v>0</v>
      </c>
      <c r="U68" s="206">
        <v>20.5</v>
      </c>
      <c r="V68" s="206">
        <v>5.33</v>
      </c>
      <c r="W68" s="206">
        <v>12.84</v>
      </c>
      <c r="X68" s="206">
        <v>28.88</v>
      </c>
      <c r="Y68" s="206">
        <v>0</v>
      </c>
      <c r="Z68" s="206">
        <v>64.319999999999993</v>
      </c>
      <c r="AA68" s="206">
        <v>26.49</v>
      </c>
      <c r="AB68" s="206">
        <v>0</v>
      </c>
      <c r="AC68" s="206">
        <v>11.43</v>
      </c>
      <c r="AD68" s="206">
        <v>0</v>
      </c>
      <c r="AE68" s="206">
        <v>0</v>
      </c>
      <c r="AF68" s="206">
        <v>0</v>
      </c>
      <c r="AG68" s="206">
        <v>0</v>
      </c>
      <c r="AH68" s="206">
        <v>7.71</v>
      </c>
      <c r="AI68" s="206">
        <v>0</v>
      </c>
      <c r="AJ68" s="206">
        <v>0</v>
      </c>
      <c r="AK68" s="206">
        <v>69.599999999999994</v>
      </c>
      <c r="AL68" s="206">
        <v>0</v>
      </c>
      <c r="AM68" s="206">
        <v>0</v>
      </c>
      <c r="AN68" s="206">
        <v>0</v>
      </c>
      <c r="AO68" s="209">
        <v>0</v>
      </c>
      <c r="AP68" s="206">
        <v>0</v>
      </c>
      <c r="AQ68" s="206">
        <v>20.2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8.9499999999999993</v>
      </c>
      <c r="L69" s="206">
        <v>529.79</v>
      </c>
      <c r="M69" s="206">
        <v>26.6</v>
      </c>
      <c r="N69" s="206">
        <v>34.270000000000003</v>
      </c>
      <c r="O69" s="206">
        <v>0</v>
      </c>
      <c r="P69" s="206">
        <v>36.119999999999997</v>
      </c>
      <c r="Q69" s="206">
        <v>6.33</v>
      </c>
      <c r="R69" s="206">
        <v>12.25</v>
      </c>
      <c r="S69" s="206">
        <v>7.65</v>
      </c>
      <c r="T69" s="206">
        <v>0</v>
      </c>
      <c r="U69" s="206">
        <v>20.5</v>
      </c>
      <c r="V69" s="206">
        <v>5.33</v>
      </c>
      <c r="W69" s="206">
        <v>12.84</v>
      </c>
      <c r="X69" s="206">
        <v>28.88</v>
      </c>
      <c r="Y69" s="206">
        <v>0</v>
      </c>
      <c r="Z69" s="206">
        <v>64.319999999999993</v>
      </c>
      <c r="AA69" s="206">
        <v>26.49</v>
      </c>
      <c r="AB69" s="206">
        <v>0</v>
      </c>
      <c r="AC69" s="206">
        <v>11.43</v>
      </c>
      <c r="AD69" s="206">
        <v>0</v>
      </c>
      <c r="AE69" s="206">
        <v>0</v>
      </c>
      <c r="AF69" s="206">
        <v>0</v>
      </c>
      <c r="AG69" s="206">
        <v>0</v>
      </c>
      <c r="AH69" s="206">
        <v>7.71</v>
      </c>
      <c r="AI69" s="206">
        <v>0</v>
      </c>
      <c r="AJ69" s="206">
        <v>0</v>
      </c>
      <c r="AK69" s="206">
        <v>69.599999999999994</v>
      </c>
      <c r="AL69" s="206">
        <v>0</v>
      </c>
      <c r="AM69" s="206">
        <v>0</v>
      </c>
      <c r="AN69" s="206">
        <v>0</v>
      </c>
      <c r="AO69" s="209">
        <v>0</v>
      </c>
      <c r="AP69" s="206">
        <v>0</v>
      </c>
      <c r="AQ69" s="206">
        <v>15.98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8.9499999999999993</v>
      </c>
      <c r="L70" s="206">
        <v>529.79</v>
      </c>
      <c r="M70" s="206">
        <v>26.6</v>
      </c>
      <c r="N70" s="206">
        <v>34.270000000000003</v>
      </c>
      <c r="O70" s="206">
        <v>0</v>
      </c>
      <c r="P70" s="206">
        <v>36.119999999999997</v>
      </c>
      <c r="Q70" s="206">
        <v>6.33</v>
      </c>
      <c r="R70" s="206">
        <v>12.25</v>
      </c>
      <c r="S70" s="206">
        <v>7.65</v>
      </c>
      <c r="T70" s="206">
        <v>0</v>
      </c>
      <c r="U70" s="206">
        <v>20.5</v>
      </c>
      <c r="V70" s="206">
        <v>5.33</v>
      </c>
      <c r="W70" s="206">
        <v>12.84</v>
      </c>
      <c r="X70" s="206">
        <v>28.88</v>
      </c>
      <c r="Y70" s="206">
        <v>0</v>
      </c>
      <c r="Z70" s="206">
        <v>64.319999999999993</v>
      </c>
      <c r="AA70" s="206">
        <v>26.49</v>
      </c>
      <c r="AB70" s="206">
        <v>0</v>
      </c>
      <c r="AC70" s="206">
        <v>11.74</v>
      </c>
      <c r="AD70" s="206">
        <v>0</v>
      </c>
      <c r="AE70" s="206">
        <v>0</v>
      </c>
      <c r="AF70" s="206">
        <v>0</v>
      </c>
      <c r="AG70" s="206">
        <v>0</v>
      </c>
      <c r="AH70" s="206">
        <v>7.71</v>
      </c>
      <c r="AI70" s="206">
        <v>0</v>
      </c>
      <c r="AJ70" s="206">
        <v>0</v>
      </c>
      <c r="AK70" s="206">
        <v>69.599999999999994</v>
      </c>
      <c r="AL70" s="206">
        <v>0</v>
      </c>
      <c r="AM70" s="206">
        <v>0</v>
      </c>
      <c r="AN70" s="206">
        <v>0</v>
      </c>
      <c r="AO70" s="209">
        <v>0</v>
      </c>
      <c r="AP70" s="206">
        <v>0</v>
      </c>
      <c r="AQ70" s="206">
        <v>10.51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9.57</v>
      </c>
      <c r="G71" s="206">
        <v>0</v>
      </c>
      <c r="H71" s="206">
        <v>0</v>
      </c>
      <c r="I71" s="206">
        <v>0</v>
      </c>
      <c r="J71" s="206">
        <v>0</v>
      </c>
      <c r="K71" s="206">
        <v>8.9499999999999993</v>
      </c>
      <c r="L71" s="206">
        <v>529.79</v>
      </c>
      <c r="M71" s="206">
        <v>26.6</v>
      </c>
      <c r="N71" s="206">
        <v>34.270000000000003</v>
      </c>
      <c r="O71" s="206">
        <v>0</v>
      </c>
      <c r="P71" s="206">
        <v>36.119999999999997</v>
      </c>
      <c r="Q71" s="206">
        <v>6.33</v>
      </c>
      <c r="R71" s="206">
        <v>12.25</v>
      </c>
      <c r="S71" s="206">
        <v>7.65</v>
      </c>
      <c r="T71" s="206">
        <v>0</v>
      </c>
      <c r="U71" s="206">
        <v>20.5</v>
      </c>
      <c r="V71" s="206">
        <v>5.33</v>
      </c>
      <c r="W71" s="206">
        <v>12.84</v>
      </c>
      <c r="X71" s="206">
        <v>28.88</v>
      </c>
      <c r="Y71" s="206">
        <v>0</v>
      </c>
      <c r="Z71" s="206">
        <v>64.319999999999993</v>
      </c>
      <c r="AA71" s="206">
        <v>26.49</v>
      </c>
      <c r="AB71" s="206">
        <v>0</v>
      </c>
      <c r="AC71" s="206">
        <v>11.74</v>
      </c>
      <c r="AD71" s="206">
        <v>0</v>
      </c>
      <c r="AE71" s="206">
        <v>0</v>
      </c>
      <c r="AF71" s="206">
        <v>0</v>
      </c>
      <c r="AG71" s="206">
        <v>0</v>
      </c>
      <c r="AH71" s="206">
        <v>11.57</v>
      </c>
      <c r="AI71" s="206">
        <v>0</v>
      </c>
      <c r="AJ71" s="206">
        <v>0</v>
      </c>
      <c r="AK71" s="206">
        <v>69.599999999999994</v>
      </c>
      <c r="AL71" s="206">
        <v>0</v>
      </c>
      <c r="AM71" s="206">
        <v>0</v>
      </c>
      <c r="AN71" s="206">
        <v>0</v>
      </c>
      <c r="AO71" s="209">
        <v>0</v>
      </c>
      <c r="AP71" s="206">
        <v>0</v>
      </c>
      <c r="AQ71" s="206">
        <v>4.68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9.57</v>
      </c>
      <c r="G72" s="206">
        <v>0</v>
      </c>
      <c r="H72" s="206">
        <v>0</v>
      </c>
      <c r="I72" s="206">
        <v>0</v>
      </c>
      <c r="J72" s="206">
        <v>0</v>
      </c>
      <c r="K72" s="206">
        <v>8.9499999999999993</v>
      </c>
      <c r="L72" s="206">
        <v>529.79</v>
      </c>
      <c r="M72" s="206">
        <v>26.6</v>
      </c>
      <c r="N72" s="206">
        <v>34.270000000000003</v>
      </c>
      <c r="O72" s="206">
        <v>0</v>
      </c>
      <c r="P72" s="206">
        <v>36.119999999999997</v>
      </c>
      <c r="Q72" s="206">
        <v>6.33</v>
      </c>
      <c r="R72" s="206">
        <v>12.25</v>
      </c>
      <c r="S72" s="206">
        <v>7.65</v>
      </c>
      <c r="T72" s="206">
        <v>0</v>
      </c>
      <c r="U72" s="206">
        <v>20.5</v>
      </c>
      <c r="V72" s="206">
        <v>5.33</v>
      </c>
      <c r="W72" s="206">
        <v>12.84</v>
      </c>
      <c r="X72" s="206">
        <v>28.88</v>
      </c>
      <c r="Y72" s="206">
        <v>0</v>
      </c>
      <c r="Z72" s="206">
        <v>64.319999999999993</v>
      </c>
      <c r="AA72" s="206">
        <v>26.49</v>
      </c>
      <c r="AB72" s="206">
        <v>0</v>
      </c>
      <c r="AC72" s="206">
        <v>11.74</v>
      </c>
      <c r="AD72" s="206">
        <v>0</v>
      </c>
      <c r="AE72" s="206">
        <v>0</v>
      </c>
      <c r="AF72" s="206">
        <v>0</v>
      </c>
      <c r="AG72" s="206">
        <v>0</v>
      </c>
      <c r="AH72" s="206">
        <v>11.57</v>
      </c>
      <c r="AI72" s="206">
        <v>0</v>
      </c>
      <c r="AJ72" s="206">
        <v>0</v>
      </c>
      <c r="AK72" s="206">
        <v>69.599999999999994</v>
      </c>
      <c r="AL72" s="206">
        <v>0</v>
      </c>
      <c r="AM72" s="206">
        <v>0</v>
      </c>
      <c r="AN72" s="206">
        <v>0</v>
      </c>
      <c r="AO72" s="209">
        <v>0</v>
      </c>
      <c r="AP72" s="206">
        <v>0</v>
      </c>
      <c r="AQ72" s="206">
        <v>1.86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9.57</v>
      </c>
      <c r="G73" s="206">
        <v>0</v>
      </c>
      <c r="H73" s="206">
        <v>0</v>
      </c>
      <c r="I73" s="206">
        <v>0</v>
      </c>
      <c r="J73" s="206">
        <v>0</v>
      </c>
      <c r="K73" s="206">
        <v>8.9499999999999993</v>
      </c>
      <c r="L73" s="206">
        <v>529.79</v>
      </c>
      <c r="M73" s="206">
        <v>26.6</v>
      </c>
      <c r="N73" s="206">
        <v>34.270000000000003</v>
      </c>
      <c r="O73" s="206">
        <v>0</v>
      </c>
      <c r="P73" s="206">
        <v>36.119999999999997</v>
      </c>
      <c r="Q73" s="206">
        <v>6.33</v>
      </c>
      <c r="R73" s="206">
        <v>12.25</v>
      </c>
      <c r="S73" s="206">
        <v>7.65</v>
      </c>
      <c r="T73" s="206">
        <v>0</v>
      </c>
      <c r="U73" s="206">
        <v>20.5</v>
      </c>
      <c r="V73" s="206">
        <v>5.33</v>
      </c>
      <c r="W73" s="206">
        <v>12.84</v>
      </c>
      <c r="X73" s="206">
        <v>28.88</v>
      </c>
      <c r="Y73" s="206">
        <v>0</v>
      </c>
      <c r="Z73" s="206">
        <v>64.319999999999993</v>
      </c>
      <c r="AA73" s="206">
        <v>26.49</v>
      </c>
      <c r="AB73" s="206">
        <v>0</v>
      </c>
      <c r="AC73" s="206">
        <v>11.74</v>
      </c>
      <c r="AD73" s="206">
        <v>0</v>
      </c>
      <c r="AE73" s="206">
        <v>0</v>
      </c>
      <c r="AF73" s="206">
        <v>0</v>
      </c>
      <c r="AG73" s="206">
        <v>0</v>
      </c>
      <c r="AH73" s="206">
        <v>13.5</v>
      </c>
      <c r="AI73" s="206">
        <v>0</v>
      </c>
      <c r="AJ73" s="206">
        <v>0</v>
      </c>
      <c r="AK73" s="206">
        <v>69.599999999999994</v>
      </c>
      <c r="AL73" s="206">
        <v>0</v>
      </c>
      <c r="AM73" s="206">
        <v>0</v>
      </c>
      <c r="AN73" s="206">
        <v>0</v>
      </c>
      <c r="AO73" s="209">
        <v>0</v>
      </c>
      <c r="AP73" s="206">
        <v>0</v>
      </c>
      <c r="AQ73" s="206">
        <v>0.25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9.57</v>
      </c>
      <c r="G74" s="206">
        <v>0</v>
      </c>
      <c r="H74" s="206">
        <v>0</v>
      </c>
      <c r="I74" s="206">
        <v>0</v>
      </c>
      <c r="J74" s="206">
        <v>0</v>
      </c>
      <c r="K74" s="206">
        <v>8.9499999999999993</v>
      </c>
      <c r="L74" s="206">
        <v>529.79</v>
      </c>
      <c r="M74" s="206">
        <v>26.6</v>
      </c>
      <c r="N74" s="206">
        <v>34.270000000000003</v>
      </c>
      <c r="O74" s="206">
        <v>0</v>
      </c>
      <c r="P74" s="206">
        <v>36.119999999999997</v>
      </c>
      <c r="Q74" s="206">
        <v>6.33</v>
      </c>
      <c r="R74" s="206">
        <v>12.25</v>
      </c>
      <c r="S74" s="206">
        <v>7.65</v>
      </c>
      <c r="T74" s="206">
        <v>0</v>
      </c>
      <c r="U74" s="206">
        <v>20.5</v>
      </c>
      <c r="V74" s="206">
        <v>5.33</v>
      </c>
      <c r="W74" s="206">
        <v>12.84</v>
      </c>
      <c r="X74" s="206">
        <v>28.88</v>
      </c>
      <c r="Y74" s="206">
        <v>0</v>
      </c>
      <c r="Z74" s="206">
        <v>64.319999999999993</v>
      </c>
      <c r="AA74" s="206">
        <v>26.49</v>
      </c>
      <c r="AB74" s="206">
        <v>0</v>
      </c>
      <c r="AC74" s="206">
        <v>11.74</v>
      </c>
      <c r="AD74" s="206">
        <v>0</v>
      </c>
      <c r="AE74" s="206">
        <v>0</v>
      </c>
      <c r="AF74" s="206">
        <v>0</v>
      </c>
      <c r="AG74" s="206">
        <v>0</v>
      </c>
      <c r="AH74" s="206">
        <v>16.39</v>
      </c>
      <c r="AI74" s="206">
        <v>0</v>
      </c>
      <c r="AJ74" s="206">
        <v>0</v>
      </c>
      <c r="AK74" s="206">
        <v>69.599999999999994</v>
      </c>
      <c r="AL74" s="206">
        <v>0</v>
      </c>
      <c r="AM74" s="206">
        <v>0</v>
      </c>
      <c r="AN74" s="206">
        <v>0</v>
      </c>
      <c r="AO74" s="209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0.22</v>
      </c>
      <c r="G75" s="206">
        <v>0</v>
      </c>
      <c r="H75" s="206">
        <v>0</v>
      </c>
      <c r="I75" s="206">
        <v>0</v>
      </c>
      <c r="J75" s="206">
        <v>0</v>
      </c>
      <c r="K75" s="206">
        <v>8.9499999999999993</v>
      </c>
      <c r="L75" s="206">
        <v>529.79</v>
      </c>
      <c r="M75" s="206">
        <v>26.6</v>
      </c>
      <c r="N75" s="206">
        <v>34.270000000000003</v>
      </c>
      <c r="O75" s="206">
        <v>0</v>
      </c>
      <c r="P75" s="206">
        <v>36.119999999999997</v>
      </c>
      <c r="Q75" s="206">
        <v>6.33</v>
      </c>
      <c r="R75" s="206">
        <v>12.25</v>
      </c>
      <c r="S75" s="206">
        <v>7.65</v>
      </c>
      <c r="T75" s="206">
        <v>0</v>
      </c>
      <c r="U75" s="206">
        <v>20.5</v>
      </c>
      <c r="V75" s="206">
        <v>5.33</v>
      </c>
      <c r="W75" s="206">
        <v>12.84</v>
      </c>
      <c r="X75" s="206">
        <v>28.88</v>
      </c>
      <c r="Y75" s="206">
        <v>0</v>
      </c>
      <c r="Z75" s="206">
        <v>64.319999999999993</v>
      </c>
      <c r="AA75" s="206">
        <v>26.49</v>
      </c>
      <c r="AB75" s="206">
        <v>0</v>
      </c>
      <c r="AC75" s="206">
        <v>11.74</v>
      </c>
      <c r="AD75" s="206">
        <v>0</v>
      </c>
      <c r="AE75" s="206">
        <v>0</v>
      </c>
      <c r="AF75" s="206">
        <v>0</v>
      </c>
      <c r="AG75" s="206">
        <v>0</v>
      </c>
      <c r="AH75" s="206">
        <v>16.39</v>
      </c>
      <c r="AI75" s="206">
        <v>0</v>
      </c>
      <c r="AJ75" s="206">
        <v>0</v>
      </c>
      <c r="AK75" s="206">
        <v>69.599999999999994</v>
      </c>
      <c r="AL75" s="206">
        <v>0</v>
      </c>
      <c r="AM75" s="206">
        <v>0</v>
      </c>
      <c r="AN75" s="206">
        <v>0</v>
      </c>
      <c r="AO75" s="209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8.9499999999999993</v>
      </c>
      <c r="L76" s="206">
        <v>529.79</v>
      </c>
      <c r="M76" s="206">
        <v>26.6</v>
      </c>
      <c r="N76" s="206">
        <v>34.270000000000003</v>
      </c>
      <c r="O76" s="206">
        <v>0</v>
      </c>
      <c r="P76" s="206">
        <v>36.119999999999997</v>
      </c>
      <c r="Q76" s="206">
        <v>6.33</v>
      </c>
      <c r="R76" s="206">
        <v>12.25</v>
      </c>
      <c r="S76" s="206">
        <v>7.65</v>
      </c>
      <c r="T76" s="206">
        <v>0</v>
      </c>
      <c r="U76" s="206">
        <v>20.5</v>
      </c>
      <c r="V76" s="206">
        <v>5.33</v>
      </c>
      <c r="W76" s="206">
        <v>12.84</v>
      </c>
      <c r="X76" s="206">
        <v>28.88</v>
      </c>
      <c r="Y76" s="206">
        <v>0</v>
      </c>
      <c r="Z76" s="206">
        <v>64.319999999999993</v>
      </c>
      <c r="AA76" s="206">
        <v>26.49</v>
      </c>
      <c r="AB76" s="206">
        <v>0</v>
      </c>
      <c r="AC76" s="206">
        <v>11.74</v>
      </c>
      <c r="AD76" s="206">
        <v>0</v>
      </c>
      <c r="AE76" s="206">
        <v>0</v>
      </c>
      <c r="AF76" s="206">
        <v>0</v>
      </c>
      <c r="AG76" s="206">
        <v>0</v>
      </c>
      <c r="AH76" s="206">
        <v>16.39</v>
      </c>
      <c r="AI76" s="206">
        <v>0</v>
      </c>
      <c r="AJ76" s="206">
        <v>0</v>
      </c>
      <c r="AK76" s="206">
        <v>69.599999999999994</v>
      </c>
      <c r="AL76" s="206">
        <v>0</v>
      </c>
      <c r="AM76" s="206">
        <v>0</v>
      </c>
      <c r="AN76" s="206">
        <v>0</v>
      </c>
      <c r="AO76" s="209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8.9499999999999993</v>
      </c>
      <c r="L77" s="206">
        <v>529.79</v>
      </c>
      <c r="M77" s="206">
        <v>26.6</v>
      </c>
      <c r="N77" s="206">
        <v>34.270000000000003</v>
      </c>
      <c r="O77" s="206">
        <v>0</v>
      </c>
      <c r="P77" s="206">
        <v>36.119999999999997</v>
      </c>
      <c r="Q77" s="206">
        <v>6.33</v>
      </c>
      <c r="R77" s="206">
        <v>12.25</v>
      </c>
      <c r="S77" s="206">
        <v>7.65</v>
      </c>
      <c r="T77" s="206">
        <v>0</v>
      </c>
      <c r="U77" s="206">
        <v>20.5</v>
      </c>
      <c r="V77" s="206">
        <v>5.33</v>
      </c>
      <c r="W77" s="206">
        <v>12.84</v>
      </c>
      <c r="X77" s="206">
        <v>28.88</v>
      </c>
      <c r="Y77" s="206">
        <v>0</v>
      </c>
      <c r="Z77" s="206">
        <v>64.319999999999993</v>
      </c>
      <c r="AA77" s="206">
        <v>26.49</v>
      </c>
      <c r="AB77" s="206">
        <v>0</v>
      </c>
      <c r="AC77" s="206">
        <v>11.74</v>
      </c>
      <c r="AD77" s="206">
        <v>0</v>
      </c>
      <c r="AE77" s="206">
        <v>0</v>
      </c>
      <c r="AF77" s="206">
        <v>0</v>
      </c>
      <c r="AG77" s="206">
        <v>0</v>
      </c>
      <c r="AH77" s="206">
        <v>16.39</v>
      </c>
      <c r="AI77" s="206">
        <v>0</v>
      </c>
      <c r="AJ77" s="206">
        <v>0</v>
      </c>
      <c r="AK77" s="206">
        <v>69.599999999999994</v>
      </c>
      <c r="AL77" s="206">
        <v>0</v>
      </c>
      <c r="AM77" s="206">
        <v>0</v>
      </c>
      <c r="AN77" s="206">
        <v>0</v>
      </c>
      <c r="AO77" s="209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8.9499999999999993</v>
      </c>
      <c r="L78" s="206">
        <v>529.79</v>
      </c>
      <c r="M78" s="206">
        <v>26.6</v>
      </c>
      <c r="N78" s="206">
        <v>34.270000000000003</v>
      </c>
      <c r="O78" s="206">
        <v>0</v>
      </c>
      <c r="P78" s="206">
        <v>36.119999999999997</v>
      </c>
      <c r="Q78" s="206">
        <v>6.33</v>
      </c>
      <c r="R78" s="206">
        <v>12.25</v>
      </c>
      <c r="S78" s="206">
        <v>7.65</v>
      </c>
      <c r="T78" s="206">
        <v>0</v>
      </c>
      <c r="U78" s="206">
        <v>20.5</v>
      </c>
      <c r="V78" s="206">
        <v>5.33</v>
      </c>
      <c r="W78" s="206">
        <v>12.84</v>
      </c>
      <c r="X78" s="206">
        <v>28.88</v>
      </c>
      <c r="Y78" s="206">
        <v>0</v>
      </c>
      <c r="Z78" s="206">
        <v>64.319999999999993</v>
      </c>
      <c r="AA78" s="206">
        <v>26.49</v>
      </c>
      <c r="AB78" s="206">
        <v>0</v>
      </c>
      <c r="AC78" s="206">
        <v>11.74</v>
      </c>
      <c r="AD78" s="206">
        <v>0</v>
      </c>
      <c r="AE78" s="206">
        <v>0</v>
      </c>
      <c r="AF78" s="206">
        <v>0</v>
      </c>
      <c r="AG78" s="206">
        <v>27.96</v>
      </c>
      <c r="AH78" s="206">
        <v>0</v>
      </c>
      <c r="AI78" s="206">
        <v>0</v>
      </c>
      <c r="AJ78" s="206">
        <v>0</v>
      </c>
      <c r="AK78" s="206">
        <v>69.599999999999994</v>
      </c>
      <c r="AL78" s="206">
        <v>0</v>
      </c>
      <c r="AM78" s="206">
        <v>0</v>
      </c>
      <c r="AN78" s="206">
        <v>0</v>
      </c>
      <c r="AO78" s="209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8.9499999999999993</v>
      </c>
      <c r="L79" s="206">
        <v>529.79</v>
      </c>
      <c r="M79" s="206">
        <v>26.6</v>
      </c>
      <c r="N79" s="206">
        <v>34.270000000000003</v>
      </c>
      <c r="O79" s="206">
        <v>0</v>
      </c>
      <c r="P79" s="206">
        <v>36.119999999999997</v>
      </c>
      <c r="Q79" s="206">
        <v>6.33</v>
      </c>
      <c r="R79" s="206">
        <v>12.25</v>
      </c>
      <c r="S79" s="206">
        <v>7.65</v>
      </c>
      <c r="T79" s="206">
        <v>0</v>
      </c>
      <c r="U79" s="206">
        <v>20.5</v>
      </c>
      <c r="V79" s="206">
        <v>5.33</v>
      </c>
      <c r="W79" s="206">
        <v>12.84</v>
      </c>
      <c r="X79" s="206">
        <v>28.88</v>
      </c>
      <c r="Y79" s="206">
        <v>0</v>
      </c>
      <c r="Z79" s="206">
        <v>64.319999999999993</v>
      </c>
      <c r="AA79" s="206">
        <v>26.49</v>
      </c>
      <c r="AB79" s="206">
        <v>0</v>
      </c>
      <c r="AC79" s="206">
        <v>11.74</v>
      </c>
      <c r="AD79" s="206">
        <v>0</v>
      </c>
      <c r="AE79" s="206">
        <v>0</v>
      </c>
      <c r="AF79" s="206">
        <v>0</v>
      </c>
      <c r="AG79" s="206">
        <v>27.96</v>
      </c>
      <c r="AH79" s="206">
        <v>0</v>
      </c>
      <c r="AI79" s="206">
        <v>0</v>
      </c>
      <c r="AJ79" s="206">
        <v>0</v>
      </c>
      <c r="AK79" s="206">
        <v>69.599999999999994</v>
      </c>
      <c r="AL79" s="206">
        <v>0</v>
      </c>
      <c r="AM79" s="206">
        <v>0</v>
      </c>
      <c r="AN79" s="206">
        <v>0</v>
      </c>
      <c r="AO79" s="209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8.9499999999999993</v>
      </c>
      <c r="L80" s="206">
        <v>529.79</v>
      </c>
      <c r="M80" s="206">
        <v>26.6</v>
      </c>
      <c r="N80" s="206">
        <v>34.270000000000003</v>
      </c>
      <c r="O80" s="206">
        <v>0</v>
      </c>
      <c r="P80" s="206">
        <v>36.119999999999997</v>
      </c>
      <c r="Q80" s="206">
        <v>6.33</v>
      </c>
      <c r="R80" s="206">
        <v>12.25</v>
      </c>
      <c r="S80" s="206">
        <v>7.65</v>
      </c>
      <c r="T80" s="206">
        <v>0</v>
      </c>
      <c r="U80" s="206">
        <v>20.5</v>
      </c>
      <c r="V80" s="206">
        <v>5.33</v>
      </c>
      <c r="W80" s="206">
        <v>12.84</v>
      </c>
      <c r="X80" s="206">
        <v>28.88</v>
      </c>
      <c r="Y80" s="206">
        <v>0</v>
      </c>
      <c r="Z80" s="206">
        <v>64.319999999999993</v>
      </c>
      <c r="AA80" s="206">
        <v>26.49</v>
      </c>
      <c r="AB80" s="206">
        <v>0</v>
      </c>
      <c r="AC80" s="206">
        <v>11.74</v>
      </c>
      <c r="AD80" s="206">
        <v>0</v>
      </c>
      <c r="AE80" s="206">
        <v>0</v>
      </c>
      <c r="AF80" s="206">
        <v>0</v>
      </c>
      <c r="AG80" s="206">
        <v>27.96</v>
      </c>
      <c r="AH80" s="206">
        <v>0</v>
      </c>
      <c r="AI80" s="206">
        <v>0</v>
      </c>
      <c r="AJ80" s="206">
        <v>0</v>
      </c>
      <c r="AK80" s="206">
        <v>69.599999999999994</v>
      </c>
      <c r="AL80" s="206">
        <v>0</v>
      </c>
      <c r="AM80" s="206">
        <v>0</v>
      </c>
      <c r="AN80" s="206">
        <v>0</v>
      </c>
      <c r="AO80" s="209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8.9499999999999993</v>
      </c>
      <c r="L81" s="206">
        <v>529.79</v>
      </c>
      <c r="M81" s="206">
        <v>26.6</v>
      </c>
      <c r="N81" s="206">
        <v>34.270000000000003</v>
      </c>
      <c r="O81" s="206">
        <v>0</v>
      </c>
      <c r="P81" s="206">
        <v>36.119999999999997</v>
      </c>
      <c r="Q81" s="206">
        <v>6.33</v>
      </c>
      <c r="R81" s="206">
        <v>12.25</v>
      </c>
      <c r="S81" s="206">
        <v>7.65</v>
      </c>
      <c r="T81" s="206">
        <v>0</v>
      </c>
      <c r="U81" s="206">
        <v>20.5</v>
      </c>
      <c r="V81" s="206">
        <v>5.33</v>
      </c>
      <c r="W81" s="206">
        <v>12.84</v>
      </c>
      <c r="X81" s="206">
        <v>28.88</v>
      </c>
      <c r="Y81" s="206">
        <v>0</v>
      </c>
      <c r="Z81" s="206">
        <v>64.319999999999993</v>
      </c>
      <c r="AA81" s="206">
        <v>26.49</v>
      </c>
      <c r="AB81" s="206">
        <v>0</v>
      </c>
      <c r="AC81" s="206">
        <v>11.74</v>
      </c>
      <c r="AD81" s="206">
        <v>0</v>
      </c>
      <c r="AE81" s="206">
        <v>0</v>
      </c>
      <c r="AF81" s="206">
        <v>0</v>
      </c>
      <c r="AG81" s="206">
        <v>27.96</v>
      </c>
      <c r="AH81" s="206">
        <v>0</v>
      </c>
      <c r="AI81" s="206">
        <v>0</v>
      </c>
      <c r="AJ81" s="206">
        <v>0</v>
      </c>
      <c r="AK81" s="206">
        <v>69.599999999999994</v>
      </c>
      <c r="AL81" s="206">
        <v>0</v>
      </c>
      <c r="AM81" s="206">
        <v>0</v>
      </c>
      <c r="AN81" s="206">
        <v>0</v>
      </c>
      <c r="AO81" s="209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8.9499999999999993</v>
      </c>
      <c r="L82" s="206">
        <v>529.79</v>
      </c>
      <c r="M82" s="206">
        <v>26.6</v>
      </c>
      <c r="N82" s="206">
        <v>34.270000000000003</v>
      </c>
      <c r="O82" s="206">
        <v>0</v>
      </c>
      <c r="P82" s="206">
        <v>36.119999999999997</v>
      </c>
      <c r="Q82" s="206">
        <v>6.33</v>
      </c>
      <c r="R82" s="206">
        <v>12.25</v>
      </c>
      <c r="S82" s="206">
        <v>7.65</v>
      </c>
      <c r="T82" s="206">
        <v>0</v>
      </c>
      <c r="U82" s="206">
        <v>20.5</v>
      </c>
      <c r="V82" s="206">
        <v>5.33</v>
      </c>
      <c r="W82" s="206">
        <v>12.84</v>
      </c>
      <c r="X82" s="206">
        <v>28.88</v>
      </c>
      <c r="Y82" s="206">
        <v>0</v>
      </c>
      <c r="Z82" s="206">
        <v>64.319999999999993</v>
      </c>
      <c r="AA82" s="206">
        <v>26.49</v>
      </c>
      <c r="AB82" s="206">
        <v>0</v>
      </c>
      <c r="AC82" s="206">
        <v>11.74</v>
      </c>
      <c r="AD82" s="206">
        <v>0</v>
      </c>
      <c r="AE82" s="206">
        <v>0</v>
      </c>
      <c r="AF82" s="206">
        <v>0</v>
      </c>
      <c r="AG82" s="206">
        <v>27.96</v>
      </c>
      <c r="AH82" s="206">
        <v>0</v>
      </c>
      <c r="AI82" s="206">
        <v>0</v>
      </c>
      <c r="AJ82" s="206">
        <v>0</v>
      </c>
      <c r="AK82" s="206">
        <v>69.599999999999994</v>
      </c>
      <c r="AL82" s="206">
        <v>0</v>
      </c>
      <c r="AM82" s="206">
        <v>0</v>
      </c>
      <c r="AN82" s="206">
        <v>0</v>
      </c>
      <c r="AO82" s="209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8.9499999999999993</v>
      </c>
      <c r="L83" s="206">
        <v>529.79</v>
      </c>
      <c r="M83" s="206">
        <v>26.6</v>
      </c>
      <c r="N83" s="206">
        <v>34.270000000000003</v>
      </c>
      <c r="O83" s="206">
        <v>0</v>
      </c>
      <c r="P83" s="206">
        <v>36.119999999999997</v>
      </c>
      <c r="Q83" s="206">
        <v>6.33</v>
      </c>
      <c r="R83" s="206">
        <v>12.25</v>
      </c>
      <c r="S83" s="206">
        <v>7.65</v>
      </c>
      <c r="T83" s="206">
        <v>0</v>
      </c>
      <c r="U83" s="206">
        <v>20.5</v>
      </c>
      <c r="V83" s="206">
        <v>5.33</v>
      </c>
      <c r="W83" s="206">
        <v>12.84</v>
      </c>
      <c r="X83" s="206">
        <v>28.88</v>
      </c>
      <c r="Y83" s="206">
        <v>0</v>
      </c>
      <c r="Z83" s="206">
        <v>64.319999999999993</v>
      </c>
      <c r="AA83" s="206">
        <v>26.49</v>
      </c>
      <c r="AB83" s="206">
        <v>0</v>
      </c>
      <c r="AC83" s="206">
        <v>11.74</v>
      </c>
      <c r="AD83" s="206">
        <v>0</v>
      </c>
      <c r="AE83" s="206">
        <v>0</v>
      </c>
      <c r="AF83" s="206">
        <v>0</v>
      </c>
      <c r="AG83" s="206">
        <v>27.96</v>
      </c>
      <c r="AH83" s="206">
        <v>0</v>
      </c>
      <c r="AI83" s="206">
        <v>0</v>
      </c>
      <c r="AJ83" s="206">
        <v>0</v>
      </c>
      <c r="AK83" s="206">
        <v>69.599999999999994</v>
      </c>
      <c r="AL83" s="206">
        <v>0</v>
      </c>
      <c r="AM83" s="206">
        <v>0</v>
      </c>
      <c r="AN83" s="206">
        <v>0</v>
      </c>
      <c r="AO83" s="209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8.9499999999999993</v>
      </c>
      <c r="L84" s="206">
        <v>529.79</v>
      </c>
      <c r="M84" s="206">
        <v>26.6</v>
      </c>
      <c r="N84" s="206">
        <v>34.270000000000003</v>
      </c>
      <c r="O84" s="206">
        <v>0</v>
      </c>
      <c r="P84" s="206">
        <v>36.119999999999997</v>
      </c>
      <c r="Q84" s="206">
        <v>6.33</v>
      </c>
      <c r="R84" s="206">
        <v>12.25</v>
      </c>
      <c r="S84" s="206">
        <v>7.65</v>
      </c>
      <c r="T84" s="206">
        <v>0</v>
      </c>
      <c r="U84" s="206">
        <v>20.5</v>
      </c>
      <c r="V84" s="206">
        <v>5.33</v>
      </c>
      <c r="W84" s="206">
        <v>12.84</v>
      </c>
      <c r="X84" s="206">
        <v>28.88</v>
      </c>
      <c r="Y84" s="206">
        <v>0</v>
      </c>
      <c r="Z84" s="206">
        <v>64.319999999999993</v>
      </c>
      <c r="AA84" s="206">
        <v>26.49</v>
      </c>
      <c r="AB84" s="206">
        <v>0</v>
      </c>
      <c r="AC84" s="206">
        <v>11.74</v>
      </c>
      <c r="AD84" s="206">
        <v>0</v>
      </c>
      <c r="AE84" s="206">
        <v>0</v>
      </c>
      <c r="AF84" s="206">
        <v>0</v>
      </c>
      <c r="AG84" s="206">
        <v>27.96</v>
      </c>
      <c r="AH84" s="206">
        <v>0</v>
      </c>
      <c r="AI84" s="206">
        <v>0</v>
      </c>
      <c r="AJ84" s="206">
        <v>0</v>
      </c>
      <c r="AK84" s="206">
        <v>69.599999999999994</v>
      </c>
      <c r="AL84" s="206">
        <v>0</v>
      </c>
      <c r="AM84" s="206">
        <v>0</v>
      </c>
      <c r="AN84" s="206">
        <v>0</v>
      </c>
      <c r="AO84" s="209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8.9499999999999993</v>
      </c>
      <c r="L85" s="206">
        <v>529.79</v>
      </c>
      <c r="M85" s="206">
        <v>26.6</v>
      </c>
      <c r="N85" s="206">
        <v>34.270000000000003</v>
      </c>
      <c r="O85" s="206">
        <v>0</v>
      </c>
      <c r="P85" s="206">
        <v>36.119999999999997</v>
      </c>
      <c r="Q85" s="206">
        <v>6.33</v>
      </c>
      <c r="R85" s="206">
        <v>12.25</v>
      </c>
      <c r="S85" s="206">
        <v>7.65</v>
      </c>
      <c r="T85" s="206">
        <v>0</v>
      </c>
      <c r="U85" s="206">
        <v>20.5</v>
      </c>
      <c r="V85" s="206">
        <v>5.33</v>
      </c>
      <c r="W85" s="206">
        <v>12.84</v>
      </c>
      <c r="X85" s="206">
        <v>28.88</v>
      </c>
      <c r="Y85" s="206">
        <v>0</v>
      </c>
      <c r="Z85" s="206">
        <v>64.319999999999993</v>
      </c>
      <c r="AA85" s="206">
        <v>26.49</v>
      </c>
      <c r="AB85" s="206">
        <v>0</v>
      </c>
      <c r="AC85" s="206">
        <v>11.74</v>
      </c>
      <c r="AD85" s="206">
        <v>0</v>
      </c>
      <c r="AE85" s="206">
        <v>0</v>
      </c>
      <c r="AF85" s="206">
        <v>0</v>
      </c>
      <c r="AG85" s="206">
        <v>27.96</v>
      </c>
      <c r="AH85" s="206">
        <v>0</v>
      </c>
      <c r="AI85" s="206">
        <v>0</v>
      </c>
      <c r="AJ85" s="206">
        <v>0</v>
      </c>
      <c r="AK85" s="206">
        <v>69.599999999999994</v>
      </c>
      <c r="AL85" s="206">
        <v>0</v>
      </c>
      <c r="AM85" s="206">
        <v>0</v>
      </c>
      <c r="AN85" s="206">
        <v>0</v>
      </c>
      <c r="AO85" s="209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8.9499999999999993</v>
      </c>
      <c r="L86" s="206">
        <v>529.79</v>
      </c>
      <c r="M86" s="206">
        <v>26.6</v>
      </c>
      <c r="N86" s="206">
        <v>34.270000000000003</v>
      </c>
      <c r="O86" s="206">
        <v>0</v>
      </c>
      <c r="P86" s="206">
        <v>36.119999999999997</v>
      </c>
      <c r="Q86" s="206">
        <v>6.33</v>
      </c>
      <c r="R86" s="206">
        <v>12.25</v>
      </c>
      <c r="S86" s="206">
        <v>7.65</v>
      </c>
      <c r="T86" s="206">
        <v>0</v>
      </c>
      <c r="U86" s="206">
        <v>20.5</v>
      </c>
      <c r="V86" s="206">
        <v>5.33</v>
      </c>
      <c r="W86" s="206">
        <v>12.84</v>
      </c>
      <c r="X86" s="206">
        <v>28.88</v>
      </c>
      <c r="Y86" s="206">
        <v>0</v>
      </c>
      <c r="Z86" s="206">
        <v>64.319999999999993</v>
      </c>
      <c r="AA86" s="206">
        <v>26.49</v>
      </c>
      <c r="AB86" s="206">
        <v>0</v>
      </c>
      <c r="AC86" s="206">
        <v>11.74</v>
      </c>
      <c r="AD86" s="206">
        <v>0</v>
      </c>
      <c r="AE86" s="206">
        <v>0</v>
      </c>
      <c r="AF86" s="206">
        <v>0</v>
      </c>
      <c r="AG86" s="206">
        <v>27.96</v>
      </c>
      <c r="AH86" s="206">
        <v>0</v>
      </c>
      <c r="AI86" s="206">
        <v>0</v>
      </c>
      <c r="AJ86" s="206">
        <v>0</v>
      </c>
      <c r="AK86" s="206">
        <v>69.599999999999994</v>
      </c>
      <c r="AL86" s="206">
        <v>0</v>
      </c>
      <c r="AM86" s="206">
        <v>0</v>
      </c>
      <c r="AN86" s="206">
        <v>0</v>
      </c>
      <c r="AO86" s="209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8.9499999999999993</v>
      </c>
      <c r="L87" s="206">
        <v>529.79</v>
      </c>
      <c r="M87" s="206">
        <v>26.6</v>
      </c>
      <c r="N87" s="206">
        <v>34.270000000000003</v>
      </c>
      <c r="O87" s="206">
        <v>0</v>
      </c>
      <c r="P87" s="206">
        <v>36.119999999999997</v>
      </c>
      <c r="Q87" s="206">
        <v>6.33</v>
      </c>
      <c r="R87" s="206">
        <v>12.25</v>
      </c>
      <c r="S87" s="206">
        <v>7.65</v>
      </c>
      <c r="T87" s="206">
        <v>0</v>
      </c>
      <c r="U87" s="206">
        <v>20.5</v>
      </c>
      <c r="V87" s="206">
        <v>5.33</v>
      </c>
      <c r="W87" s="206">
        <v>12.84</v>
      </c>
      <c r="X87" s="206">
        <v>28.88</v>
      </c>
      <c r="Y87" s="206">
        <v>0</v>
      </c>
      <c r="Z87" s="206">
        <v>64.319999999999993</v>
      </c>
      <c r="AA87" s="206">
        <v>26.49</v>
      </c>
      <c r="AB87" s="206">
        <v>0</v>
      </c>
      <c r="AC87" s="206">
        <v>11.74</v>
      </c>
      <c r="AD87" s="206">
        <v>0</v>
      </c>
      <c r="AE87" s="206">
        <v>0</v>
      </c>
      <c r="AF87" s="206">
        <v>0</v>
      </c>
      <c r="AG87" s="206">
        <v>27.96</v>
      </c>
      <c r="AH87" s="206">
        <v>0</v>
      </c>
      <c r="AI87" s="206">
        <v>0</v>
      </c>
      <c r="AJ87" s="206">
        <v>0</v>
      </c>
      <c r="AK87" s="206">
        <v>69.599999999999994</v>
      </c>
      <c r="AL87" s="206">
        <v>0</v>
      </c>
      <c r="AM87" s="206">
        <v>0</v>
      </c>
      <c r="AN87" s="206">
        <v>0</v>
      </c>
      <c r="AO87" s="209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8.9499999999999993</v>
      </c>
      <c r="L88" s="206">
        <v>529.79</v>
      </c>
      <c r="M88" s="206">
        <v>26.6</v>
      </c>
      <c r="N88" s="206">
        <v>34.270000000000003</v>
      </c>
      <c r="O88" s="206">
        <v>0</v>
      </c>
      <c r="P88" s="206">
        <v>36.119999999999997</v>
      </c>
      <c r="Q88" s="206">
        <v>6.33</v>
      </c>
      <c r="R88" s="206">
        <v>12.25</v>
      </c>
      <c r="S88" s="206">
        <v>7.65</v>
      </c>
      <c r="T88" s="206">
        <v>0</v>
      </c>
      <c r="U88" s="206">
        <v>20.5</v>
      </c>
      <c r="V88" s="206">
        <v>5.33</v>
      </c>
      <c r="W88" s="206">
        <v>12.84</v>
      </c>
      <c r="X88" s="206">
        <v>28.88</v>
      </c>
      <c r="Y88" s="206">
        <v>0</v>
      </c>
      <c r="Z88" s="206">
        <v>64.319999999999993</v>
      </c>
      <c r="AA88" s="206">
        <v>26.49</v>
      </c>
      <c r="AB88" s="206">
        <v>0</v>
      </c>
      <c r="AC88" s="206">
        <v>11.74</v>
      </c>
      <c r="AD88" s="206">
        <v>0</v>
      </c>
      <c r="AE88" s="206">
        <v>0</v>
      </c>
      <c r="AF88" s="206">
        <v>0</v>
      </c>
      <c r="AG88" s="206">
        <v>27.96</v>
      </c>
      <c r="AH88" s="206">
        <v>0</v>
      </c>
      <c r="AI88" s="206">
        <v>0</v>
      </c>
      <c r="AJ88" s="206">
        <v>0</v>
      </c>
      <c r="AK88" s="206">
        <v>69.599999999999994</v>
      </c>
      <c r="AL88" s="206">
        <v>0</v>
      </c>
      <c r="AM88" s="206">
        <v>0</v>
      </c>
      <c r="AN88" s="206">
        <v>0</v>
      </c>
      <c r="AO88" s="209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9.0500000000000007</v>
      </c>
      <c r="L89" s="206">
        <v>529.79</v>
      </c>
      <c r="M89" s="206">
        <v>26.6</v>
      </c>
      <c r="N89" s="206">
        <v>34.270000000000003</v>
      </c>
      <c r="O89" s="206">
        <v>0</v>
      </c>
      <c r="P89" s="206">
        <v>36.119999999999997</v>
      </c>
      <c r="Q89" s="206">
        <v>6.33</v>
      </c>
      <c r="R89" s="206">
        <v>12.25</v>
      </c>
      <c r="S89" s="206">
        <v>7.65</v>
      </c>
      <c r="T89" s="206">
        <v>0</v>
      </c>
      <c r="U89" s="206">
        <v>20.5</v>
      </c>
      <c r="V89" s="206">
        <v>5.33</v>
      </c>
      <c r="W89" s="206">
        <v>12.84</v>
      </c>
      <c r="X89" s="206">
        <v>28.88</v>
      </c>
      <c r="Y89" s="206">
        <v>0</v>
      </c>
      <c r="Z89" s="206">
        <v>64.319999999999993</v>
      </c>
      <c r="AA89" s="206">
        <v>26.49</v>
      </c>
      <c r="AB89" s="206">
        <v>0</v>
      </c>
      <c r="AC89" s="206">
        <v>11.74</v>
      </c>
      <c r="AD89" s="206">
        <v>0</v>
      </c>
      <c r="AE89" s="206">
        <v>0</v>
      </c>
      <c r="AF89" s="206">
        <v>0</v>
      </c>
      <c r="AG89" s="206">
        <v>27.96</v>
      </c>
      <c r="AH89" s="206">
        <v>0</v>
      </c>
      <c r="AI89" s="206">
        <v>0</v>
      </c>
      <c r="AJ89" s="206">
        <v>0</v>
      </c>
      <c r="AK89" s="206">
        <v>63.31</v>
      </c>
      <c r="AL89" s="206">
        <v>0</v>
      </c>
      <c r="AM89" s="206">
        <v>0</v>
      </c>
      <c r="AN89" s="206">
        <v>0</v>
      </c>
      <c r="AO89" s="209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8.9499999999999993</v>
      </c>
      <c r="L90" s="206">
        <v>529.79</v>
      </c>
      <c r="M90" s="206">
        <v>26.6</v>
      </c>
      <c r="N90" s="206">
        <v>34.270000000000003</v>
      </c>
      <c r="O90" s="206">
        <v>0</v>
      </c>
      <c r="P90" s="206">
        <v>36.119999999999997</v>
      </c>
      <c r="Q90" s="206">
        <v>6.33</v>
      </c>
      <c r="R90" s="206">
        <v>12.25</v>
      </c>
      <c r="S90" s="206">
        <v>7.65</v>
      </c>
      <c r="T90" s="206">
        <v>0</v>
      </c>
      <c r="U90" s="206">
        <v>20.5</v>
      </c>
      <c r="V90" s="206">
        <v>5.33</v>
      </c>
      <c r="W90" s="206">
        <v>12.84</v>
      </c>
      <c r="X90" s="206">
        <v>28.88</v>
      </c>
      <c r="Y90" s="206">
        <v>0</v>
      </c>
      <c r="Z90" s="206">
        <v>64.319999999999993</v>
      </c>
      <c r="AA90" s="206">
        <v>26.49</v>
      </c>
      <c r="AB90" s="206">
        <v>0</v>
      </c>
      <c r="AC90" s="206">
        <v>11.74</v>
      </c>
      <c r="AD90" s="206">
        <v>0</v>
      </c>
      <c r="AE90" s="206">
        <v>0</v>
      </c>
      <c r="AF90" s="206">
        <v>0</v>
      </c>
      <c r="AG90" s="206">
        <v>27.96</v>
      </c>
      <c r="AH90" s="206">
        <v>0</v>
      </c>
      <c r="AI90" s="206">
        <v>0</v>
      </c>
      <c r="AJ90" s="206">
        <v>0</v>
      </c>
      <c r="AK90" s="206">
        <v>63.31</v>
      </c>
      <c r="AL90" s="206">
        <v>0</v>
      </c>
      <c r="AM90" s="206">
        <v>0</v>
      </c>
      <c r="AN90" s="206">
        <v>0</v>
      </c>
      <c r="AO90" s="209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8.9499999999999993</v>
      </c>
      <c r="L91" s="206">
        <v>529.79</v>
      </c>
      <c r="M91" s="206">
        <v>26.6</v>
      </c>
      <c r="N91" s="206">
        <v>34.270000000000003</v>
      </c>
      <c r="O91" s="206">
        <v>0</v>
      </c>
      <c r="P91" s="206">
        <v>36.119999999999997</v>
      </c>
      <c r="Q91" s="206">
        <v>6.33</v>
      </c>
      <c r="R91" s="206">
        <v>12.25</v>
      </c>
      <c r="S91" s="206">
        <v>7.65</v>
      </c>
      <c r="T91" s="206">
        <v>0</v>
      </c>
      <c r="U91" s="206">
        <v>20.5</v>
      </c>
      <c r="V91" s="206">
        <v>5.33</v>
      </c>
      <c r="W91" s="206">
        <v>12.84</v>
      </c>
      <c r="X91" s="206">
        <v>28.88</v>
      </c>
      <c r="Y91" s="206">
        <v>0</v>
      </c>
      <c r="Z91" s="206">
        <v>64.319999999999993</v>
      </c>
      <c r="AA91" s="206">
        <v>26.49</v>
      </c>
      <c r="AB91" s="206">
        <v>0</v>
      </c>
      <c r="AC91" s="206">
        <v>11.74</v>
      </c>
      <c r="AD91" s="206">
        <v>0</v>
      </c>
      <c r="AE91" s="206">
        <v>0</v>
      </c>
      <c r="AF91" s="206">
        <v>0</v>
      </c>
      <c r="AG91" s="206">
        <v>27.96</v>
      </c>
      <c r="AH91" s="206">
        <v>0</v>
      </c>
      <c r="AI91" s="206">
        <v>0</v>
      </c>
      <c r="AJ91" s="206">
        <v>0</v>
      </c>
      <c r="AK91" s="206">
        <v>64.92</v>
      </c>
      <c r="AL91" s="206">
        <v>0</v>
      </c>
      <c r="AM91" s="206">
        <v>0</v>
      </c>
      <c r="AN91" s="206">
        <v>0</v>
      </c>
      <c r="AO91" s="209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8.9499999999999993</v>
      </c>
      <c r="L92" s="206">
        <v>529.79</v>
      </c>
      <c r="M92" s="206">
        <v>26.6</v>
      </c>
      <c r="N92" s="206">
        <v>34.270000000000003</v>
      </c>
      <c r="O92" s="206">
        <v>0</v>
      </c>
      <c r="P92" s="206">
        <v>36.119999999999997</v>
      </c>
      <c r="Q92" s="206">
        <v>6.33</v>
      </c>
      <c r="R92" s="206">
        <v>12.25</v>
      </c>
      <c r="S92" s="206">
        <v>7.65</v>
      </c>
      <c r="T92" s="206">
        <v>0</v>
      </c>
      <c r="U92" s="206">
        <v>20.5</v>
      </c>
      <c r="V92" s="206">
        <v>5.33</v>
      </c>
      <c r="W92" s="206">
        <v>12.84</v>
      </c>
      <c r="X92" s="206">
        <v>28.88</v>
      </c>
      <c r="Y92" s="206">
        <v>0</v>
      </c>
      <c r="Z92" s="206">
        <v>64.319999999999993</v>
      </c>
      <c r="AA92" s="206">
        <v>26.49</v>
      </c>
      <c r="AB92" s="206">
        <v>0</v>
      </c>
      <c r="AC92" s="206">
        <v>11.74</v>
      </c>
      <c r="AD92" s="206">
        <v>0</v>
      </c>
      <c r="AE92" s="206">
        <v>0</v>
      </c>
      <c r="AF92" s="206">
        <v>0</v>
      </c>
      <c r="AG92" s="206">
        <v>27.96</v>
      </c>
      <c r="AH92" s="206">
        <v>0</v>
      </c>
      <c r="AI92" s="206">
        <v>0</v>
      </c>
      <c r="AJ92" s="206">
        <v>0</v>
      </c>
      <c r="AK92" s="206">
        <v>65.41</v>
      </c>
      <c r="AL92" s="206">
        <v>0</v>
      </c>
      <c r="AM92" s="206">
        <v>0</v>
      </c>
      <c r="AN92" s="206">
        <v>0</v>
      </c>
      <c r="AO92" s="209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8.9499999999999993</v>
      </c>
      <c r="L93" s="206">
        <v>529.79</v>
      </c>
      <c r="M93" s="206">
        <v>26.6</v>
      </c>
      <c r="N93" s="206">
        <v>34.270000000000003</v>
      </c>
      <c r="O93" s="206">
        <v>0</v>
      </c>
      <c r="P93" s="206">
        <v>36.119999999999997</v>
      </c>
      <c r="Q93" s="206">
        <v>6.33</v>
      </c>
      <c r="R93" s="206">
        <v>12.25</v>
      </c>
      <c r="S93" s="206">
        <v>7.65</v>
      </c>
      <c r="T93" s="206">
        <v>0</v>
      </c>
      <c r="U93" s="206">
        <v>20.5</v>
      </c>
      <c r="V93" s="206">
        <v>5.33</v>
      </c>
      <c r="W93" s="206">
        <v>12.84</v>
      </c>
      <c r="X93" s="206">
        <v>28.88</v>
      </c>
      <c r="Y93" s="206">
        <v>0</v>
      </c>
      <c r="Z93" s="206">
        <v>64.319999999999993</v>
      </c>
      <c r="AA93" s="206">
        <v>26.49</v>
      </c>
      <c r="AB93" s="206">
        <v>0</v>
      </c>
      <c r="AC93" s="206">
        <v>11.74</v>
      </c>
      <c r="AD93" s="206">
        <v>0</v>
      </c>
      <c r="AE93" s="206">
        <v>0</v>
      </c>
      <c r="AF93" s="206">
        <v>0</v>
      </c>
      <c r="AG93" s="206">
        <v>27.96</v>
      </c>
      <c r="AH93" s="206">
        <v>0</v>
      </c>
      <c r="AI93" s="206">
        <v>0</v>
      </c>
      <c r="AJ93" s="206">
        <v>0</v>
      </c>
      <c r="AK93" s="206">
        <v>63.12</v>
      </c>
      <c r="AL93" s="206">
        <v>0</v>
      </c>
      <c r="AM93" s="206">
        <v>0</v>
      </c>
      <c r="AN93" s="206">
        <v>0</v>
      </c>
      <c r="AO93" s="209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8.6999999999999993</v>
      </c>
      <c r="L94" s="206">
        <v>529.79</v>
      </c>
      <c r="M94" s="206">
        <v>26.6</v>
      </c>
      <c r="N94" s="206">
        <v>34.270000000000003</v>
      </c>
      <c r="O94" s="206">
        <v>0</v>
      </c>
      <c r="P94" s="206">
        <v>36.119999999999997</v>
      </c>
      <c r="Q94" s="206">
        <v>6.33</v>
      </c>
      <c r="R94" s="206">
        <v>12.25</v>
      </c>
      <c r="S94" s="206">
        <v>7.65</v>
      </c>
      <c r="T94" s="206">
        <v>0</v>
      </c>
      <c r="U94" s="206">
        <v>20.5</v>
      </c>
      <c r="V94" s="206">
        <v>5.33</v>
      </c>
      <c r="W94" s="206">
        <v>12.84</v>
      </c>
      <c r="X94" s="206">
        <v>28.88</v>
      </c>
      <c r="Y94" s="206">
        <v>0</v>
      </c>
      <c r="Z94" s="206">
        <v>64.319999999999993</v>
      </c>
      <c r="AA94" s="206">
        <v>26.49</v>
      </c>
      <c r="AB94" s="206">
        <v>0</v>
      </c>
      <c r="AC94" s="206">
        <v>11.74</v>
      </c>
      <c r="AD94" s="206">
        <v>0</v>
      </c>
      <c r="AE94" s="206">
        <v>0</v>
      </c>
      <c r="AF94" s="206">
        <v>0</v>
      </c>
      <c r="AG94" s="206">
        <v>27.96</v>
      </c>
      <c r="AH94" s="206">
        <v>0</v>
      </c>
      <c r="AI94" s="206">
        <v>0</v>
      </c>
      <c r="AJ94" s="206">
        <v>0</v>
      </c>
      <c r="AK94" s="206">
        <v>63.88</v>
      </c>
      <c r="AL94" s="206">
        <v>0</v>
      </c>
      <c r="AM94" s="206">
        <v>0</v>
      </c>
      <c r="AN94" s="206">
        <v>0</v>
      </c>
      <c r="AO94" s="209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8.9499999999999993</v>
      </c>
      <c r="L95" s="206">
        <v>478.7</v>
      </c>
      <c r="M95" s="206">
        <v>26.6</v>
      </c>
      <c r="N95" s="206">
        <v>34.270000000000003</v>
      </c>
      <c r="O95" s="206">
        <v>0</v>
      </c>
      <c r="P95" s="206">
        <v>36.119999999999997</v>
      </c>
      <c r="Q95" s="206">
        <v>6.33</v>
      </c>
      <c r="R95" s="206">
        <v>12.25</v>
      </c>
      <c r="S95" s="206">
        <v>7.65</v>
      </c>
      <c r="T95" s="206">
        <v>0</v>
      </c>
      <c r="U95" s="206">
        <v>20.5</v>
      </c>
      <c r="V95" s="206">
        <v>5.33</v>
      </c>
      <c r="W95" s="206">
        <v>12.84</v>
      </c>
      <c r="X95" s="206">
        <v>28.88</v>
      </c>
      <c r="Y95" s="206">
        <v>0</v>
      </c>
      <c r="Z95" s="206">
        <v>64.319999999999993</v>
      </c>
      <c r="AA95" s="206">
        <v>26.49</v>
      </c>
      <c r="AB95" s="206">
        <v>0</v>
      </c>
      <c r="AC95" s="206">
        <v>11.74</v>
      </c>
      <c r="AD95" s="206">
        <v>0</v>
      </c>
      <c r="AE95" s="206">
        <v>0</v>
      </c>
      <c r="AF95" s="206">
        <v>0</v>
      </c>
      <c r="AG95" s="206">
        <v>27.96</v>
      </c>
      <c r="AH95" s="206">
        <v>0</v>
      </c>
      <c r="AI95" s="206">
        <v>0</v>
      </c>
      <c r="AJ95" s="206">
        <v>0</v>
      </c>
      <c r="AK95" s="206">
        <v>65.16</v>
      </c>
      <c r="AL95" s="206">
        <v>0</v>
      </c>
      <c r="AM95" s="206">
        <v>0</v>
      </c>
      <c r="AN95" s="206">
        <v>0</v>
      </c>
      <c r="AO95" s="209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8.9499999999999993</v>
      </c>
      <c r="L96" s="206">
        <v>382.96</v>
      </c>
      <c r="M96" s="206">
        <v>26.6</v>
      </c>
      <c r="N96" s="206">
        <v>34.270000000000003</v>
      </c>
      <c r="O96" s="206">
        <v>0</v>
      </c>
      <c r="P96" s="206">
        <v>36.119999999999997</v>
      </c>
      <c r="Q96" s="206">
        <v>6.33</v>
      </c>
      <c r="R96" s="206">
        <v>12.25</v>
      </c>
      <c r="S96" s="206">
        <v>7.65</v>
      </c>
      <c r="T96" s="206">
        <v>0</v>
      </c>
      <c r="U96" s="206">
        <v>20.5</v>
      </c>
      <c r="V96" s="206">
        <v>5.33</v>
      </c>
      <c r="W96" s="206">
        <v>12.84</v>
      </c>
      <c r="X96" s="206">
        <v>28.88</v>
      </c>
      <c r="Y96" s="206">
        <v>0</v>
      </c>
      <c r="Z96" s="206">
        <v>64.319999999999993</v>
      </c>
      <c r="AA96" s="206">
        <v>26.49</v>
      </c>
      <c r="AB96" s="206">
        <v>0</v>
      </c>
      <c r="AC96" s="206">
        <v>11.74</v>
      </c>
      <c r="AD96" s="206">
        <v>0</v>
      </c>
      <c r="AE96" s="206">
        <v>0</v>
      </c>
      <c r="AF96" s="206">
        <v>0</v>
      </c>
      <c r="AG96" s="206">
        <v>27.96</v>
      </c>
      <c r="AH96" s="206">
        <v>0</v>
      </c>
      <c r="AI96" s="206">
        <v>0</v>
      </c>
      <c r="AJ96" s="206">
        <v>0</v>
      </c>
      <c r="AK96" s="206">
        <v>65.709999999999994</v>
      </c>
      <c r="AL96" s="206">
        <v>0</v>
      </c>
      <c r="AM96" s="206">
        <v>0</v>
      </c>
      <c r="AN96" s="206">
        <v>0</v>
      </c>
      <c r="AO96" s="209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9.35</v>
      </c>
      <c r="L97" s="206">
        <v>304.45999999999998</v>
      </c>
      <c r="M97" s="206">
        <v>26.6</v>
      </c>
      <c r="N97" s="206">
        <v>34.270000000000003</v>
      </c>
      <c r="O97" s="206">
        <v>0</v>
      </c>
      <c r="P97" s="206">
        <v>36.119999999999997</v>
      </c>
      <c r="Q97" s="206">
        <v>6.33</v>
      </c>
      <c r="R97" s="206">
        <v>12.25</v>
      </c>
      <c r="S97" s="206">
        <v>7.65</v>
      </c>
      <c r="T97" s="206">
        <v>0</v>
      </c>
      <c r="U97" s="206">
        <v>20.5</v>
      </c>
      <c r="V97" s="206">
        <v>5.33</v>
      </c>
      <c r="W97" s="206">
        <v>12.84</v>
      </c>
      <c r="X97" s="206">
        <v>28.88</v>
      </c>
      <c r="Y97" s="206">
        <v>0</v>
      </c>
      <c r="Z97" s="206">
        <v>64.319999999999993</v>
      </c>
      <c r="AA97" s="206">
        <v>26.49</v>
      </c>
      <c r="AB97" s="206">
        <v>0</v>
      </c>
      <c r="AC97" s="206">
        <v>11.74</v>
      </c>
      <c r="AD97" s="206">
        <v>0</v>
      </c>
      <c r="AE97" s="206">
        <v>0</v>
      </c>
      <c r="AF97" s="206">
        <v>0</v>
      </c>
      <c r="AG97" s="206">
        <v>27.96</v>
      </c>
      <c r="AH97" s="206">
        <v>0</v>
      </c>
      <c r="AI97" s="206">
        <v>0</v>
      </c>
      <c r="AJ97" s="206">
        <v>0</v>
      </c>
      <c r="AK97" s="206">
        <v>66.03</v>
      </c>
      <c r="AL97" s="206">
        <v>0</v>
      </c>
      <c r="AM97" s="206">
        <v>0</v>
      </c>
      <c r="AN97" s="206">
        <v>0</v>
      </c>
      <c r="AO97" s="209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9.01</v>
      </c>
      <c r="L98" s="206">
        <v>304.45999999999998</v>
      </c>
      <c r="M98" s="206">
        <v>26.6</v>
      </c>
      <c r="N98" s="206">
        <v>34.270000000000003</v>
      </c>
      <c r="O98" s="206">
        <v>0</v>
      </c>
      <c r="P98" s="206">
        <v>36.119999999999997</v>
      </c>
      <c r="Q98" s="206">
        <v>6.33</v>
      </c>
      <c r="R98" s="206">
        <v>12.25</v>
      </c>
      <c r="S98" s="206">
        <v>7.65</v>
      </c>
      <c r="T98" s="206">
        <v>0</v>
      </c>
      <c r="U98" s="206">
        <v>20.5</v>
      </c>
      <c r="V98" s="206">
        <v>5.33</v>
      </c>
      <c r="W98" s="206">
        <v>12.84</v>
      </c>
      <c r="X98" s="206">
        <v>28.88</v>
      </c>
      <c r="Y98" s="206">
        <v>0</v>
      </c>
      <c r="Z98" s="206">
        <v>64.319999999999993</v>
      </c>
      <c r="AA98" s="206">
        <v>26.49</v>
      </c>
      <c r="AB98" s="206">
        <v>0</v>
      </c>
      <c r="AC98" s="206">
        <v>11.74</v>
      </c>
      <c r="AD98" s="206">
        <v>0</v>
      </c>
      <c r="AE98" s="206">
        <v>0</v>
      </c>
      <c r="AF98" s="206">
        <v>0</v>
      </c>
      <c r="AG98" s="206">
        <v>27.96</v>
      </c>
      <c r="AH98" s="206">
        <v>0</v>
      </c>
      <c r="AI98" s="206">
        <v>0</v>
      </c>
      <c r="AJ98" s="206">
        <v>0</v>
      </c>
      <c r="AK98" s="206">
        <v>66.03</v>
      </c>
      <c r="AL98" s="206">
        <v>0</v>
      </c>
      <c r="AM98" s="206">
        <v>0</v>
      </c>
      <c r="AN98" s="206">
        <v>0</v>
      </c>
      <c r="AO98" s="209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1.07425E-2</v>
      </c>
      <c r="G99">
        <f t="shared" si="0"/>
        <v>8.5000000000000006E-4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0.17316000000000009</v>
      </c>
      <c r="L99">
        <f t="shared" si="0"/>
        <v>11.377482500000013</v>
      </c>
      <c r="M99">
        <f t="shared" si="0"/>
        <v>0.63839999999999886</v>
      </c>
      <c r="N99">
        <f t="shared" si="0"/>
        <v>0.82247999999999966</v>
      </c>
      <c r="O99">
        <f t="shared" si="0"/>
        <v>0</v>
      </c>
      <c r="P99">
        <f t="shared" si="0"/>
        <v>0.86687999999999821</v>
      </c>
      <c r="Q99">
        <f t="shared" si="0"/>
        <v>0.13420249999999992</v>
      </c>
      <c r="R99">
        <f t="shared" si="0"/>
        <v>0.24159749999999999</v>
      </c>
      <c r="S99">
        <f t="shared" si="0"/>
        <v>0.15609249999999977</v>
      </c>
      <c r="T99">
        <f t="shared" si="0"/>
        <v>0</v>
      </c>
      <c r="U99">
        <f t="shared" si="0"/>
        <v>0.4547199999999999</v>
      </c>
      <c r="V99">
        <f t="shared" si="0"/>
        <v>0.10101749999999995</v>
      </c>
      <c r="W99">
        <f t="shared" si="0"/>
        <v>0.27051000000000014</v>
      </c>
      <c r="X99">
        <f t="shared" si="0"/>
        <v>0.60194750000000119</v>
      </c>
      <c r="Y99">
        <f t="shared" si="0"/>
        <v>0</v>
      </c>
      <c r="Z99">
        <f t="shared" si="0"/>
        <v>1.4565049999999971</v>
      </c>
      <c r="AA99">
        <f t="shared" si="0"/>
        <v>0.55102499999999988</v>
      </c>
      <c r="AB99">
        <f t="shared" si="0"/>
        <v>0</v>
      </c>
      <c r="AC99">
        <f t="shared" si="0"/>
        <v>0.28215749999999995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0.14679</v>
      </c>
      <c r="AH99">
        <f t="shared" si="0"/>
        <v>7.2785000000000002E-2</v>
      </c>
      <c r="AI99">
        <f t="shared" si="0"/>
        <v>0</v>
      </c>
      <c r="AJ99">
        <f t="shared" si="0"/>
        <v>0</v>
      </c>
      <c r="AK99">
        <f t="shared" si="0"/>
        <v>1.6288850000000017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0.19393500000000008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P3" activePane="bottomRight" state="frozen"/>
      <selection pane="topRight" activeCell="C1" sqref="C1"/>
      <selection pane="bottomLeft" activeCell="A3" sqref="A3"/>
      <selection pane="bottomRight" activeCell="X1" sqref="X1:BK98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44937</v>
      </c>
      <c r="B1" s="105" t="s">
        <v>200</v>
      </c>
      <c r="C1" s="210" t="s">
        <v>308</v>
      </c>
      <c r="D1" s="211"/>
      <c r="E1" s="211"/>
      <c r="F1" s="211"/>
      <c r="G1" s="211"/>
      <c r="H1" s="211"/>
      <c r="I1" s="211"/>
      <c r="J1" s="211"/>
      <c r="K1" s="212"/>
      <c r="L1" s="210" t="s">
        <v>307</v>
      </c>
      <c r="M1" s="213" t="s">
        <v>142</v>
      </c>
      <c r="O1" s="214" t="s">
        <v>309</v>
      </c>
      <c r="P1" s="214"/>
      <c r="Q1" s="214"/>
      <c r="R1" s="214"/>
      <c r="S1" s="214"/>
      <c r="U1" t="s">
        <v>313</v>
      </c>
      <c r="V1" s="215" t="s">
        <v>310</v>
      </c>
      <c r="W1" s="90" t="s">
        <v>311</v>
      </c>
      <c r="X1" s="91">
        <v>0</v>
      </c>
      <c r="Y1" s="91" t="s">
        <v>403</v>
      </c>
      <c r="Z1" s="91" t="s">
        <v>333</v>
      </c>
      <c r="AA1" s="91" t="s">
        <v>577</v>
      </c>
      <c r="AB1" s="91" t="s">
        <v>242</v>
      </c>
      <c r="AC1" s="91" t="s">
        <v>578</v>
      </c>
      <c r="AD1" s="91" t="s">
        <v>579</v>
      </c>
      <c r="AE1" s="91">
        <v>0</v>
      </c>
      <c r="AF1" s="91">
        <v>0</v>
      </c>
      <c r="AG1" s="91">
        <v>0</v>
      </c>
      <c r="AH1" s="91">
        <v>0</v>
      </c>
      <c r="AI1" s="91">
        <v>0</v>
      </c>
      <c r="AJ1" s="91">
        <v>0</v>
      </c>
      <c r="AK1" s="91">
        <v>0</v>
      </c>
      <c r="AL1" s="91">
        <v>0</v>
      </c>
      <c r="AM1" s="91">
        <v>0</v>
      </c>
      <c r="AN1" s="91">
        <v>0</v>
      </c>
      <c r="AO1" s="91">
        <v>0</v>
      </c>
      <c r="AP1" s="91">
        <v>0</v>
      </c>
      <c r="AQ1" s="91">
        <v>0</v>
      </c>
      <c r="AR1" s="91">
        <v>0</v>
      </c>
      <c r="AS1" s="91">
        <v>0</v>
      </c>
      <c r="AT1" s="91">
        <v>0</v>
      </c>
      <c r="AU1" s="91">
        <v>0</v>
      </c>
      <c r="AV1" s="91">
        <v>0</v>
      </c>
      <c r="AW1" s="91">
        <v>0</v>
      </c>
      <c r="AX1" s="91">
        <v>0</v>
      </c>
      <c r="AY1" s="91">
        <v>0</v>
      </c>
      <c r="AZ1" s="91">
        <v>0</v>
      </c>
      <c r="BA1" s="91">
        <v>0</v>
      </c>
      <c r="BB1" s="91">
        <v>0</v>
      </c>
      <c r="BC1" s="91">
        <v>0</v>
      </c>
      <c r="BD1" s="91">
        <v>0</v>
      </c>
      <c r="BE1" s="91">
        <v>0</v>
      </c>
      <c r="BF1" s="91">
        <v>0</v>
      </c>
      <c r="BG1" s="91">
        <v>0</v>
      </c>
      <c r="BH1" s="91">
        <v>0</v>
      </c>
      <c r="BI1" s="91">
        <v>0</v>
      </c>
      <c r="BJ1" s="91">
        <v>0</v>
      </c>
      <c r="BK1" s="91">
        <v>0</v>
      </c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10"/>
      <c r="M2" s="213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5"/>
      <c r="W2" s="92" t="s">
        <v>312</v>
      </c>
      <c r="X2" s="194">
        <v>0</v>
      </c>
      <c r="Y2" s="194" t="s">
        <v>149</v>
      </c>
      <c r="Z2" s="194" t="s">
        <v>149</v>
      </c>
      <c r="AA2" s="194" t="s">
        <v>149</v>
      </c>
      <c r="AB2" s="194" t="s">
        <v>149</v>
      </c>
      <c r="AC2" s="194" t="s">
        <v>149</v>
      </c>
      <c r="AD2" s="194" t="s">
        <v>149</v>
      </c>
      <c r="AE2" s="194">
        <v>0</v>
      </c>
      <c r="AF2" s="194">
        <v>0</v>
      </c>
      <c r="AG2" s="194">
        <v>0</v>
      </c>
      <c r="AH2" s="194">
        <v>0</v>
      </c>
      <c r="AI2" s="194">
        <v>0</v>
      </c>
      <c r="AJ2" s="194">
        <v>0</v>
      </c>
      <c r="AK2" s="194">
        <v>0</v>
      </c>
      <c r="AL2" s="194">
        <v>0</v>
      </c>
      <c r="AM2" s="194">
        <v>0</v>
      </c>
      <c r="AN2" s="194">
        <v>0</v>
      </c>
      <c r="AO2" s="194">
        <v>0</v>
      </c>
      <c r="AP2" s="194">
        <v>0</v>
      </c>
      <c r="AQ2" s="194">
        <v>0</v>
      </c>
      <c r="AR2" s="194">
        <v>0</v>
      </c>
      <c r="AS2" s="194">
        <v>0</v>
      </c>
      <c r="AT2" s="194">
        <v>0</v>
      </c>
      <c r="AU2" s="194">
        <v>0</v>
      </c>
      <c r="AV2" s="194">
        <v>0</v>
      </c>
      <c r="AW2" s="194">
        <v>0</v>
      </c>
      <c r="AX2" s="194">
        <v>0</v>
      </c>
      <c r="AY2" s="194">
        <v>0</v>
      </c>
      <c r="AZ2" s="194">
        <v>0</v>
      </c>
      <c r="BA2" s="194">
        <v>0</v>
      </c>
      <c r="BB2" s="194">
        <v>0</v>
      </c>
      <c r="BC2" s="194">
        <v>0</v>
      </c>
      <c r="BD2" s="194">
        <v>0</v>
      </c>
      <c r="BE2" s="194">
        <v>0</v>
      </c>
      <c r="BF2" s="194">
        <v>0</v>
      </c>
      <c r="BG2" s="194">
        <v>0</v>
      </c>
      <c r="BH2" s="194">
        <v>0</v>
      </c>
      <c r="BI2" s="194">
        <v>0</v>
      </c>
      <c r="BJ2" s="194">
        <v>0</v>
      </c>
      <c r="BK2" s="194">
        <v>0</v>
      </c>
    </row>
    <row r="3" spans="1:63">
      <c r="A3" s="8" t="s">
        <v>45</v>
      </c>
      <c r="B3" s="80">
        <v>13.324</v>
      </c>
      <c r="C3" s="23"/>
      <c r="D3" s="23"/>
      <c r="E3" s="23"/>
      <c r="F3" s="23"/>
      <c r="G3" s="23"/>
      <c r="H3" s="23"/>
      <c r="I3" s="23"/>
      <c r="J3" s="23">
        <v>4.5217194570135737</v>
      </c>
      <c r="K3" s="25">
        <f>SUM(C3:J3)</f>
        <v>4.5217194570135737</v>
      </c>
      <c r="L3" s="24">
        <f>U3+V3</f>
        <v>2.1402805429864253</v>
      </c>
      <c r="M3" s="81">
        <f>K3+L3</f>
        <v>6.661999999999999</v>
      </c>
      <c r="O3" s="78">
        <f>-SUM(P3:S3,U3)</f>
        <v>-4.5217194570135737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4.5217194570135737</v>
      </c>
      <c r="T3">
        <v>2</v>
      </c>
      <c r="U3" s="87">
        <f>IFERROR(-HLOOKUP($U$1,IEX!$W$2:$BH$98,T3,FALSE),0)</f>
        <v>0</v>
      </c>
      <c r="V3" s="88">
        <f>SUM(X3:AQ3)</f>
        <v>2.1402805429864253</v>
      </c>
      <c r="W3" s="94"/>
      <c r="X3" s="88">
        <v>0</v>
      </c>
      <c r="Y3" s="88">
        <v>0.18840497737556561</v>
      </c>
      <c r="Z3" s="88">
        <v>0.22608597285067869</v>
      </c>
      <c r="AA3" s="88">
        <v>0.33912895927601805</v>
      </c>
      <c r="AB3" s="88">
        <v>0.75361990950226243</v>
      </c>
      <c r="AC3" s="88">
        <v>0.32405656108597281</v>
      </c>
      <c r="AD3" s="88">
        <v>0.30898416289592756</v>
      </c>
      <c r="AE3" s="88">
        <v>0</v>
      </c>
      <c r="AF3" s="88">
        <v>0</v>
      </c>
      <c r="AG3" s="88">
        <v>0</v>
      </c>
      <c r="AH3" s="88">
        <v>0</v>
      </c>
      <c r="AI3" s="88">
        <v>0</v>
      </c>
      <c r="AJ3" s="88">
        <v>0</v>
      </c>
      <c r="AK3" s="88">
        <v>0</v>
      </c>
      <c r="AL3" s="88">
        <v>0</v>
      </c>
      <c r="AM3" s="88">
        <v>0</v>
      </c>
      <c r="AN3" s="88">
        <v>0</v>
      </c>
      <c r="AO3" s="88">
        <v>0</v>
      </c>
      <c r="AP3" s="88">
        <v>0</v>
      </c>
      <c r="AQ3" s="88">
        <v>0</v>
      </c>
      <c r="AR3" s="88">
        <v>0</v>
      </c>
      <c r="AS3" s="88">
        <v>0</v>
      </c>
      <c r="AT3" s="88">
        <v>0</v>
      </c>
      <c r="AU3" s="88">
        <v>0</v>
      </c>
      <c r="AV3" s="88">
        <v>0</v>
      </c>
      <c r="AW3" s="88">
        <v>0</v>
      </c>
      <c r="AX3" s="88">
        <v>0</v>
      </c>
      <c r="AY3" s="88">
        <v>0</v>
      </c>
      <c r="AZ3" s="88">
        <v>0</v>
      </c>
      <c r="BA3" s="88">
        <v>0</v>
      </c>
      <c r="BB3" s="88">
        <v>0</v>
      </c>
      <c r="BC3" s="88">
        <v>0</v>
      </c>
      <c r="BD3" s="88">
        <v>0</v>
      </c>
      <c r="BE3" s="88">
        <v>0</v>
      </c>
      <c r="BF3" s="88">
        <v>0</v>
      </c>
      <c r="BG3" s="88">
        <v>0</v>
      </c>
      <c r="BH3" s="88">
        <v>0</v>
      </c>
      <c r="BI3" s="88">
        <v>0</v>
      </c>
      <c r="BJ3" s="88">
        <v>0</v>
      </c>
      <c r="BK3" s="88">
        <v>0</v>
      </c>
    </row>
    <row r="4" spans="1:63">
      <c r="A4" s="8" t="s">
        <v>46</v>
      </c>
      <c r="B4" s="80">
        <v>13.864000000000001</v>
      </c>
      <c r="C4" s="23"/>
      <c r="D4" s="23"/>
      <c r="E4" s="23"/>
      <c r="F4" s="23"/>
      <c r="G4" s="23"/>
      <c r="H4" s="23"/>
      <c r="I4" s="23"/>
      <c r="J4" s="23">
        <v>4.704977375565611</v>
      </c>
      <c r="K4" s="25">
        <f t="shared" ref="K4:K67" si="4">SUM(C4:J4)</f>
        <v>4.704977375565611</v>
      </c>
      <c r="L4" s="24">
        <f t="shared" ref="L4:L67" si="5">U4+V4</f>
        <v>2.2270226244343889</v>
      </c>
      <c r="M4" s="81">
        <f t="shared" ref="M4:M67" si="6">K4+L4</f>
        <v>6.9320000000000004</v>
      </c>
      <c r="O4" s="78">
        <f t="shared" ref="O4:O67" si="7">-SUM(P4:S4,U4)</f>
        <v>-4.704977375565611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4.704977375565611</v>
      </c>
      <c r="T4">
        <v>3</v>
      </c>
      <c r="U4" s="87">
        <f>IFERROR(-HLOOKUP($U$1,IEX!$W$2:$BH$98,T4,FALSE),0)</f>
        <v>0</v>
      </c>
      <c r="V4" s="88">
        <f t="shared" ref="V4:V67" si="8">SUM(X4:AQ4)</f>
        <v>2.2270226244343889</v>
      </c>
      <c r="W4" s="94"/>
      <c r="X4" s="88">
        <v>0</v>
      </c>
      <c r="Y4" s="88">
        <v>0.19604072398190045</v>
      </c>
      <c r="Z4" s="88">
        <v>0.23524886877828052</v>
      </c>
      <c r="AA4" s="88">
        <v>0.35287330316742077</v>
      </c>
      <c r="AB4" s="88">
        <v>0.7841628959276018</v>
      </c>
      <c r="AC4" s="88">
        <v>0.33719004524886875</v>
      </c>
      <c r="AD4" s="88">
        <v>0.32150678733031673</v>
      </c>
      <c r="AE4" s="88">
        <v>0</v>
      </c>
      <c r="AF4" s="88">
        <v>0</v>
      </c>
      <c r="AG4" s="88">
        <v>0</v>
      </c>
      <c r="AH4" s="88">
        <v>0</v>
      </c>
      <c r="AI4" s="88">
        <v>0</v>
      </c>
      <c r="AJ4" s="88">
        <v>0</v>
      </c>
      <c r="AK4" s="88">
        <v>0</v>
      </c>
      <c r="AL4" s="88">
        <v>0</v>
      </c>
      <c r="AM4" s="88">
        <v>0</v>
      </c>
      <c r="AN4" s="88">
        <v>0</v>
      </c>
      <c r="AO4" s="88">
        <v>0</v>
      </c>
      <c r="AP4" s="88">
        <v>0</v>
      </c>
      <c r="AQ4" s="88">
        <v>0</v>
      </c>
      <c r="AR4" s="88">
        <v>0</v>
      </c>
      <c r="AS4" s="88">
        <v>0</v>
      </c>
      <c r="AT4" s="88">
        <v>0</v>
      </c>
      <c r="AU4" s="88">
        <v>0</v>
      </c>
      <c r="AV4" s="88">
        <v>0</v>
      </c>
      <c r="AW4" s="88">
        <v>0</v>
      </c>
      <c r="AX4" s="88">
        <v>0</v>
      </c>
      <c r="AY4" s="88">
        <v>0</v>
      </c>
      <c r="AZ4" s="88">
        <v>0</v>
      </c>
      <c r="BA4" s="88">
        <v>0</v>
      </c>
      <c r="BB4" s="88">
        <v>0</v>
      </c>
      <c r="BC4" s="88">
        <v>0</v>
      </c>
      <c r="BD4" s="88">
        <v>0</v>
      </c>
      <c r="BE4" s="88">
        <v>0</v>
      </c>
      <c r="BF4" s="88">
        <v>0</v>
      </c>
      <c r="BG4" s="88">
        <v>0</v>
      </c>
      <c r="BH4" s="88">
        <v>0</v>
      </c>
      <c r="BI4" s="88">
        <v>0</v>
      </c>
      <c r="BJ4" s="88">
        <v>0</v>
      </c>
      <c r="BK4" s="88">
        <v>0</v>
      </c>
    </row>
    <row r="5" spans="1:63">
      <c r="A5" s="8" t="s">
        <v>47</v>
      </c>
      <c r="B5" s="80">
        <v>12.096</v>
      </c>
      <c r="C5" s="23"/>
      <c r="D5" s="23"/>
      <c r="E5" s="23"/>
      <c r="F5" s="23"/>
      <c r="G5" s="23"/>
      <c r="H5" s="23"/>
      <c r="I5" s="23"/>
      <c r="J5" s="23">
        <v>4.1049773755656105</v>
      </c>
      <c r="K5" s="25">
        <f t="shared" si="4"/>
        <v>4.1049773755656105</v>
      </c>
      <c r="L5" s="24">
        <f t="shared" si="5"/>
        <v>1.9430226244343889</v>
      </c>
      <c r="M5" s="81">
        <f t="shared" si="6"/>
        <v>6.0479999999999992</v>
      </c>
      <c r="O5" s="78">
        <f t="shared" si="7"/>
        <v>-4.1049773755656105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4.1049773755656105</v>
      </c>
      <c r="T5">
        <v>4</v>
      </c>
      <c r="U5" s="87">
        <f>IFERROR(-HLOOKUP($U$1,IEX!$W$2:$BH$98,T5,FALSE),0)</f>
        <v>0</v>
      </c>
      <c r="V5" s="88">
        <f t="shared" si="8"/>
        <v>1.9430226244343889</v>
      </c>
      <c r="W5" s="94"/>
      <c r="X5" s="88">
        <v>0</v>
      </c>
      <c r="Y5" s="88">
        <v>0.17104072398190043</v>
      </c>
      <c r="Z5" s="88">
        <v>0.2052488687782805</v>
      </c>
      <c r="AA5" s="88">
        <v>0.30787330316742079</v>
      </c>
      <c r="AB5" s="88">
        <v>0.68416289592760171</v>
      </c>
      <c r="AC5" s="88">
        <v>0.29419004524886871</v>
      </c>
      <c r="AD5" s="88">
        <v>0.2805067873303167</v>
      </c>
      <c r="AE5" s="88">
        <v>0</v>
      </c>
      <c r="AF5" s="88">
        <v>0</v>
      </c>
      <c r="AG5" s="88">
        <v>0</v>
      </c>
      <c r="AH5" s="88">
        <v>0</v>
      </c>
      <c r="AI5" s="88">
        <v>0</v>
      </c>
      <c r="AJ5" s="88">
        <v>0</v>
      </c>
      <c r="AK5" s="88">
        <v>0</v>
      </c>
      <c r="AL5" s="88">
        <v>0</v>
      </c>
      <c r="AM5" s="88">
        <v>0</v>
      </c>
      <c r="AN5" s="88">
        <v>0</v>
      </c>
      <c r="AO5" s="88">
        <v>0</v>
      </c>
      <c r="AP5" s="88">
        <v>0</v>
      </c>
      <c r="AQ5" s="88">
        <v>0</v>
      </c>
      <c r="AR5" s="88">
        <v>0</v>
      </c>
      <c r="AS5" s="88">
        <v>0</v>
      </c>
      <c r="AT5" s="88">
        <v>0</v>
      </c>
      <c r="AU5" s="88">
        <v>0</v>
      </c>
      <c r="AV5" s="88">
        <v>0</v>
      </c>
      <c r="AW5" s="88">
        <v>0</v>
      </c>
      <c r="AX5" s="88">
        <v>0</v>
      </c>
      <c r="AY5" s="88">
        <v>0</v>
      </c>
      <c r="AZ5" s="88">
        <v>0</v>
      </c>
      <c r="BA5" s="88">
        <v>0</v>
      </c>
      <c r="BB5" s="88">
        <v>0</v>
      </c>
      <c r="BC5" s="88">
        <v>0</v>
      </c>
      <c r="BD5" s="88">
        <v>0</v>
      </c>
      <c r="BE5" s="88">
        <v>0</v>
      </c>
      <c r="BF5" s="88">
        <v>0</v>
      </c>
      <c r="BG5" s="88">
        <v>0</v>
      </c>
      <c r="BH5" s="88">
        <v>0</v>
      </c>
      <c r="BI5" s="88">
        <v>0</v>
      </c>
      <c r="BJ5" s="88">
        <v>0</v>
      </c>
      <c r="BK5" s="88">
        <v>0</v>
      </c>
    </row>
    <row r="6" spans="1:63">
      <c r="A6" s="8" t="s">
        <v>48</v>
      </c>
      <c r="B6" s="80">
        <v>10.888</v>
      </c>
      <c r="C6" s="23"/>
      <c r="D6" s="23"/>
      <c r="E6" s="23"/>
      <c r="F6" s="23"/>
      <c r="G6" s="23"/>
      <c r="H6" s="23"/>
      <c r="I6" s="23"/>
      <c r="J6" s="23">
        <v>3.6950226244343889</v>
      </c>
      <c r="K6" s="25">
        <f t="shared" si="4"/>
        <v>3.6950226244343889</v>
      </c>
      <c r="L6" s="24">
        <f t="shared" si="5"/>
        <v>1.7489773755656104</v>
      </c>
      <c r="M6" s="81">
        <f t="shared" si="6"/>
        <v>5.4439999999999991</v>
      </c>
      <c r="O6" s="78">
        <f t="shared" si="7"/>
        <v>-3.6950226244343889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3.6950226244343889</v>
      </c>
      <c r="T6">
        <v>5</v>
      </c>
      <c r="U6" s="87">
        <f>IFERROR(-HLOOKUP($U$1,IEX!$W$2:$BH$98,T6,FALSE),0)</f>
        <v>0</v>
      </c>
      <c r="V6" s="88">
        <f t="shared" si="8"/>
        <v>1.7489773755656104</v>
      </c>
      <c r="W6" s="94"/>
      <c r="X6" s="88">
        <v>0</v>
      </c>
      <c r="Y6" s="88">
        <v>0.15395927601809953</v>
      </c>
      <c r="Z6" s="88">
        <v>0.18475113122171941</v>
      </c>
      <c r="AA6" s="88">
        <v>0.27712669683257912</v>
      </c>
      <c r="AB6" s="88">
        <v>0.61583710407239811</v>
      </c>
      <c r="AC6" s="88">
        <v>0.26480995475113117</v>
      </c>
      <c r="AD6" s="88">
        <v>0.25249321266968322</v>
      </c>
      <c r="AE6" s="88">
        <v>0</v>
      </c>
      <c r="AF6" s="88">
        <v>0</v>
      </c>
      <c r="AG6" s="88">
        <v>0</v>
      </c>
      <c r="AH6" s="88">
        <v>0</v>
      </c>
      <c r="AI6" s="88">
        <v>0</v>
      </c>
      <c r="AJ6" s="88">
        <v>0</v>
      </c>
      <c r="AK6" s="88">
        <v>0</v>
      </c>
      <c r="AL6" s="88">
        <v>0</v>
      </c>
      <c r="AM6" s="88">
        <v>0</v>
      </c>
      <c r="AN6" s="88">
        <v>0</v>
      </c>
      <c r="AO6" s="88">
        <v>0</v>
      </c>
      <c r="AP6" s="88">
        <v>0</v>
      </c>
      <c r="AQ6" s="88">
        <v>0</v>
      </c>
      <c r="AR6" s="88">
        <v>0</v>
      </c>
      <c r="AS6" s="88">
        <v>0</v>
      </c>
      <c r="AT6" s="88">
        <v>0</v>
      </c>
      <c r="AU6" s="88">
        <v>0</v>
      </c>
      <c r="AV6" s="88">
        <v>0</v>
      </c>
      <c r="AW6" s="88">
        <v>0</v>
      </c>
      <c r="AX6" s="88">
        <v>0</v>
      </c>
      <c r="AY6" s="88">
        <v>0</v>
      </c>
      <c r="AZ6" s="88">
        <v>0</v>
      </c>
      <c r="BA6" s="88">
        <v>0</v>
      </c>
      <c r="BB6" s="88">
        <v>0</v>
      </c>
      <c r="BC6" s="88">
        <v>0</v>
      </c>
      <c r="BD6" s="88">
        <v>0</v>
      </c>
      <c r="BE6" s="88">
        <v>0</v>
      </c>
      <c r="BF6" s="88">
        <v>0</v>
      </c>
      <c r="BG6" s="88">
        <v>0</v>
      </c>
      <c r="BH6" s="88">
        <v>0</v>
      </c>
      <c r="BI6" s="88">
        <v>0</v>
      </c>
      <c r="BJ6" s="88">
        <v>0</v>
      </c>
      <c r="BK6" s="88">
        <v>0</v>
      </c>
    </row>
    <row r="7" spans="1:63">
      <c r="A7" s="8" t="s">
        <v>49</v>
      </c>
      <c r="B7" s="80">
        <v>11.368</v>
      </c>
      <c r="C7" s="23"/>
      <c r="D7" s="23"/>
      <c r="E7" s="23"/>
      <c r="F7" s="23"/>
      <c r="G7" s="23"/>
      <c r="H7" s="23"/>
      <c r="I7" s="23"/>
      <c r="J7" s="23">
        <v>3.8579185520361987</v>
      </c>
      <c r="K7" s="25">
        <f t="shared" si="4"/>
        <v>3.8579185520361987</v>
      </c>
      <c r="L7" s="24">
        <f t="shared" si="5"/>
        <v>1.8260814479638008</v>
      </c>
      <c r="M7" s="81">
        <f t="shared" si="6"/>
        <v>5.6839999999999993</v>
      </c>
      <c r="O7" s="78">
        <f t="shared" si="7"/>
        <v>-3.8579185520361987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3.8579185520361987</v>
      </c>
      <c r="T7">
        <v>6</v>
      </c>
      <c r="U7" s="87">
        <f>IFERROR(-HLOOKUP($U$1,IEX!$W$2:$BH$98,T7,FALSE),0)</f>
        <v>0</v>
      </c>
      <c r="V7" s="88">
        <f t="shared" si="8"/>
        <v>1.8260814479638008</v>
      </c>
      <c r="W7" s="94"/>
      <c r="X7" s="88">
        <v>0</v>
      </c>
      <c r="Y7" s="88">
        <v>0.16074660633484161</v>
      </c>
      <c r="Z7" s="88">
        <v>0.1928959276018099</v>
      </c>
      <c r="AA7" s="88">
        <v>0.28934389140271488</v>
      </c>
      <c r="AB7" s="88">
        <v>0.64298642533936645</v>
      </c>
      <c r="AC7" s="88">
        <v>0.27648416289592759</v>
      </c>
      <c r="AD7" s="88">
        <v>0.26362443438914024</v>
      </c>
      <c r="AE7" s="88">
        <v>0</v>
      </c>
      <c r="AF7" s="88">
        <v>0</v>
      </c>
      <c r="AG7" s="88">
        <v>0</v>
      </c>
      <c r="AH7" s="88">
        <v>0</v>
      </c>
      <c r="AI7" s="88">
        <v>0</v>
      </c>
      <c r="AJ7" s="88">
        <v>0</v>
      </c>
      <c r="AK7" s="88">
        <v>0</v>
      </c>
      <c r="AL7" s="88">
        <v>0</v>
      </c>
      <c r="AM7" s="88">
        <v>0</v>
      </c>
      <c r="AN7" s="88">
        <v>0</v>
      </c>
      <c r="AO7" s="88">
        <v>0</v>
      </c>
      <c r="AP7" s="88">
        <v>0</v>
      </c>
      <c r="AQ7" s="88">
        <v>0</v>
      </c>
      <c r="AR7" s="88">
        <v>0</v>
      </c>
      <c r="AS7" s="88">
        <v>0</v>
      </c>
      <c r="AT7" s="88">
        <v>0</v>
      </c>
      <c r="AU7" s="88">
        <v>0</v>
      </c>
      <c r="AV7" s="88">
        <v>0</v>
      </c>
      <c r="AW7" s="88">
        <v>0</v>
      </c>
      <c r="AX7" s="88">
        <v>0</v>
      </c>
      <c r="AY7" s="88">
        <v>0</v>
      </c>
      <c r="AZ7" s="88">
        <v>0</v>
      </c>
      <c r="BA7" s="88">
        <v>0</v>
      </c>
      <c r="BB7" s="88">
        <v>0</v>
      </c>
      <c r="BC7" s="88">
        <v>0</v>
      </c>
      <c r="BD7" s="88">
        <v>0</v>
      </c>
      <c r="BE7" s="88">
        <v>0</v>
      </c>
      <c r="BF7" s="88">
        <v>0</v>
      </c>
      <c r="BG7" s="88">
        <v>0</v>
      </c>
      <c r="BH7" s="88">
        <v>0</v>
      </c>
      <c r="BI7" s="88">
        <v>0</v>
      </c>
      <c r="BJ7" s="88">
        <v>0</v>
      </c>
      <c r="BK7" s="88">
        <v>0</v>
      </c>
    </row>
    <row r="8" spans="1:63">
      <c r="A8" s="8" t="s">
        <v>50</v>
      </c>
      <c r="B8" s="80">
        <v>12.192</v>
      </c>
      <c r="C8" s="23"/>
      <c r="D8" s="23"/>
      <c r="E8" s="23"/>
      <c r="F8" s="23"/>
      <c r="G8" s="23"/>
      <c r="H8" s="23"/>
      <c r="I8" s="23"/>
      <c r="J8" s="23">
        <v>4.1375565610859724</v>
      </c>
      <c r="K8" s="25">
        <f t="shared" si="4"/>
        <v>4.1375565610859724</v>
      </c>
      <c r="L8" s="24">
        <f t="shared" si="5"/>
        <v>1.9584434389140268</v>
      </c>
      <c r="M8" s="81">
        <f t="shared" si="6"/>
        <v>6.0959999999999992</v>
      </c>
      <c r="O8" s="78">
        <f t="shared" si="7"/>
        <v>-4.1375565610859724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4.1375565610859724</v>
      </c>
      <c r="T8">
        <v>7</v>
      </c>
      <c r="U8" s="87">
        <f>IFERROR(-HLOOKUP($U$1,IEX!$W$2:$BH$98,T8,FALSE),0)</f>
        <v>0</v>
      </c>
      <c r="V8" s="88">
        <f t="shared" si="8"/>
        <v>1.9584434389140268</v>
      </c>
      <c r="W8" s="94"/>
      <c r="X8" s="88">
        <v>0</v>
      </c>
      <c r="Y8" s="88">
        <v>0.17239819004524887</v>
      </c>
      <c r="Z8" s="88">
        <v>0.20687782805429861</v>
      </c>
      <c r="AA8" s="88">
        <v>0.31031674208144794</v>
      </c>
      <c r="AB8" s="88">
        <v>0.68959276018099547</v>
      </c>
      <c r="AC8" s="88">
        <v>0.29652488687782796</v>
      </c>
      <c r="AD8" s="88">
        <v>0.2827330316742081</v>
      </c>
      <c r="AE8" s="88">
        <v>0</v>
      </c>
      <c r="AF8" s="88">
        <v>0</v>
      </c>
      <c r="AG8" s="88">
        <v>0</v>
      </c>
      <c r="AH8" s="88">
        <v>0</v>
      </c>
      <c r="AI8" s="88">
        <v>0</v>
      </c>
      <c r="AJ8" s="88">
        <v>0</v>
      </c>
      <c r="AK8" s="88">
        <v>0</v>
      </c>
      <c r="AL8" s="88">
        <v>0</v>
      </c>
      <c r="AM8" s="88">
        <v>0</v>
      </c>
      <c r="AN8" s="88">
        <v>0</v>
      </c>
      <c r="AO8" s="88">
        <v>0</v>
      </c>
      <c r="AP8" s="88">
        <v>0</v>
      </c>
      <c r="AQ8" s="88">
        <v>0</v>
      </c>
      <c r="AR8" s="88">
        <v>0</v>
      </c>
      <c r="AS8" s="88">
        <v>0</v>
      </c>
      <c r="AT8" s="88">
        <v>0</v>
      </c>
      <c r="AU8" s="88">
        <v>0</v>
      </c>
      <c r="AV8" s="88">
        <v>0</v>
      </c>
      <c r="AW8" s="88">
        <v>0</v>
      </c>
      <c r="AX8" s="88">
        <v>0</v>
      </c>
      <c r="AY8" s="88">
        <v>0</v>
      </c>
      <c r="AZ8" s="88">
        <v>0</v>
      </c>
      <c r="BA8" s="88">
        <v>0</v>
      </c>
      <c r="BB8" s="88">
        <v>0</v>
      </c>
      <c r="BC8" s="88">
        <v>0</v>
      </c>
      <c r="BD8" s="88">
        <v>0</v>
      </c>
      <c r="BE8" s="88">
        <v>0</v>
      </c>
      <c r="BF8" s="88">
        <v>0</v>
      </c>
      <c r="BG8" s="88">
        <v>0</v>
      </c>
      <c r="BH8" s="88">
        <v>0</v>
      </c>
      <c r="BI8" s="88">
        <v>0</v>
      </c>
      <c r="BJ8" s="88">
        <v>0</v>
      </c>
      <c r="BK8" s="88">
        <v>0</v>
      </c>
    </row>
    <row r="9" spans="1:63">
      <c r="A9" s="8" t="s">
        <v>51</v>
      </c>
      <c r="B9" s="80">
        <v>11.576000000000001</v>
      </c>
      <c r="C9" s="23"/>
      <c r="D9" s="23"/>
      <c r="E9" s="23"/>
      <c r="F9" s="23"/>
      <c r="G9" s="23"/>
      <c r="H9" s="23"/>
      <c r="I9" s="23"/>
      <c r="J9" s="23">
        <v>3.9285067873303166</v>
      </c>
      <c r="K9" s="25">
        <f t="shared" si="4"/>
        <v>3.9285067873303166</v>
      </c>
      <c r="L9" s="24">
        <f t="shared" si="5"/>
        <v>1.859493212669683</v>
      </c>
      <c r="M9" s="81">
        <f t="shared" si="6"/>
        <v>5.7879999999999994</v>
      </c>
      <c r="O9" s="78">
        <f t="shared" si="7"/>
        <v>-3.9285067873303166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3.9285067873303166</v>
      </c>
      <c r="T9">
        <v>8</v>
      </c>
      <c r="U9" s="87">
        <f>IFERROR(-HLOOKUP($U$1,IEX!$W$2:$BH$98,T9,FALSE),0)</f>
        <v>0</v>
      </c>
      <c r="V9" s="88">
        <f t="shared" si="8"/>
        <v>1.859493212669683</v>
      </c>
      <c r="W9" s="94"/>
      <c r="X9" s="88">
        <v>0</v>
      </c>
      <c r="Y9" s="88">
        <v>0.16368778280542987</v>
      </c>
      <c r="Z9" s="88">
        <v>0.19642533936651579</v>
      </c>
      <c r="AA9" s="88">
        <v>0.29463800904977372</v>
      </c>
      <c r="AB9" s="88">
        <v>0.65475113122171946</v>
      </c>
      <c r="AC9" s="88">
        <v>0.28154298642533937</v>
      </c>
      <c r="AD9" s="88">
        <v>0.26844796380090497</v>
      </c>
      <c r="AE9" s="88">
        <v>0</v>
      </c>
      <c r="AF9" s="88">
        <v>0</v>
      </c>
      <c r="AG9" s="88">
        <v>0</v>
      </c>
      <c r="AH9" s="88">
        <v>0</v>
      </c>
      <c r="AI9" s="88">
        <v>0</v>
      </c>
      <c r="AJ9" s="88">
        <v>0</v>
      </c>
      <c r="AK9" s="88">
        <v>0</v>
      </c>
      <c r="AL9" s="88">
        <v>0</v>
      </c>
      <c r="AM9" s="88">
        <v>0</v>
      </c>
      <c r="AN9" s="88">
        <v>0</v>
      </c>
      <c r="AO9" s="88">
        <v>0</v>
      </c>
      <c r="AP9" s="88">
        <v>0</v>
      </c>
      <c r="AQ9" s="88">
        <v>0</v>
      </c>
      <c r="AR9" s="88">
        <v>0</v>
      </c>
      <c r="AS9" s="88">
        <v>0</v>
      </c>
      <c r="AT9" s="88">
        <v>0</v>
      </c>
      <c r="AU9" s="88">
        <v>0</v>
      </c>
      <c r="AV9" s="88">
        <v>0</v>
      </c>
      <c r="AW9" s="88">
        <v>0</v>
      </c>
      <c r="AX9" s="88">
        <v>0</v>
      </c>
      <c r="AY9" s="88">
        <v>0</v>
      </c>
      <c r="AZ9" s="88">
        <v>0</v>
      </c>
      <c r="BA9" s="88">
        <v>0</v>
      </c>
      <c r="BB9" s="88">
        <v>0</v>
      </c>
      <c r="BC9" s="88">
        <v>0</v>
      </c>
      <c r="BD9" s="88">
        <v>0</v>
      </c>
      <c r="BE9" s="88">
        <v>0</v>
      </c>
      <c r="BF9" s="88">
        <v>0</v>
      </c>
      <c r="BG9" s="88">
        <v>0</v>
      </c>
      <c r="BH9" s="88">
        <v>0</v>
      </c>
      <c r="BI9" s="88">
        <v>0</v>
      </c>
      <c r="BJ9" s="88">
        <v>0</v>
      </c>
      <c r="BK9" s="88">
        <v>0</v>
      </c>
    </row>
    <row r="10" spans="1:63">
      <c r="A10" s="8" t="s">
        <v>52</v>
      </c>
      <c r="B10" s="80">
        <v>11.635999999999999</v>
      </c>
      <c r="C10" s="23"/>
      <c r="D10" s="23"/>
      <c r="E10" s="23"/>
      <c r="F10" s="23"/>
      <c r="G10" s="23"/>
      <c r="H10" s="23"/>
      <c r="I10" s="23"/>
      <c r="J10" s="23">
        <v>3.9488687782805423</v>
      </c>
      <c r="K10" s="25">
        <f t="shared" si="4"/>
        <v>3.9488687782805423</v>
      </c>
      <c r="L10" s="24">
        <f t="shared" si="5"/>
        <v>1.8691312217194564</v>
      </c>
      <c r="M10" s="81">
        <f t="shared" si="6"/>
        <v>5.8179999999999987</v>
      </c>
      <c r="O10" s="78">
        <f t="shared" si="7"/>
        <v>-3.9488687782805423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3.9488687782805423</v>
      </c>
      <c r="T10">
        <v>9</v>
      </c>
      <c r="U10" s="87">
        <f>IFERROR(-HLOOKUP($U$1,IEX!$W$2:$BH$98,T10,FALSE),0)</f>
        <v>0</v>
      </c>
      <c r="V10" s="88">
        <f t="shared" si="8"/>
        <v>1.8691312217194564</v>
      </c>
      <c r="W10" s="94"/>
      <c r="X10" s="88">
        <v>0</v>
      </c>
      <c r="Y10" s="88">
        <v>0.16453619909502259</v>
      </c>
      <c r="Z10" s="88">
        <v>0.1974434389140271</v>
      </c>
      <c r="AA10" s="88">
        <v>0.29616515837104068</v>
      </c>
      <c r="AB10" s="88">
        <v>0.65814479638009038</v>
      </c>
      <c r="AC10" s="88">
        <v>0.28300226244343885</v>
      </c>
      <c r="AD10" s="88">
        <v>0.26983936651583706</v>
      </c>
      <c r="AE10" s="88">
        <v>0</v>
      </c>
      <c r="AF10" s="88">
        <v>0</v>
      </c>
      <c r="AG10" s="88">
        <v>0</v>
      </c>
      <c r="AH10" s="88">
        <v>0</v>
      </c>
      <c r="AI10" s="88">
        <v>0</v>
      </c>
      <c r="AJ10" s="88">
        <v>0</v>
      </c>
      <c r="AK10" s="88">
        <v>0</v>
      </c>
      <c r="AL10" s="88">
        <v>0</v>
      </c>
      <c r="AM10" s="88">
        <v>0</v>
      </c>
      <c r="AN10" s="88">
        <v>0</v>
      </c>
      <c r="AO10" s="88">
        <v>0</v>
      </c>
      <c r="AP10" s="88">
        <v>0</v>
      </c>
      <c r="AQ10" s="88">
        <v>0</v>
      </c>
      <c r="AR10" s="88">
        <v>0</v>
      </c>
      <c r="AS10" s="88">
        <v>0</v>
      </c>
      <c r="AT10" s="88">
        <v>0</v>
      </c>
      <c r="AU10" s="88">
        <v>0</v>
      </c>
      <c r="AV10" s="88">
        <v>0</v>
      </c>
      <c r="AW10" s="88">
        <v>0</v>
      </c>
      <c r="AX10" s="88">
        <v>0</v>
      </c>
      <c r="AY10" s="88">
        <v>0</v>
      </c>
      <c r="AZ10" s="88">
        <v>0</v>
      </c>
      <c r="BA10" s="88">
        <v>0</v>
      </c>
      <c r="BB10" s="88">
        <v>0</v>
      </c>
      <c r="BC10" s="88">
        <v>0</v>
      </c>
      <c r="BD10" s="88">
        <v>0</v>
      </c>
      <c r="BE10" s="88">
        <v>0</v>
      </c>
      <c r="BF10" s="88">
        <v>0</v>
      </c>
      <c r="BG10" s="88">
        <v>0</v>
      </c>
      <c r="BH10" s="88">
        <v>0</v>
      </c>
      <c r="BI10" s="88">
        <v>0</v>
      </c>
      <c r="BJ10" s="88">
        <v>0</v>
      </c>
      <c r="BK10" s="88">
        <v>0</v>
      </c>
    </row>
    <row r="11" spans="1:63">
      <c r="A11" s="8" t="s">
        <v>53</v>
      </c>
      <c r="B11" s="80">
        <v>9.9280000000000008</v>
      </c>
      <c r="C11" s="23"/>
      <c r="D11" s="23"/>
      <c r="E11" s="23"/>
      <c r="F11" s="23"/>
      <c r="G11" s="23"/>
      <c r="H11" s="23"/>
      <c r="I11" s="23"/>
      <c r="J11" s="23">
        <v>3.3692307692307693</v>
      </c>
      <c r="K11" s="25">
        <f t="shared" si="4"/>
        <v>3.3692307692307693</v>
      </c>
      <c r="L11" s="24">
        <f t="shared" si="5"/>
        <v>1.5947692307692307</v>
      </c>
      <c r="M11" s="81">
        <f t="shared" si="6"/>
        <v>4.9640000000000004</v>
      </c>
      <c r="O11" s="78">
        <f t="shared" si="7"/>
        <v>-3.3692307692307693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3.3692307692307693</v>
      </c>
      <c r="T11">
        <v>10</v>
      </c>
      <c r="U11" s="87">
        <f>IFERROR(-HLOOKUP($U$1,IEX!$W$2:$BH$98,T11,FALSE),0)</f>
        <v>0</v>
      </c>
      <c r="V11" s="88">
        <f t="shared" si="8"/>
        <v>1.5947692307692307</v>
      </c>
      <c r="W11" s="94"/>
      <c r="X11" s="88">
        <v>0</v>
      </c>
      <c r="Y11" s="88">
        <v>0.14038461538461539</v>
      </c>
      <c r="Z11" s="88">
        <v>0.16846153846153844</v>
      </c>
      <c r="AA11" s="88">
        <v>0.25269230769230766</v>
      </c>
      <c r="AB11" s="88">
        <v>0.56153846153846154</v>
      </c>
      <c r="AC11" s="88">
        <v>0.24146153846153842</v>
      </c>
      <c r="AD11" s="88">
        <v>0.23023076923076918</v>
      </c>
      <c r="AE11" s="88">
        <v>0</v>
      </c>
      <c r="AF11" s="88">
        <v>0</v>
      </c>
      <c r="AG11" s="88">
        <v>0</v>
      </c>
      <c r="AH11" s="88">
        <v>0</v>
      </c>
      <c r="AI11" s="88">
        <v>0</v>
      </c>
      <c r="AJ11" s="88">
        <v>0</v>
      </c>
      <c r="AK11" s="88">
        <v>0</v>
      </c>
      <c r="AL11" s="88">
        <v>0</v>
      </c>
      <c r="AM11" s="88">
        <v>0</v>
      </c>
      <c r="AN11" s="88">
        <v>0</v>
      </c>
      <c r="AO11" s="88">
        <v>0</v>
      </c>
      <c r="AP11" s="88">
        <v>0</v>
      </c>
      <c r="AQ11" s="88">
        <v>0</v>
      </c>
      <c r="AR11" s="88">
        <v>0</v>
      </c>
      <c r="AS11" s="88">
        <v>0</v>
      </c>
      <c r="AT11" s="88">
        <v>0</v>
      </c>
      <c r="AU11" s="88">
        <v>0</v>
      </c>
      <c r="AV11" s="88">
        <v>0</v>
      </c>
      <c r="AW11" s="88">
        <v>0</v>
      </c>
      <c r="AX11" s="88">
        <v>0</v>
      </c>
      <c r="AY11" s="88">
        <v>0</v>
      </c>
      <c r="AZ11" s="88">
        <v>0</v>
      </c>
      <c r="BA11" s="88">
        <v>0</v>
      </c>
      <c r="BB11" s="88">
        <v>0</v>
      </c>
      <c r="BC11" s="88">
        <v>0</v>
      </c>
      <c r="BD11" s="88">
        <v>0</v>
      </c>
      <c r="BE11" s="88">
        <v>0</v>
      </c>
      <c r="BF11" s="88">
        <v>0</v>
      </c>
      <c r="BG11" s="88">
        <v>0</v>
      </c>
      <c r="BH11" s="88">
        <v>0</v>
      </c>
      <c r="BI11" s="88">
        <v>0</v>
      </c>
      <c r="BJ11" s="88">
        <v>0</v>
      </c>
      <c r="BK11" s="88">
        <v>0</v>
      </c>
    </row>
    <row r="12" spans="1:63">
      <c r="A12" s="8" t="s">
        <v>54</v>
      </c>
      <c r="B12" s="80">
        <v>12.308</v>
      </c>
      <c r="C12" s="23"/>
      <c r="D12" s="23"/>
      <c r="E12" s="23"/>
      <c r="F12" s="23"/>
      <c r="G12" s="23"/>
      <c r="H12" s="23"/>
      <c r="I12" s="23"/>
      <c r="J12" s="23">
        <v>4.1769230769230763</v>
      </c>
      <c r="K12" s="25">
        <f t="shared" si="4"/>
        <v>4.1769230769230763</v>
      </c>
      <c r="L12" s="24">
        <f t="shared" si="5"/>
        <v>1.977076923076923</v>
      </c>
      <c r="M12" s="81">
        <f t="shared" si="6"/>
        <v>6.153999999999999</v>
      </c>
      <c r="O12" s="78">
        <f t="shared" si="7"/>
        <v>-4.1769230769230763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4.1769230769230763</v>
      </c>
      <c r="T12">
        <v>11</v>
      </c>
      <c r="U12" s="87">
        <f>IFERROR(-HLOOKUP($U$1,IEX!$W$2:$BH$98,T12,FALSE),0)</f>
        <v>0</v>
      </c>
      <c r="V12" s="88">
        <f t="shared" si="8"/>
        <v>1.977076923076923</v>
      </c>
      <c r="W12" s="94"/>
      <c r="X12" s="88">
        <v>0</v>
      </c>
      <c r="Y12" s="88">
        <v>0.17403846153846153</v>
      </c>
      <c r="Z12" s="88">
        <v>0.20884615384615379</v>
      </c>
      <c r="AA12" s="88">
        <v>0.31326923076923074</v>
      </c>
      <c r="AB12" s="88">
        <v>0.69615384615384612</v>
      </c>
      <c r="AC12" s="88">
        <v>0.29934615384615382</v>
      </c>
      <c r="AD12" s="88">
        <v>0.28542307692307683</v>
      </c>
      <c r="AE12" s="88">
        <v>0</v>
      </c>
      <c r="AF12" s="88">
        <v>0</v>
      </c>
      <c r="AG12" s="88">
        <v>0</v>
      </c>
      <c r="AH12" s="88">
        <v>0</v>
      </c>
      <c r="AI12" s="88">
        <v>0</v>
      </c>
      <c r="AJ12" s="88">
        <v>0</v>
      </c>
      <c r="AK12" s="88">
        <v>0</v>
      </c>
      <c r="AL12" s="88">
        <v>0</v>
      </c>
      <c r="AM12" s="88">
        <v>0</v>
      </c>
      <c r="AN12" s="88">
        <v>0</v>
      </c>
      <c r="AO12" s="88">
        <v>0</v>
      </c>
      <c r="AP12" s="88">
        <v>0</v>
      </c>
      <c r="AQ12" s="88">
        <v>0</v>
      </c>
      <c r="AR12" s="88">
        <v>0</v>
      </c>
      <c r="AS12" s="88">
        <v>0</v>
      </c>
      <c r="AT12" s="88">
        <v>0</v>
      </c>
      <c r="AU12" s="88">
        <v>0</v>
      </c>
      <c r="AV12" s="88">
        <v>0</v>
      </c>
      <c r="AW12" s="88">
        <v>0</v>
      </c>
      <c r="AX12" s="88">
        <v>0</v>
      </c>
      <c r="AY12" s="88">
        <v>0</v>
      </c>
      <c r="AZ12" s="88">
        <v>0</v>
      </c>
      <c r="BA12" s="88">
        <v>0</v>
      </c>
      <c r="BB12" s="88">
        <v>0</v>
      </c>
      <c r="BC12" s="88">
        <v>0</v>
      </c>
      <c r="BD12" s="88">
        <v>0</v>
      </c>
      <c r="BE12" s="88">
        <v>0</v>
      </c>
      <c r="BF12" s="88">
        <v>0</v>
      </c>
      <c r="BG12" s="88">
        <v>0</v>
      </c>
      <c r="BH12" s="88">
        <v>0</v>
      </c>
      <c r="BI12" s="88">
        <v>0</v>
      </c>
      <c r="BJ12" s="88">
        <v>0</v>
      </c>
      <c r="BK12" s="88">
        <v>0</v>
      </c>
    </row>
    <row r="13" spans="1:63">
      <c r="A13" s="8" t="s">
        <v>55</v>
      </c>
      <c r="B13" s="80">
        <v>10.676</v>
      </c>
      <c r="C13" s="23"/>
      <c r="D13" s="23"/>
      <c r="E13" s="23"/>
      <c r="F13" s="23"/>
      <c r="G13" s="23"/>
      <c r="H13" s="23"/>
      <c r="I13" s="23"/>
      <c r="J13" s="23">
        <v>3.6230769230769226</v>
      </c>
      <c r="K13" s="25">
        <f t="shared" si="4"/>
        <v>3.6230769230769226</v>
      </c>
      <c r="L13" s="24">
        <f t="shared" si="5"/>
        <v>1.7149230769230766</v>
      </c>
      <c r="M13" s="81">
        <f t="shared" si="6"/>
        <v>5.3379999999999992</v>
      </c>
      <c r="O13" s="78">
        <f t="shared" si="7"/>
        <v>-3.6230769230769226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3.6230769230769226</v>
      </c>
      <c r="T13">
        <v>12</v>
      </c>
      <c r="U13" s="87">
        <f>IFERROR(-HLOOKUP($U$1,IEX!$W$2:$BH$98,T13,FALSE),0)</f>
        <v>0</v>
      </c>
      <c r="V13" s="88">
        <f t="shared" si="8"/>
        <v>1.7149230769230766</v>
      </c>
      <c r="W13" s="94"/>
      <c r="X13" s="88">
        <v>0</v>
      </c>
      <c r="Y13" s="88">
        <v>0.15096153846153845</v>
      </c>
      <c r="Z13" s="88">
        <v>0.18115384615384611</v>
      </c>
      <c r="AA13" s="88">
        <v>0.27173076923076922</v>
      </c>
      <c r="AB13" s="88">
        <v>0.60384615384615381</v>
      </c>
      <c r="AC13" s="88">
        <v>0.25965384615384612</v>
      </c>
      <c r="AD13" s="88">
        <v>0.24757692307692303</v>
      </c>
      <c r="AE13" s="88">
        <v>0</v>
      </c>
      <c r="AF13" s="88">
        <v>0</v>
      </c>
      <c r="AG13" s="88">
        <v>0</v>
      </c>
      <c r="AH13" s="88">
        <v>0</v>
      </c>
      <c r="AI13" s="88">
        <v>0</v>
      </c>
      <c r="AJ13" s="88">
        <v>0</v>
      </c>
      <c r="AK13" s="88">
        <v>0</v>
      </c>
      <c r="AL13" s="88">
        <v>0</v>
      </c>
      <c r="AM13" s="88">
        <v>0</v>
      </c>
      <c r="AN13" s="88">
        <v>0</v>
      </c>
      <c r="AO13" s="88">
        <v>0</v>
      </c>
      <c r="AP13" s="88">
        <v>0</v>
      </c>
      <c r="AQ13" s="88">
        <v>0</v>
      </c>
      <c r="AR13" s="88">
        <v>0</v>
      </c>
      <c r="AS13" s="88">
        <v>0</v>
      </c>
      <c r="AT13" s="88">
        <v>0</v>
      </c>
      <c r="AU13" s="88">
        <v>0</v>
      </c>
      <c r="AV13" s="88">
        <v>0</v>
      </c>
      <c r="AW13" s="88">
        <v>0</v>
      </c>
      <c r="AX13" s="88">
        <v>0</v>
      </c>
      <c r="AY13" s="88">
        <v>0</v>
      </c>
      <c r="AZ13" s="88">
        <v>0</v>
      </c>
      <c r="BA13" s="88">
        <v>0</v>
      </c>
      <c r="BB13" s="88">
        <v>0</v>
      </c>
      <c r="BC13" s="88">
        <v>0</v>
      </c>
      <c r="BD13" s="88">
        <v>0</v>
      </c>
      <c r="BE13" s="88">
        <v>0</v>
      </c>
      <c r="BF13" s="88">
        <v>0</v>
      </c>
      <c r="BG13" s="88">
        <v>0</v>
      </c>
      <c r="BH13" s="88">
        <v>0</v>
      </c>
      <c r="BI13" s="88">
        <v>0</v>
      </c>
      <c r="BJ13" s="88">
        <v>0</v>
      </c>
      <c r="BK13" s="88">
        <v>0</v>
      </c>
    </row>
    <row r="14" spans="1:63">
      <c r="A14" s="8" t="s">
        <v>56</v>
      </c>
      <c r="B14" s="80">
        <v>9.16</v>
      </c>
      <c r="C14" s="23"/>
      <c r="D14" s="23"/>
      <c r="E14" s="23"/>
      <c r="F14" s="23"/>
      <c r="G14" s="23"/>
      <c r="H14" s="23"/>
      <c r="I14" s="23"/>
      <c r="J14" s="23">
        <v>3.1085972850678734</v>
      </c>
      <c r="K14" s="25">
        <f t="shared" si="4"/>
        <v>3.1085972850678734</v>
      </c>
      <c r="L14" s="24">
        <f t="shared" si="5"/>
        <v>1.4714027149321265</v>
      </c>
      <c r="M14" s="81">
        <f t="shared" si="6"/>
        <v>4.58</v>
      </c>
      <c r="O14" s="78">
        <f t="shared" si="7"/>
        <v>-3.1085972850678734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3.1085972850678734</v>
      </c>
      <c r="T14">
        <v>13</v>
      </c>
      <c r="U14" s="87">
        <f>IFERROR(-HLOOKUP($U$1,IEX!$W$2:$BH$98,T14,FALSE),0)</f>
        <v>0</v>
      </c>
      <c r="V14" s="88">
        <f t="shared" si="8"/>
        <v>1.4714027149321265</v>
      </c>
      <c r="W14" s="94"/>
      <c r="X14" s="88">
        <v>0</v>
      </c>
      <c r="Y14" s="88">
        <v>0.12952488687782804</v>
      </c>
      <c r="Z14" s="88">
        <v>0.15542986425339364</v>
      </c>
      <c r="AA14" s="88">
        <v>0.23314479638009047</v>
      </c>
      <c r="AB14" s="88">
        <v>0.51809954751131215</v>
      </c>
      <c r="AC14" s="88">
        <v>0.2227828054298642</v>
      </c>
      <c r="AD14" s="88">
        <v>0.21242081447963798</v>
      </c>
      <c r="AE14" s="88">
        <v>0</v>
      </c>
      <c r="AF14" s="88">
        <v>0</v>
      </c>
      <c r="AG14" s="88">
        <v>0</v>
      </c>
      <c r="AH14" s="88">
        <v>0</v>
      </c>
      <c r="AI14" s="88">
        <v>0</v>
      </c>
      <c r="AJ14" s="88">
        <v>0</v>
      </c>
      <c r="AK14" s="88">
        <v>0</v>
      </c>
      <c r="AL14" s="88">
        <v>0</v>
      </c>
      <c r="AM14" s="88">
        <v>0</v>
      </c>
      <c r="AN14" s="88">
        <v>0</v>
      </c>
      <c r="AO14" s="88">
        <v>0</v>
      </c>
      <c r="AP14" s="88">
        <v>0</v>
      </c>
      <c r="AQ14" s="88">
        <v>0</v>
      </c>
      <c r="AR14" s="88">
        <v>0</v>
      </c>
      <c r="AS14" s="88">
        <v>0</v>
      </c>
      <c r="AT14" s="88">
        <v>0</v>
      </c>
      <c r="AU14" s="88">
        <v>0</v>
      </c>
      <c r="AV14" s="88">
        <v>0</v>
      </c>
      <c r="AW14" s="88">
        <v>0</v>
      </c>
      <c r="AX14" s="88">
        <v>0</v>
      </c>
      <c r="AY14" s="88">
        <v>0</v>
      </c>
      <c r="AZ14" s="88">
        <v>0</v>
      </c>
      <c r="BA14" s="88">
        <v>0</v>
      </c>
      <c r="BB14" s="88">
        <v>0</v>
      </c>
      <c r="BC14" s="88">
        <v>0</v>
      </c>
      <c r="BD14" s="88">
        <v>0</v>
      </c>
      <c r="BE14" s="88">
        <v>0</v>
      </c>
      <c r="BF14" s="88">
        <v>0</v>
      </c>
      <c r="BG14" s="88">
        <v>0</v>
      </c>
      <c r="BH14" s="88">
        <v>0</v>
      </c>
      <c r="BI14" s="88">
        <v>0</v>
      </c>
      <c r="BJ14" s="88">
        <v>0</v>
      </c>
      <c r="BK14" s="88">
        <v>0</v>
      </c>
    </row>
    <row r="15" spans="1:63">
      <c r="A15" s="8" t="s">
        <v>57</v>
      </c>
      <c r="B15" s="80">
        <v>9.7360000000000007</v>
      </c>
      <c r="C15" s="23"/>
      <c r="D15" s="23"/>
      <c r="E15" s="23"/>
      <c r="F15" s="23"/>
      <c r="G15" s="23"/>
      <c r="H15" s="23"/>
      <c r="I15" s="23"/>
      <c r="J15" s="23">
        <v>3.3040723981900451</v>
      </c>
      <c r="K15" s="25">
        <f t="shared" si="4"/>
        <v>3.3040723981900451</v>
      </c>
      <c r="L15" s="24">
        <f t="shared" si="5"/>
        <v>1.5639276018099548</v>
      </c>
      <c r="M15" s="81">
        <f t="shared" si="6"/>
        <v>4.8680000000000003</v>
      </c>
      <c r="O15" s="78">
        <f t="shared" si="7"/>
        <v>-3.3040723981900451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3.3040723981900451</v>
      </c>
      <c r="T15">
        <v>14</v>
      </c>
      <c r="U15" s="87">
        <f>IFERROR(-HLOOKUP($U$1,IEX!$W$2:$BH$98,T15,FALSE),0)</f>
        <v>0</v>
      </c>
      <c r="V15" s="88">
        <f t="shared" si="8"/>
        <v>1.5639276018099548</v>
      </c>
      <c r="W15" s="94"/>
      <c r="X15" s="88">
        <v>0</v>
      </c>
      <c r="Y15" s="88">
        <v>0.13766968325791856</v>
      </c>
      <c r="Z15" s="88">
        <v>0.16520361990950222</v>
      </c>
      <c r="AA15" s="88">
        <v>0.24780542986425338</v>
      </c>
      <c r="AB15" s="88">
        <v>0.55067873303167425</v>
      </c>
      <c r="AC15" s="88">
        <v>0.23679185520361992</v>
      </c>
      <c r="AD15" s="88">
        <v>0.22577828054298643</v>
      </c>
      <c r="AE15" s="88">
        <v>0</v>
      </c>
      <c r="AF15" s="88">
        <v>0</v>
      </c>
      <c r="AG15" s="88">
        <v>0</v>
      </c>
      <c r="AH15" s="88">
        <v>0</v>
      </c>
      <c r="AI15" s="88">
        <v>0</v>
      </c>
      <c r="AJ15" s="88">
        <v>0</v>
      </c>
      <c r="AK15" s="88">
        <v>0</v>
      </c>
      <c r="AL15" s="88">
        <v>0</v>
      </c>
      <c r="AM15" s="88">
        <v>0</v>
      </c>
      <c r="AN15" s="88">
        <v>0</v>
      </c>
      <c r="AO15" s="88">
        <v>0</v>
      </c>
      <c r="AP15" s="88">
        <v>0</v>
      </c>
      <c r="AQ15" s="88">
        <v>0</v>
      </c>
      <c r="AR15" s="88">
        <v>0</v>
      </c>
      <c r="AS15" s="88">
        <v>0</v>
      </c>
      <c r="AT15" s="88">
        <v>0</v>
      </c>
      <c r="AU15" s="88">
        <v>0</v>
      </c>
      <c r="AV15" s="88">
        <v>0</v>
      </c>
      <c r="AW15" s="88">
        <v>0</v>
      </c>
      <c r="AX15" s="88">
        <v>0</v>
      </c>
      <c r="AY15" s="88">
        <v>0</v>
      </c>
      <c r="AZ15" s="88">
        <v>0</v>
      </c>
      <c r="BA15" s="88">
        <v>0</v>
      </c>
      <c r="BB15" s="88">
        <v>0</v>
      </c>
      <c r="BC15" s="88">
        <v>0</v>
      </c>
      <c r="BD15" s="88">
        <v>0</v>
      </c>
      <c r="BE15" s="88">
        <v>0</v>
      </c>
      <c r="BF15" s="88">
        <v>0</v>
      </c>
      <c r="BG15" s="88">
        <v>0</v>
      </c>
      <c r="BH15" s="88">
        <v>0</v>
      </c>
      <c r="BI15" s="88">
        <v>0</v>
      </c>
      <c r="BJ15" s="88">
        <v>0</v>
      </c>
      <c r="BK15" s="88">
        <v>0</v>
      </c>
    </row>
    <row r="16" spans="1:63">
      <c r="A16" s="8" t="s">
        <v>58</v>
      </c>
      <c r="B16" s="80">
        <v>11.596</v>
      </c>
      <c r="C16" s="23"/>
      <c r="D16" s="23"/>
      <c r="E16" s="23"/>
      <c r="F16" s="23"/>
      <c r="G16" s="23"/>
      <c r="H16" s="23"/>
      <c r="I16" s="23"/>
      <c r="J16" s="23">
        <v>3.9352941176470586</v>
      </c>
      <c r="K16" s="25">
        <f t="shared" si="4"/>
        <v>3.9352941176470586</v>
      </c>
      <c r="L16" s="24">
        <f t="shared" si="5"/>
        <v>1.8627058823529408</v>
      </c>
      <c r="M16" s="81">
        <f t="shared" si="6"/>
        <v>5.7979999999999992</v>
      </c>
      <c r="O16" s="78">
        <f t="shared" si="7"/>
        <v>-3.9352941176470586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3.9352941176470586</v>
      </c>
      <c r="T16">
        <v>15</v>
      </c>
      <c r="U16" s="87">
        <f>IFERROR(-HLOOKUP($U$1,IEX!$W$2:$BH$98,T16,FALSE),0)</f>
        <v>0</v>
      </c>
      <c r="V16" s="88">
        <f t="shared" si="8"/>
        <v>1.8627058823529408</v>
      </c>
      <c r="W16" s="94"/>
      <c r="X16" s="88">
        <v>0</v>
      </c>
      <c r="Y16" s="88">
        <v>0.16397058823529409</v>
      </c>
      <c r="Z16" s="88">
        <v>0.19676470588235292</v>
      </c>
      <c r="AA16" s="88">
        <v>0.29514705882352937</v>
      </c>
      <c r="AB16" s="88">
        <v>0.65588235294117636</v>
      </c>
      <c r="AC16" s="88">
        <v>0.28202941176470581</v>
      </c>
      <c r="AD16" s="88">
        <v>0.26891176470588235</v>
      </c>
      <c r="AE16" s="88">
        <v>0</v>
      </c>
      <c r="AF16" s="88">
        <v>0</v>
      </c>
      <c r="AG16" s="88">
        <v>0</v>
      </c>
      <c r="AH16" s="88">
        <v>0</v>
      </c>
      <c r="AI16" s="88">
        <v>0</v>
      </c>
      <c r="AJ16" s="88">
        <v>0</v>
      </c>
      <c r="AK16" s="88">
        <v>0</v>
      </c>
      <c r="AL16" s="88">
        <v>0</v>
      </c>
      <c r="AM16" s="88">
        <v>0</v>
      </c>
      <c r="AN16" s="88">
        <v>0</v>
      </c>
      <c r="AO16" s="88">
        <v>0</v>
      </c>
      <c r="AP16" s="88">
        <v>0</v>
      </c>
      <c r="AQ16" s="88">
        <v>0</v>
      </c>
      <c r="AR16" s="88">
        <v>0</v>
      </c>
      <c r="AS16" s="88">
        <v>0</v>
      </c>
      <c r="AT16" s="88">
        <v>0</v>
      </c>
      <c r="AU16" s="88">
        <v>0</v>
      </c>
      <c r="AV16" s="88">
        <v>0</v>
      </c>
      <c r="AW16" s="88">
        <v>0</v>
      </c>
      <c r="AX16" s="88">
        <v>0</v>
      </c>
      <c r="AY16" s="88">
        <v>0</v>
      </c>
      <c r="AZ16" s="88">
        <v>0</v>
      </c>
      <c r="BA16" s="88">
        <v>0</v>
      </c>
      <c r="BB16" s="88">
        <v>0</v>
      </c>
      <c r="BC16" s="88">
        <v>0</v>
      </c>
      <c r="BD16" s="88">
        <v>0</v>
      </c>
      <c r="BE16" s="88">
        <v>0</v>
      </c>
      <c r="BF16" s="88">
        <v>0</v>
      </c>
      <c r="BG16" s="88">
        <v>0</v>
      </c>
      <c r="BH16" s="88">
        <v>0</v>
      </c>
      <c r="BI16" s="88">
        <v>0</v>
      </c>
      <c r="BJ16" s="88">
        <v>0</v>
      </c>
      <c r="BK16" s="88">
        <v>0</v>
      </c>
    </row>
    <row r="17" spans="1:63">
      <c r="A17" s="8" t="s">
        <v>59</v>
      </c>
      <c r="B17" s="80">
        <v>12.555999999999999</v>
      </c>
      <c r="C17" s="23"/>
      <c r="D17" s="23"/>
      <c r="E17" s="23"/>
      <c r="F17" s="23"/>
      <c r="G17" s="23"/>
      <c r="H17" s="23"/>
      <c r="I17" s="23"/>
      <c r="J17" s="23">
        <v>4.2610859728506787</v>
      </c>
      <c r="K17" s="25">
        <f t="shared" si="4"/>
        <v>4.2610859728506787</v>
      </c>
      <c r="L17" s="24">
        <f t="shared" si="5"/>
        <v>2.0169140271493209</v>
      </c>
      <c r="M17" s="81">
        <f t="shared" si="6"/>
        <v>6.2779999999999996</v>
      </c>
      <c r="O17" s="78">
        <f t="shared" si="7"/>
        <v>-4.2610859728506787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4.2610859728506787</v>
      </c>
      <c r="T17">
        <v>16</v>
      </c>
      <c r="U17" s="87">
        <f>IFERROR(-HLOOKUP($U$1,IEX!$W$2:$BH$98,T17,FALSE),0)</f>
        <v>0</v>
      </c>
      <c r="V17" s="88">
        <f t="shared" si="8"/>
        <v>2.0169140271493209</v>
      </c>
      <c r="W17" s="94"/>
      <c r="X17" s="88">
        <v>0</v>
      </c>
      <c r="Y17" s="88">
        <v>0.17754524886877823</v>
      </c>
      <c r="Z17" s="88">
        <v>0.21305429864253389</v>
      </c>
      <c r="AA17" s="88">
        <v>0.31958144796380084</v>
      </c>
      <c r="AB17" s="88">
        <v>0.71018099547511293</v>
      </c>
      <c r="AC17" s="88">
        <v>0.30537782805429858</v>
      </c>
      <c r="AD17" s="88">
        <v>0.29117420814479633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88">
        <v>0</v>
      </c>
      <c r="AL17" s="88">
        <v>0</v>
      </c>
      <c r="AM17" s="88">
        <v>0</v>
      </c>
      <c r="AN17" s="88">
        <v>0</v>
      </c>
      <c r="AO17" s="88">
        <v>0</v>
      </c>
      <c r="AP17" s="88">
        <v>0</v>
      </c>
      <c r="AQ17" s="88">
        <v>0</v>
      </c>
      <c r="AR17" s="88">
        <v>0</v>
      </c>
      <c r="AS17" s="88">
        <v>0</v>
      </c>
      <c r="AT17" s="88">
        <v>0</v>
      </c>
      <c r="AU17" s="88">
        <v>0</v>
      </c>
      <c r="AV17" s="88">
        <v>0</v>
      </c>
      <c r="AW17" s="88">
        <v>0</v>
      </c>
      <c r="AX17" s="88">
        <v>0</v>
      </c>
      <c r="AY17" s="88">
        <v>0</v>
      </c>
      <c r="AZ17" s="88">
        <v>0</v>
      </c>
      <c r="BA17" s="88">
        <v>0</v>
      </c>
      <c r="BB17" s="88">
        <v>0</v>
      </c>
      <c r="BC17" s="88">
        <v>0</v>
      </c>
      <c r="BD17" s="88">
        <v>0</v>
      </c>
      <c r="BE17" s="88">
        <v>0</v>
      </c>
      <c r="BF17" s="88">
        <v>0</v>
      </c>
      <c r="BG17" s="88">
        <v>0</v>
      </c>
      <c r="BH17" s="88">
        <v>0</v>
      </c>
      <c r="BI17" s="88">
        <v>0</v>
      </c>
      <c r="BJ17" s="88">
        <v>0</v>
      </c>
      <c r="BK17" s="88">
        <v>0</v>
      </c>
    </row>
    <row r="18" spans="1:63">
      <c r="A18" s="8" t="s">
        <v>60</v>
      </c>
      <c r="B18" s="80">
        <v>11.96</v>
      </c>
      <c r="C18" s="23"/>
      <c r="D18" s="23"/>
      <c r="E18" s="23"/>
      <c r="F18" s="23"/>
      <c r="G18" s="23"/>
      <c r="H18" s="23"/>
      <c r="I18" s="23"/>
      <c r="J18" s="23">
        <v>4.0588235294117645</v>
      </c>
      <c r="K18" s="25">
        <f t="shared" si="4"/>
        <v>4.0588235294117645</v>
      </c>
      <c r="L18" s="24">
        <f t="shared" si="5"/>
        <v>1.9211764705882353</v>
      </c>
      <c r="M18" s="81">
        <f t="shared" si="6"/>
        <v>5.9799999999999995</v>
      </c>
      <c r="O18" s="78">
        <f t="shared" si="7"/>
        <v>-4.0588235294117645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4.0588235294117645</v>
      </c>
      <c r="T18">
        <v>17</v>
      </c>
      <c r="U18" s="87">
        <f>IFERROR(-HLOOKUP($U$1,IEX!$W$2:$BH$98,T18,FALSE),0)</f>
        <v>0</v>
      </c>
      <c r="V18" s="88">
        <f t="shared" si="8"/>
        <v>1.9211764705882353</v>
      </c>
      <c r="W18" s="94"/>
      <c r="X18" s="88">
        <v>0</v>
      </c>
      <c r="Y18" s="88">
        <v>0.16911764705882354</v>
      </c>
      <c r="Z18" s="88">
        <v>0.20294117647058821</v>
      </c>
      <c r="AA18" s="88">
        <v>0.30441176470588233</v>
      </c>
      <c r="AB18" s="88">
        <v>0.67647058823529416</v>
      </c>
      <c r="AC18" s="88">
        <v>0.29088235294117643</v>
      </c>
      <c r="AD18" s="88">
        <v>0.27735294117647052</v>
      </c>
      <c r="AE18" s="88">
        <v>0</v>
      </c>
      <c r="AF18" s="88">
        <v>0</v>
      </c>
      <c r="AG18" s="88">
        <v>0</v>
      </c>
      <c r="AH18" s="88">
        <v>0</v>
      </c>
      <c r="AI18" s="88">
        <v>0</v>
      </c>
      <c r="AJ18" s="88">
        <v>0</v>
      </c>
      <c r="AK18" s="88">
        <v>0</v>
      </c>
      <c r="AL18" s="88">
        <v>0</v>
      </c>
      <c r="AM18" s="88">
        <v>0</v>
      </c>
      <c r="AN18" s="88">
        <v>0</v>
      </c>
      <c r="AO18" s="88">
        <v>0</v>
      </c>
      <c r="AP18" s="88">
        <v>0</v>
      </c>
      <c r="AQ18" s="88">
        <v>0</v>
      </c>
      <c r="AR18" s="88">
        <v>0</v>
      </c>
      <c r="AS18" s="88">
        <v>0</v>
      </c>
      <c r="AT18" s="88">
        <v>0</v>
      </c>
      <c r="AU18" s="88">
        <v>0</v>
      </c>
      <c r="AV18" s="88">
        <v>0</v>
      </c>
      <c r="AW18" s="88">
        <v>0</v>
      </c>
      <c r="AX18" s="88">
        <v>0</v>
      </c>
      <c r="AY18" s="88">
        <v>0</v>
      </c>
      <c r="AZ18" s="88">
        <v>0</v>
      </c>
      <c r="BA18" s="88">
        <v>0</v>
      </c>
      <c r="BB18" s="88">
        <v>0</v>
      </c>
      <c r="BC18" s="88">
        <v>0</v>
      </c>
      <c r="BD18" s="88">
        <v>0</v>
      </c>
      <c r="BE18" s="88">
        <v>0</v>
      </c>
      <c r="BF18" s="88">
        <v>0</v>
      </c>
      <c r="BG18" s="88">
        <v>0</v>
      </c>
      <c r="BH18" s="88">
        <v>0</v>
      </c>
      <c r="BI18" s="88">
        <v>0</v>
      </c>
      <c r="BJ18" s="88">
        <v>0</v>
      </c>
      <c r="BK18" s="88">
        <v>0</v>
      </c>
    </row>
    <row r="19" spans="1:63">
      <c r="A19" s="8" t="s">
        <v>61</v>
      </c>
      <c r="B19" s="80">
        <v>11.08</v>
      </c>
      <c r="C19" s="23"/>
      <c r="D19" s="23"/>
      <c r="E19" s="23"/>
      <c r="F19" s="23"/>
      <c r="G19" s="23"/>
      <c r="H19" s="23"/>
      <c r="I19" s="23"/>
      <c r="J19" s="23">
        <v>3.7601809954751131</v>
      </c>
      <c r="K19" s="25">
        <f t="shared" si="4"/>
        <v>3.7601809954751131</v>
      </c>
      <c r="L19" s="24">
        <f t="shared" si="5"/>
        <v>1.7798190045248867</v>
      </c>
      <c r="M19" s="81">
        <f t="shared" si="6"/>
        <v>5.54</v>
      </c>
      <c r="O19" s="78">
        <f t="shared" si="7"/>
        <v>-3.7601809954751131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3.7601809954751131</v>
      </c>
      <c r="T19">
        <v>18</v>
      </c>
      <c r="U19" s="87">
        <f>IFERROR(-HLOOKUP($U$1,IEX!$W$2:$BH$98,T19,FALSE),0)</f>
        <v>0</v>
      </c>
      <c r="V19" s="88">
        <f t="shared" si="8"/>
        <v>1.7798190045248867</v>
      </c>
      <c r="W19" s="94"/>
      <c r="X19" s="88">
        <v>0</v>
      </c>
      <c r="Y19" s="88">
        <v>0.15667420814479635</v>
      </c>
      <c r="Z19" s="88">
        <v>0.18800904977375563</v>
      </c>
      <c r="AA19" s="88">
        <v>0.28201357466063343</v>
      </c>
      <c r="AB19" s="88">
        <v>0.6266968325791854</v>
      </c>
      <c r="AC19" s="88">
        <v>0.26947963800904973</v>
      </c>
      <c r="AD19" s="88">
        <v>0.25694570135746603</v>
      </c>
      <c r="AE19" s="88">
        <v>0</v>
      </c>
      <c r="AF19" s="88">
        <v>0</v>
      </c>
      <c r="AG19" s="88">
        <v>0</v>
      </c>
      <c r="AH19" s="88">
        <v>0</v>
      </c>
      <c r="AI19" s="88">
        <v>0</v>
      </c>
      <c r="AJ19" s="88">
        <v>0</v>
      </c>
      <c r="AK19" s="88">
        <v>0</v>
      </c>
      <c r="AL19" s="88">
        <v>0</v>
      </c>
      <c r="AM19" s="88">
        <v>0</v>
      </c>
      <c r="AN19" s="88">
        <v>0</v>
      </c>
      <c r="AO19" s="88">
        <v>0</v>
      </c>
      <c r="AP19" s="88">
        <v>0</v>
      </c>
      <c r="AQ19" s="88">
        <v>0</v>
      </c>
      <c r="AR19" s="88">
        <v>0</v>
      </c>
      <c r="AS19" s="88">
        <v>0</v>
      </c>
      <c r="AT19" s="88">
        <v>0</v>
      </c>
      <c r="AU19" s="88">
        <v>0</v>
      </c>
      <c r="AV19" s="88">
        <v>0</v>
      </c>
      <c r="AW19" s="88">
        <v>0</v>
      </c>
      <c r="AX19" s="88">
        <v>0</v>
      </c>
      <c r="AY19" s="88">
        <v>0</v>
      </c>
      <c r="AZ19" s="88">
        <v>0</v>
      </c>
      <c r="BA19" s="88">
        <v>0</v>
      </c>
      <c r="BB19" s="88">
        <v>0</v>
      </c>
      <c r="BC19" s="88">
        <v>0</v>
      </c>
      <c r="BD19" s="88">
        <v>0</v>
      </c>
      <c r="BE19" s="88">
        <v>0</v>
      </c>
      <c r="BF19" s="88">
        <v>0</v>
      </c>
      <c r="BG19" s="88">
        <v>0</v>
      </c>
      <c r="BH19" s="88">
        <v>0</v>
      </c>
      <c r="BI19" s="88">
        <v>0</v>
      </c>
      <c r="BJ19" s="88">
        <v>0</v>
      </c>
      <c r="BK19" s="88">
        <v>0</v>
      </c>
    </row>
    <row r="20" spans="1:63">
      <c r="A20" s="8" t="s">
        <v>62</v>
      </c>
      <c r="B20" s="80">
        <v>12.116</v>
      </c>
      <c r="C20" s="23"/>
      <c r="D20" s="23"/>
      <c r="E20" s="23"/>
      <c r="F20" s="23"/>
      <c r="G20" s="23"/>
      <c r="H20" s="23"/>
      <c r="I20" s="23"/>
      <c r="J20" s="23">
        <v>4.1117647058823517</v>
      </c>
      <c r="K20" s="25">
        <f t="shared" si="4"/>
        <v>4.1117647058823517</v>
      </c>
      <c r="L20" s="24">
        <f t="shared" si="5"/>
        <v>1.9462352941176464</v>
      </c>
      <c r="M20" s="81">
        <f t="shared" si="6"/>
        <v>6.0579999999999981</v>
      </c>
      <c r="O20" s="78">
        <f t="shared" si="7"/>
        <v>-4.1117647058823517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4.1117647058823517</v>
      </c>
      <c r="T20">
        <v>19</v>
      </c>
      <c r="U20" s="87">
        <f>IFERROR(-HLOOKUP($U$1,IEX!$W$2:$BH$98,T20,FALSE),0)</f>
        <v>0</v>
      </c>
      <c r="V20" s="88">
        <f t="shared" si="8"/>
        <v>1.9462352941176464</v>
      </c>
      <c r="W20" s="94"/>
      <c r="X20" s="88">
        <v>0</v>
      </c>
      <c r="Y20" s="88">
        <v>0.17132352941176468</v>
      </c>
      <c r="Z20" s="88">
        <v>0.2055882352941176</v>
      </c>
      <c r="AA20" s="88">
        <v>0.30838235294117639</v>
      </c>
      <c r="AB20" s="88">
        <v>0.68529411764705872</v>
      </c>
      <c r="AC20" s="88">
        <v>0.29467647058823526</v>
      </c>
      <c r="AD20" s="88">
        <v>0.28097058823529408</v>
      </c>
      <c r="AE20" s="88">
        <v>0</v>
      </c>
      <c r="AF20" s="88">
        <v>0</v>
      </c>
      <c r="AG20" s="88">
        <v>0</v>
      </c>
      <c r="AH20" s="88">
        <v>0</v>
      </c>
      <c r="AI20" s="88">
        <v>0</v>
      </c>
      <c r="AJ20" s="88">
        <v>0</v>
      </c>
      <c r="AK20" s="88">
        <v>0</v>
      </c>
      <c r="AL20" s="88">
        <v>0</v>
      </c>
      <c r="AM20" s="88">
        <v>0</v>
      </c>
      <c r="AN20" s="88">
        <v>0</v>
      </c>
      <c r="AO20" s="88">
        <v>0</v>
      </c>
      <c r="AP20" s="88">
        <v>0</v>
      </c>
      <c r="AQ20" s="88">
        <v>0</v>
      </c>
      <c r="AR20" s="88">
        <v>0</v>
      </c>
      <c r="AS20" s="88">
        <v>0</v>
      </c>
      <c r="AT20" s="88">
        <v>0</v>
      </c>
      <c r="AU20" s="88">
        <v>0</v>
      </c>
      <c r="AV20" s="88">
        <v>0</v>
      </c>
      <c r="AW20" s="88">
        <v>0</v>
      </c>
      <c r="AX20" s="88">
        <v>0</v>
      </c>
      <c r="AY20" s="88">
        <v>0</v>
      </c>
      <c r="AZ20" s="88">
        <v>0</v>
      </c>
      <c r="BA20" s="88">
        <v>0</v>
      </c>
      <c r="BB20" s="88">
        <v>0</v>
      </c>
      <c r="BC20" s="88">
        <v>0</v>
      </c>
      <c r="BD20" s="88">
        <v>0</v>
      </c>
      <c r="BE20" s="88">
        <v>0</v>
      </c>
      <c r="BF20" s="88">
        <v>0</v>
      </c>
      <c r="BG20" s="88">
        <v>0</v>
      </c>
      <c r="BH20" s="88">
        <v>0</v>
      </c>
      <c r="BI20" s="88">
        <v>0</v>
      </c>
      <c r="BJ20" s="88">
        <v>0</v>
      </c>
      <c r="BK20" s="88">
        <v>0</v>
      </c>
    </row>
    <row r="21" spans="1:63">
      <c r="A21" s="8" t="s">
        <v>63</v>
      </c>
      <c r="B21" s="80">
        <v>16.568000000000001</v>
      </c>
      <c r="C21" s="23"/>
      <c r="D21" s="23"/>
      <c r="E21" s="23"/>
      <c r="F21" s="23"/>
      <c r="G21" s="23"/>
      <c r="H21" s="23"/>
      <c r="I21" s="23"/>
      <c r="J21" s="23">
        <v>5.6226244343891398</v>
      </c>
      <c r="K21" s="25">
        <f t="shared" si="4"/>
        <v>5.6226244343891398</v>
      </c>
      <c r="L21" s="24">
        <f t="shared" si="5"/>
        <v>2.66137556561086</v>
      </c>
      <c r="M21" s="81">
        <f t="shared" si="6"/>
        <v>8.2839999999999989</v>
      </c>
      <c r="O21" s="78">
        <f t="shared" si="7"/>
        <v>-5.6226244343891398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5.6226244343891398</v>
      </c>
      <c r="T21">
        <v>20</v>
      </c>
      <c r="U21" s="87">
        <f>IFERROR(-HLOOKUP($U$1,IEX!$W$2:$BH$98,T21,FALSE),0)</f>
        <v>0</v>
      </c>
      <c r="V21" s="88">
        <f t="shared" si="8"/>
        <v>2.66137556561086</v>
      </c>
      <c r="W21" s="94"/>
      <c r="X21" s="88">
        <v>0</v>
      </c>
      <c r="Y21" s="88">
        <v>0.23427601809954748</v>
      </c>
      <c r="Z21" s="88">
        <v>0.28113122171945698</v>
      </c>
      <c r="AA21" s="88">
        <v>0.4216968325791855</v>
      </c>
      <c r="AB21" s="88">
        <v>0.93710407239818994</v>
      </c>
      <c r="AC21" s="88">
        <v>0.4029547511312217</v>
      </c>
      <c r="AD21" s="88">
        <v>0.3842126696832579</v>
      </c>
      <c r="AE21" s="88">
        <v>0</v>
      </c>
      <c r="AF21" s="88">
        <v>0</v>
      </c>
      <c r="AG21" s="88">
        <v>0</v>
      </c>
      <c r="AH21" s="88">
        <v>0</v>
      </c>
      <c r="AI21" s="88">
        <v>0</v>
      </c>
      <c r="AJ21" s="88">
        <v>0</v>
      </c>
      <c r="AK21" s="88">
        <v>0</v>
      </c>
      <c r="AL21" s="88">
        <v>0</v>
      </c>
      <c r="AM21" s="88">
        <v>0</v>
      </c>
      <c r="AN21" s="88">
        <v>0</v>
      </c>
      <c r="AO21" s="88">
        <v>0</v>
      </c>
      <c r="AP21" s="88">
        <v>0</v>
      </c>
      <c r="AQ21" s="88">
        <v>0</v>
      </c>
      <c r="AR21" s="88">
        <v>0</v>
      </c>
      <c r="AS21" s="88">
        <v>0</v>
      </c>
      <c r="AT21" s="88">
        <v>0</v>
      </c>
      <c r="AU21" s="88">
        <v>0</v>
      </c>
      <c r="AV21" s="88">
        <v>0</v>
      </c>
      <c r="AW21" s="88">
        <v>0</v>
      </c>
      <c r="AX21" s="88">
        <v>0</v>
      </c>
      <c r="AY21" s="88">
        <v>0</v>
      </c>
      <c r="AZ21" s="88">
        <v>0</v>
      </c>
      <c r="BA21" s="88">
        <v>0</v>
      </c>
      <c r="BB21" s="88">
        <v>0</v>
      </c>
      <c r="BC21" s="88">
        <v>0</v>
      </c>
      <c r="BD21" s="88">
        <v>0</v>
      </c>
      <c r="BE21" s="88">
        <v>0</v>
      </c>
      <c r="BF21" s="88">
        <v>0</v>
      </c>
      <c r="BG21" s="88">
        <v>0</v>
      </c>
      <c r="BH21" s="88">
        <v>0</v>
      </c>
      <c r="BI21" s="88">
        <v>0</v>
      </c>
      <c r="BJ21" s="88">
        <v>0</v>
      </c>
      <c r="BK21" s="88">
        <v>0</v>
      </c>
    </row>
    <row r="22" spans="1:63">
      <c r="A22" s="8" t="s">
        <v>64</v>
      </c>
      <c r="B22" s="80">
        <v>18.315999999999999</v>
      </c>
      <c r="C22" s="23"/>
      <c r="D22" s="23"/>
      <c r="E22" s="23"/>
      <c r="F22" s="23"/>
      <c r="G22" s="23"/>
      <c r="H22" s="23"/>
      <c r="I22" s="23"/>
      <c r="J22" s="23">
        <v>6.1267902481104981</v>
      </c>
      <c r="K22" s="25">
        <f t="shared" si="4"/>
        <v>6.1267902481104981</v>
      </c>
      <c r="L22" s="24">
        <f t="shared" si="5"/>
        <v>2.9000140507723025</v>
      </c>
      <c r="M22" s="81">
        <f t="shared" si="6"/>
        <v>9.0268042988828014</v>
      </c>
      <c r="O22" s="78">
        <f t="shared" si="7"/>
        <v>-6.1267902481104981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6.1267902481104981</v>
      </c>
      <c r="T22">
        <v>21</v>
      </c>
      <c r="U22" s="87">
        <f>IFERROR(-HLOOKUP($U$1,IEX!$W$2:$BH$98,T22,FALSE),0)</f>
        <v>0</v>
      </c>
      <c r="V22" s="88">
        <f t="shared" si="8"/>
        <v>2.9000140507723025</v>
      </c>
      <c r="W22" s="94"/>
      <c r="X22" s="88">
        <v>0</v>
      </c>
      <c r="Y22" s="88">
        <v>0.25528292700460409</v>
      </c>
      <c r="Z22" s="88">
        <v>0.30633951240552487</v>
      </c>
      <c r="AA22" s="88">
        <v>0.45950926860828734</v>
      </c>
      <c r="AB22" s="88">
        <v>1.0211317080184164</v>
      </c>
      <c r="AC22" s="88">
        <v>0.43908663444791901</v>
      </c>
      <c r="AD22" s="88">
        <v>0.41866400028755069</v>
      </c>
      <c r="AE22" s="88">
        <v>0</v>
      </c>
      <c r="AF22" s="88">
        <v>0</v>
      </c>
      <c r="AG22" s="88">
        <v>0</v>
      </c>
      <c r="AH22" s="88">
        <v>0</v>
      </c>
      <c r="AI22" s="88">
        <v>0</v>
      </c>
      <c r="AJ22" s="88">
        <v>0</v>
      </c>
      <c r="AK22" s="88">
        <v>0</v>
      </c>
      <c r="AL22" s="88">
        <v>0</v>
      </c>
      <c r="AM22" s="88">
        <v>0</v>
      </c>
      <c r="AN22" s="88">
        <v>0</v>
      </c>
      <c r="AO22" s="88">
        <v>0</v>
      </c>
      <c r="AP22" s="88">
        <v>0</v>
      </c>
      <c r="AQ22" s="88">
        <v>0</v>
      </c>
      <c r="AR22" s="88">
        <v>0</v>
      </c>
      <c r="AS22" s="88">
        <v>0</v>
      </c>
      <c r="AT22" s="88">
        <v>0</v>
      </c>
      <c r="AU22" s="88">
        <v>0</v>
      </c>
      <c r="AV22" s="88">
        <v>0</v>
      </c>
      <c r="AW22" s="88">
        <v>0</v>
      </c>
      <c r="AX22" s="88">
        <v>0</v>
      </c>
      <c r="AY22" s="88">
        <v>0</v>
      </c>
      <c r="AZ22" s="88">
        <v>0</v>
      </c>
      <c r="BA22" s="88">
        <v>0</v>
      </c>
      <c r="BB22" s="88">
        <v>0</v>
      </c>
      <c r="BC22" s="88">
        <v>0</v>
      </c>
      <c r="BD22" s="88">
        <v>0</v>
      </c>
      <c r="BE22" s="88">
        <v>0</v>
      </c>
      <c r="BF22" s="88">
        <v>0</v>
      </c>
      <c r="BG22" s="88">
        <v>0</v>
      </c>
      <c r="BH22" s="88">
        <v>0</v>
      </c>
      <c r="BI22" s="88">
        <v>0</v>
      </c>
      <c r="BJ22" s="88">
        <v>0</v>
      </c>
      <c r="BK22" s="88">
        <v>0</v>
      </c>
    </row>
    <row r="23" spans="1:63">
      <c r="A23" s="8" t="s">
        <v>65</v>
      </c>
      <c r="B23" s="80">
        <v>18.568000000000001</v>
      </c>
      <c r="C23" s="23"/>
      <c r="D23" s="23"/>
      <c r="E23" s="23"/>
      <c r="F23" s="23"/>
      <c r="G23" s="23"/>
      <c r="H23" s="23"/>
      <c r="I23" s="23"/>
      <c r="J23" s="23">
        <v>6.1267902481104981</v>
      </c>
      <c r="K23" s="25">
        <f t="shared" si="4"/>
        <v>6.1267902481104981</v>
      </c>
      <c r="L23" s="24">
        <f t="shared" si="5"/>
        <v>2.9000140507723025</v>
      </c>
      <c r="M23" s="81">
        <f t="shared" si="6"/>
        <v>9.0268042988828014</v>
      </c>
      <c r="O23" s="78">
        <f t="shared" si="7"/>
        <v>-6.1267902481104981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6.1267902481104981</v>
      </c>
      <c r="T23">
        <v>22</v>
      </c>
      <c r="U23" s="87">
        <f>IFERROR(-HLOOKUP($U$1,IEX!$W$2:$BH$98,T23,FALSE),0)</f>
        <v>0</v>
      </c>
      <c r="V23" s="88">
        <f t="shared" si="8"/>
        <v>2.9000140507723025</v>
      </c>
      <c r="W23" s="94"/>
      <c r="X23" s="88">
        <v>0</v>
      </c>
      <c r="Y23" s="88">
        <v>0.25528292700460409</v>
      </c>
      <c r="Z23" s="88">
        <v>0.30633951240552487</v>
      </c>
      <c r="AA23" s="88">
        <v>0.45950926860828734</v>
      </c>
      <c r="AB23" s="88">
        <v>1.0211317080184164</v>
      </c>
      <c r="AC23" s="88">
        <v>0.43908663444791901</v>
      </c>
      <c r="AD23" s="88">
        <v>0.41866400028755069</v>
      </c>
      <c r="AE23" s="88">
        <v>0</v>
      </c>
      <c r="AF23" s="88">
        <v>0</v>
      </c>
      <c r="AG23" s="88">
        <v>0</v>
      </c>
      <c r="AH23" s="88">
        <v>0</v>
      </c>
      <c r="AI23" s="88">
        <v>0</v>
      </c>
      <c r="AJ23" s="88">
        <v>0</v>
      </c>
      <c r="AK23" s="88">
        <v>0</v>
      </c>
      <c r="AL23" s="88">
        <v>0</v>
      </c>
      <c r="AM23" s="88">
        <v>0</v>
      </c>
      <c r="AN23" s="88">
        <v>0</v>
      </c>
      <c r="AO23" s="88">
        <v>0</v>
      </c>
      <c r="AP23" s="88">
        <v>0</v>
      </c>
      <c r="AQ23" s="88">
        <v>0</v>
      </c>
      <c r="AR23" s="88">
        <v>0</v>
      </c>
      <c r="AS23" s="88">
        <v>0</v>
      </c>
      <c r="AT23" s="88">
        <v>0</v>
      </c>
      <c r="AU23" s="88">
        <v>0</v>
      </c>
      <c r="AV23" s="88">
        <v>0</v>
      </c>
      <c r="AW23" s="88">
        <v>0</v>
      </c>
      <c r="AX23" s="88">
        <v>0</v>
      </c>
      <c r="AY23" s="88">
        <v>0</v>
      </c>
      <c r="AZ23" s="88">
        <v>0</v>
      </c>
      <c r="BA23" s="88">
        <v>0</v>
      </c>
      <c r="BB23" s="88">
        <v>0</v>
      </c>
      <c r="BC23" s="88">
        <v>0</v>
      </c>
      <c r="BD23" s="88">
        <v>0</v>
      </c>
      <c r="BE23" s="88">
        <v>0</v>
      </c>
      <c r="BF23" s="88">
        <v>0</v>
      </c>
      <c r="BG23" s="88">
        <v>0</v>
      </c>
      <c r="BH23" s="88">
        <v>0</v>
      </c>
      <c r="BI23" s="88">
        <v>0</v>
      </c>
      <c r="BJ23" s="88">
        <v>0</v>
      </c>
      <c r="BK23" s="88">
        <v>0</v>
      </c>
    </row>
    <row r="24" spans="1:63">
      <c r="A24" s="8" t="s">
        <v>66</v>
      </c>
      <c r="B24" s="80">
        <v>17.856000000000002</v>
      </c>
      <c r="C24" s="23"/>
      <c r="D24" s="23"/>
      <c r="E24" s="23"/>
      <c r="F24" s="23"/>
      <c r="G24" s="23"/>
      <c r="H24" s="23"/>
      <c r="I24" s="23"/>
      <c r="J24" s="23">
        <v>6.0597285067873301</v>
      </c>
      <c r="K24" s="25">
        <f t="shared" si="4"/>
        <v>6.0597285067873301</v>
      </c>
      <c r="L24" s="24">
        <f t="shared" si="5"/>
        <v>2.8682714932126698</v>
      </c>
      <c r="M24" s="81">
        <f t="shared" si="6"/>
        <v>8.9280000000000008</v>
      </c>
      <c r="O24" s="78">
        <f t="shared" si="7"/>
        <v>-6.0597285067873301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6.0597285067873301</v>
      </c>
      <c r="T24">
        <v>23</v>
      </c>
      <c r="U24" s="87">
        <f>IFERROR(-HLOOKUP($U$1,IEX!$W$2:$BH$98,T24,FALSE),0)</f>
        <v>0</v>
      </c>
      <c r="V24" s="88">
        <f t="shared" si="8"/>
        <v>2.8682714932126698</v>
      </c>
      <c r="W24" s="94"/>
      <c r="X24" s="88">
        <v>0</v>
      </c>
      <c r="Y24" s="88">
        <v>0.25248868778280542</v>
      </c>
      <c r="Z24" s="88">
        <v>0.30298642533936648</v>
      </c>
      <c r="AA24" s="88">
        <v>0.45447963800904972</v>
      </c>
      <c r="AB24" s="88">
        <v>1.0099547511312217</v>
      </c>
      <c r="AC24" s="88">
        <v>0.43428054298642532</v>
      </c>
      <c r="AD24" s="88">
        <v>0.41408144796380092</v>
      </c>
      <c r="AE24" s="88">
        <v>0</v>
      </c>
      <c r="AF24" s="88">
        <v>0</v>
      </c>
      <c r="AG24" s="88">
        <v>0</v>
      </c>
      <c r="AH24" s="88">
        <v>0</v>
      </c>
      <c r="AI24" s="88">
        <v>0</v>
      </c>
      <c r="AJ24" s="88">
        <v>0</v>
      </c>
      <c r="AK24" s="88">
        <v>0</v>
      </c>
      <c r="AL24" s="88">
        <v>0</v>
      </c>
      <c r="AM24" s="88">
        <v>0</v>
      </c>
      <c r="AN24" s="88">
        <v>0</v>
      </c>
      <c r="AO24" s="88">
        <v>0</v>
      </c>
      <c r="AP24" s="88">
        <v>0</v>
      </c>
      <c r="AQ24" s="88">
        <v>0</v>
      </c>
      <c r="AR24" s="88">
        <v>0</v>
      </c>
      <c r="AS24" s="88">
        <v>0</v>
      </c>
      <c r="AT24" s="88">
        <v>0</v>
      </c>
      <c r="AU24" s="88">
        <v>0</v>
      </c>
      <c r="AV24" s="88">
        <v>0</v>
      </c>
      <c r="AW24" s="88">
        <v>0</v>
      </c>
      <c r="AX24" s="88">
        <v>0</v>
      </c>
      <c r="AY24" s="88">
        <v>0</v>
      </c>
      <c r="AZ24" s="88">
        <v>0</v>
      </c>
      <c r="BA24" s="88">
        <v>0</v>
      </c>
      <c r="BB24" s="88">
        <v>0</v>
      </c>
      <c r="BC24" s="88">
        <v>0</v>
      </c>
      <c r="BD24" s="88">
        <v>0</v>
      </c>
      <c r="BE24" s="88">
        <v>0</v>
      </c>
      <c r="BF24" s="88">
        <v>0</v>
      </c>
      <c r="BG24" s="88">
        <v>0</v>
      </c>
      <c r="BH24" s="88">
        <v>0</v>
      </c>
      <c r="BI24" s="88">
        <v>0</v>
      </c>
      <c r="BJ24" s="88">
        <v>0</v>
      </c>
      <c r="BK24" s="88">
        <v>0</v>
      </c>
    </row>
    <row r="25" spans="1:63">
      <c r="A25" s="8" t="s">
        <v>67</v>
      </c>
      <c r="B25" s="80">
        <v>17.396000000000001</v>
      </c>
      <c r="C25" s="23"/>
      <c r="D25" s="23"/>
      <c r="E25" s="23"/>
      <c r="F25" s="23"/>
      <c r="G25" s="23"/>
      <c r="H25" s="23"/>
      <c r="I25" s="23"/>
      <c r="J25" s="23">
        <v>5.9036199095022619</v>
      </c>
      <c r="K25" s="25">
        <f t="shared" si="4"/>
        <v>5.9036199095022619</v>
      </c>
      <c r="L25" s="24">
        <f t="shared" si="5"/>
        <v>2.7943800904977372</v>
      </c>
      <c r="M25" s="81">
        <f t="shared" si="6"/>
        <v>8.6979999999999986</v>
      </c>
      <c r="O25" s="78">
        <f t="shared" si="7"/>
        <v>-5.9036199095022619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5.9036199095022619</v>
      </c>
      <c r="T25">
        <v>24</v>
      </c>
      <c r="U25" s="87">
        <f>IFERROR(-HLOOKUP($U$1,IEX!$W$2:$BH$98,T25,FALSE),0)</f>
        <v>0</v>
      </c>
      <c r="V25" s="88">
        <f t="shared" si="8"/>
        <v>2.7943800904977372</v>
      </c>
      <c r="W25" s="94"/>
      <c r="X25" s="88">
        <v>0</v>
      </c>
      <c r="Y25" s="88">
        <v>0.24598416289592759</v>
      </c>
      <c r="Z25" s="88">
        <v>0.29518099547511306</v>
      </c>
      <c r="AA25" s="88">
        <v>0.44277149321266962</v>
      </c>
      <c r="AB25" s="88">
        <v>0.98393665158371035</v>
      </c>
      <c r="AC25" s="88">
        <v>0.42309276018099545</v>
      </c>
      <c r="AD25" s="88">
        <v>0.40341402714932123</v>
      </c>
      <c r="AE25" s="88">
        <v>0</v>
      </c>
      <c r="AF25" s="88">
        <v>0</v>
      </c>
      <c r="AG25" s="88">
        <v>0</v>
      </c>
      <c r="AH25" s="88">
        <v>0</v>
      </c>
      <c r="AI25" s="88">
        <v>0</v>
      </c>
      <c r="AJ25" s="88">
        <v>0</v>
      </c>
      <c r="AK25" s="88">
        <v>0</v>
      </c>
      <c r="AL25" s="88">
        <v>0</v>
      </c>
      <c r="AM25" s="88">
        <v>0</v>
      </c>
      <c r="AN25" s="88">
        <v>0</v>
      </c>
      <c r="AO25" s="88">
        <v>0</v>
      </c>
      <c r="AP25" s="88">
        <v>0</v>
      </c>
      <c r="AQ25" s="88">
        <v>0</v>
      </c>
      <c r="AR25" s="88">
        <v>0</v>
      </c>
      <c r="AS25" s="88">
        <v>0</v>
      </c>
      <c r="AT25" s="88">
        <v>0</v>
      </c>
      <c r="AU25" s="88">
        <v>0</v>
      </c>
      <c r="AV25" s="88">
        <v>0</v>
      </c>
      <c r="AW25" s="88">
        <v>0</v>
      </c>
      <c r="AX25" s="88">
        <v>0</v>
      </c>
      <c r="AY25" s="88">
        <v>0</v>
      </c>
      <c r="AZ25" s="88">
        <v>0</v>
      </c>
      <c r="BA25" s="88">
        <v>0</v>
      </c>
      <c r="BB25" s="88">
        <v>0</v>
      </c>
      <c r="BC25" s="88">
        <v>0</v>
      </c>
      <c r="BD25" s="88">
        <v>0</v>
      </c>
      <c r="BE25" s="88">
        <v>0</v>
      </c>
      <c r="BF25" s="88">
        <v>0</v>
      </c>
      <c r="BG25" s="88">
        <v>0</v>
      </c>
      <c r="BH25" s="88">
        <v>0</v>
      </c>
      <c r="BI25" s="88">
        <v>0</v>
      </c>
      <c r="BJ25" s="88">
        <v>0</v>
      </c>
      <c r="BK25" s="88">
        <v>0</v>
      </c>
    </row>
    <row r="26" spans="1:63">
      <c r="A26" s="8" t="s">
        <v>68</v>
      </c>
      <c r="B26" s="80">
        <v>18.547999999999998</v>
      </c>
      <c r="C26" s="23"/>
      <c r="D26" s="23"/>
      <c r="E26" s="23"/>
      <c r="F26" s="23"/>
      <c r="G26" s="23"/>
      <c r="H26" s="23"/>
      <c r="I26" s="23"/>
      <c r="J26" s="23">
        <v>6.1267902481104981</v>
      </c>
      <c r="K26" s="25">
        <f t="shared" si="4"/>
        <v>6.1267902481104981</v>
      </c>
      <c r="L26" s="24">
        <f t="shared" si="5"/>
        <v>2.9000140507723025</v>
      </c>
      <c r="M26" s="81">
        <f t="shared" si="6"/>
        <v>9.0268042988828014</v>
      </c>
      <c r="O26" s="78">
        <f t="shared" si="7"/>
        <v>-6.1267902481104981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6.1267902481104981</v>
      </c>
      <c r="T26">
        <v>25</v>
      </c>
      <c r="U26" s="87">
        <f>IFERROR(-HLOOKUP($U$1,IEX!$W$2:$BH$98,T26,FALSE),0)</f>
        <v>0</v>
      </c>
      <c r="V26" s="88">
        <f t="shared" si="8"/>
        <v>2.9000140507723025</v>
      </c>
      <c r="W26" s="94"/>
      <c r="X26" s="88">
        <v>0</v>
      </c>
      <c r="Y26" s="88">
        <v>0.25528292700460409</v>
      </c>
      <c r="Z26" s="88">
        <v>0.30633951240552487</v>
      </c>
      <c r="AA26" s="88">
        <v>0.45950926860828734</v>
      </c>
      <c r="AB26" s="88">
        <v>1.0211317080184164</v>
      </c>
      <c r="AC26" s="88">
        <v>0.43908663444791901</v>
      </c>
      <c r="AD26" s="88">
        <v>0.41866400028755069</v>
      </c>
      <c r="AE26" s="88">
        <v>0</v>
      </c>
      <c r="AF26" s="88">
        <v>0</v>
      </c>
      <c r="AG26" s="88">
        <v>0</v>
      </c>
      <c r="AH26" s="88">
        <v>0</v>
      </c>
      <c r="AI26" s="88">
        <v>0</v>
      </c>
      <c r="AJ26" s="88">
        <v>0</v>
      </c>
      <c r="AK26" s="88">
        <v>0</v>
      </c>
      <c r="AL26" s="88">
        <v>0</v>
      </c>
      <c r="AM26" s="88">
        <v>0</v>
      </c>
      <c r="AN26" s="88">
        <v>0</v>
      </c>
      <c r="AO26" s="88">
        <v>0</v>
      </c>
      <c r="AP26" s="88">
        <v>0</v>
      </c>
      <c r="AQ26" s="88">
        <v>0</v>
      </c>
      <c r="AR26" s="88">
        <v>0</v>
      </c>
      <c r="AS26" s="88">
        <v>0</v>
      </c>
      <c r="AT26" s="88">
        <v>0</v>
      </c>
      <c r="AU26" s="88">
        <v>0</v>
      </c>
      <c r="AV26" s="88">
        <v>0</v>
      </c>
      <c r="AW26" s="88">
        <v>0</v>
      </c>
      <c r="AX26" s="88">
        <v>0</v>
      </c>
      <c r="AY26" s="88">
        <v>0</v>
      </c>
      <c r="AZ26" s="88">
        <v>0</v>
      </c>
      <c r="BA26" s="88">
        <v>0</v>
      </c>
      <c r="BB26" s="88">
        <v>0</v>
      </c>
      <c r="BC26" s="88">
        <v>0</v>
      </c>
      <c r="BD26" s="88">
        <v>0</v>
      </c>
      <c r="BE26" s="88">
        <v>0</v>
      </c>
      <c r="BF26" s="88">
        <v>0</v>
      </c>
      <c r="BG26" s="88">
        <v>0</v>
      </c>
      <c r="BH26" s="88">
        <v>0</v>
      </c>
      <c r="BI26" s="88">
        <v>0</v>
      </c>
      <c r="BJ26" s="88">
        <v>0</v>
      </c>
      <c r="BK26" s="88">
        <v>0</v>
      </c>
    </row>
    <row r="27" spans="1:63">
      <c r="A27" s="8" t="s">
        <v>69</v>
      </c>
      <c r="B27" s="80">
        <v>18.391999999999999</v>
      </c>
      <c r="C27" s="23"/>
      <c r="D27" s="23"/>
      <c r="E27" s="23"/>
      <c r="F27" s="23"/>
      <c r="G27" s="23"/>
      <c r="H27" s="23"/>
      <c r="I27" s="23"/>
      <c r="J27" s="23">
        <v>6.1267902481104981</v>
      </c>
      <c r="K27" s="25">
        <f t="shared" si="4"/>
        <v>6.1267902481104981</v>
      </c>
      <c r="L27" s="24">
        <f t="shared" si="5"/>
        <v>2.9000140507723025</v>
      </c>
      <c r="M27" s="81">
        <f t="shared" si="6"/>
        <v>9.0268042988828014</v>
      </c>
      <c r="O27" s="78">
        <f t="shared" si="7"/>
        <v>-6.1267902481104981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6.1267902481104981</v>
      </c>
      <c r="T27">
        <v>26</v>
      </c>
      <c r="U27" s="87">
        <f>IFERROR(-HLOOKUP($U$1,IEX!$W$2:$BH$98,T27,FALSE),0)</f>
        <v>0</v>
      </c>
      <c r="V27" s="88">
        <f t="shared" si="8"/>
        <v>2.9000140507723025</v>
      </c>
      <c r="W27" s="94"/>
      <c r="X27" s="88">
        <v>0</v>
      </c>
      <c r="Y27" s="88">
        <v>0.25528292700460409</v>
      </c>
      <c r="Z27" s="88">
        <v>0.30633951240552487</v>
      </c>
      <c r="AA27" s="88">
        <v>0.45950926860828734</v>
      </c>
      <c r="AB27" s="88">
        <v>1.0211317080184164</v>
      </c>
      <c r="AC27" s="88">
        <v>0.43908663444791901</v>
      </c>
      <c r="AD27" s="88">
        <v>0.41866400028755069</v>
      </c>
      <c r="AE27" s="88">
        <v>0</v>
      </c>
      <c r="AF27" s="88">
        <v>0</v>
      </c>
      <c r="AG27" s="88">
        <v>0</v>
      </c>
      <c r="AH27" s="88">
        <v>0</v>
      </c>
      <c r="AI27" s="88">
        <v>0</v>
      </c>
      <c r="AJ27" s="88">
        <v>0</v>
      </c>
      <c r="AK27" s="88">
        <v>0</v>
      </c>
      <c r="AL27" s="88">
        <v>0</v>
      </c>
      <c r="AM27" s="88">
        <v>0</v>
      </c>
      <c r="AN27" s="88">
        <v>0</v>
      </c>
      <c r="AO27" s="88">
        <v>0</v>
      </c>
      <c r="AP27" s="88">
        <v>0</v>
      </c>
      <c r="AQ27" s="88">
        <v>0</v>
      </c>
      <c r="AR27" s="88">
        <v>0</v>
      </c>
      <c r="AS27" s="88">
        <v>0</v>
      </c>
      <c r="AT27" s="88">
        <v>0</v>
      </c>
      <c r="AU27" s="88">
        <v>0</v>
      </c>
      <c r="AV27" s="88">
        <v>0</v>
      </c>
      <c r="AW27" s="88">
        <v>0</v>
      </c>
      <c r="AX27" s="88">
        <v>0</v>
      </c>
      <c r="AY27" s="88">
        <v>0</v>
      </c>
      <c r="AZ27" s="88">
        <v>0</v>
      </c>
      <c r="BA27" s="88">
        <v>0</v>
      </c>
      <c r="BB27" s="88">
        <v>0</v>
      </c>
      <c r="BC27" s="88">
        <v>0</v>
      </c>
      <c r="BD27" s="88">
        <v>0</v>
      </c>
      <c r="BE27" s="88">
        <v>0</v>
      </c>
      <c r="BF27" s="88">
        <v>0</v>
      </c>
      <c r="BG27" s="88">
        <v>0</v>
      </c>
      <c r="BH27" s="88">
        <v>0</v>
      </c>
      <c r="BI27" s="88">
        <v>0</v>
      </c>
      <c r="BJ27" s="88">
        <v>0</v>
      </c>
      <c r="BK27" s="88">
        <v>0</v>
      </c>
    </row>
    <row r="28" spans="1:63">
      <c r="A28" s="8" t="s">
        <v>70</v>
      </c>
      <c r="B28" s="80">
        <v>19.123999999999999</v>
      </c>
      <c r="C28" s="23"/>
      <c r="D28" s="23"/>
      <c r="E28" s="23"/>
      <c r="F28" s="23"/>
      <c r="G28" s="23"/>
      <c r="H28" s="23"/>
      <c r="I28" s="23"/>
      <c r="J28" s="23">
        <v>6.1267902481104981</v>
      </c>
      <c r="K28" s="25">
        <f t="shared" si="4"/>
        <v>6.1267902481104981</v>
      </c>
      <c r="L28" s="24">
        <f t="shared" si="5"/>
        <v>2.9000140507723025</v>
      </c>
      <c r="M28" s="81">
        <f t="shared" si="6"/>
        <v>9.0268042988828014</v>
      </c>
      <c r="O28" s="78">
        <f t="shared" si="7"/>
        <v>-6.1267902481104981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6.1267902481104981</v>
      </c>
      <c r="T28">
        <v>27</v>
      </c>
      <c r="U28" s="87">
        <f>IFERROR(-HLOOKUP($U$1,IEX!$W$2:$BH$98,T28,FALSE),0)</f>
        <v>0</v>
      </c>
      <c r="V28" s="88">
        <f t="shared" si="8"/>
        <v>2.9000140507723025</v>
      </c>
      <c r="W28" s="94"/>
      <c r="X28" s="88">
        <v>0</v>
      </c>
      <c r="Y28" s="88">
        <v>0.25528292700460409</v>
      </c>
      <c r="Z28" s="88">
        <v>0.30633951240552487</v>
      </c>
      <c r="AA28" s="88">
        <v>0.45950926860828734</v>
      </c>
      <c r="AB28" s="88">
        <v>1.0211317080184164</v>
      </c>
      <c r="AC28" s="88">
        <v>0.43908663444791901</v>
      </c>
      <c r="AD28" s="88">
        <v>0.41866400028755069</v>
      </c>
      <c r="AE28" s="88">
        <v>0</v>
      </c>
      <c r="AF28" s="88">
        <v>0</v>
      </c>
      <c r="AG28" s="88">
        <v>0</v>
      </c>
      <c r="AH28" s="88">
        <v>0</v>
      </c>
      <c r="AI28" s="88">
        <v>0</v>
      </c>
      <c r="AJ28" s="88">
        <v>0</v>
      </c>
      <c r="AK28" s="88">
        <v>0</v>
      </c>
      <c r="AL28" s="88">
        <v>0</v>
      </c>
      <c r="AM28" s="88">
        <v>0</v>
      </c>
      <c r="AN28" s="88">
        <v>0</v>
      </c>
      <c r="AO28" s="88">
        <v>0</v>
      </c>
      <c r="AP28" s="88">
        <v>0</v>
      </c>
      <c r="AQ28" s="88">
        <v>0</v>
      </c>
      <c r="AR28" s="88">
        <v>0</v>
      </c>
      <c r="AS28" s="88">
        <v>0</v>
      </c>
      <c r="AT28" s="88">
        <v>0</v>
      </c>
      <c r="AU28" s="88">
        <v>0</v>
      </c>
      <c r="AV28" s="88">
        <v>0</v>
      </c>
      <c r="AW28" s="88">
        <v>0</v>
      </c>
      <c r="AX28" s="88">
        <v>0</v>
      </c>
      <c r="AY28" s="88">
        <v>0</v>
      </c>
      <c r="AZ28" s="88">
        <v>0</v>
      </c>
      <c r="BA28" s="88">
        <v>0</v>
      </c>
      <c r="BB28" s="88">
        <v>0</v>
      </c>
      <c r="BC28" s="88">
        <v>0</v>
      </c>
      <c r="BD28" s="88">
        <v>0</v>
      </c>
      <c r="BE28" s="88">
        <v>0</v>
      </c>
      <c r="BF28" s="88">
        <v>0</v>
      </c>
      <c r="BG28" s="88">
        <v>0</v>
      </c>
      <c r="BH28" s="88">
        <v>0</v>
      </c>
      <c r="BI28" s="88">
        <v>0</v>
      </c>
      <c r="BJ28" s="88">
        <v>0</v>
      </c>
      <c r="BK28" s="88">
        <v>0</v>
      </c>
    </row>
    <row r="29" spans="1:63">
      <c r="A29" s="8" t="s">
        <v>71</v>
      </c>
      <c r="B29" s="80">
        <v>17.664000000000001</v>
      </c>
      <c r="C29" s="23"/>
      <c r="D29" s="23"/>
      <c r="E29" s="23"/>
      <c r="F29" s="23"/>
      <c r="G29" s="23"/>
      <c r="H29" s="23"/>
      <c r="I29" s="23"/>
      <c r="J29" s="23">
        <v>5.9945701357466064</v>
      </c>
      <c r="K29" s="25">
        <f t="shared" si="4"/>
        <v>5.9945701357466064</v>
      </c>
      <c r="L29" s="24">
        <f t="shared" si="5"/>
        <v>2.8374298642533939</v>
      </c>
      <c r="M29" s="81">
        <f t="shared" si="6"/>
        <v>8.8320000000000007</v>
      </c>
      <c r="O29" s="78">
        <f t="shared" si="7"/>
        <v>-5.9945701357466064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5.9945701357466064</v>
      </c>
      <c r="T29">
        <v>28</v>
      </c>
      <c r="U29" s="87">
        <f>IFERROR(-HLOOKUP($U$1,IEX!$W$2:$BH$98,T29,FALSE),0)</f>
        <v>0</v>
      </c>
      <c r="V29" s="88">
        <f t="shared" si="8"/>
        <v>2.8374298642533939</v>
      </c>
      <c r="W29" s="94"/>
      <c r="X29" s="88">
        <v>0</v>
      </c>
      <c r="Y29" s="88">
        <v>0.2497737556561086</v>
      </c>
      <c r="Z29" s="88">
        <v>0.29972850678733026</v>
      </c>
      <c r="AA29" s="88">
        <v>0.44959276018099542</v>
      </c>
      <c r="AB29" s="88">
        <v>0.99909502262443439</v>
      </c>
      <c r="AC29" s="88">
        <v>0.42961085972850677</v>
      </c>
      <c r="AD29" s="88">
        <v>0.40962895927601811</v>
      </c>
      <c r="AE29" s="88">
        <v>0</v>
      </c>
      <c r="AF29" s="88">
        <v>0</v>
      </c>
      <c r="AG29" s="88">
        <v>0</v>
      </c>
      <c r="AH29" s="88">
        <v>0</v>
      </c>
      <c r="AI29" s="88">
        <v>0</v>
      </c>
      <c r="AJ29" s="88">
        <v>0</v>
      </c>
      <c r="AK29" s="88">
        <v>0</v>
      </c>
      <c r="AL29" s="88">
        <v>0</v>
      </c>
      <c r="AM29" s="88">
        <v>0</v>
      </c>
      <c r="AN29" s="88">
        <v>0</v>
      </c>
      <c r="AO29" s="88">
        <v>0</v>
      </c>
      <c r="AP29" s="88">
        <v>0</v>
      </c>
      <c r="AQ29" s="88">
        <v>0</v>
      </c>
      <c r="AR29" s="88">
        <v>0</v>
      </c>
      <c r="AS29" s="88">
        <v>0</v>
      </c>
      <c r="AT29" s="88">
        <v>0</v>
      </c>
      <c r="AU29" s="88">
        <v>0</v>
      </c>
      <c r="AV29" s="88">
        <v>0</v>
      </c>
      <c r="AW29" s="88">
        <v>0</v>
      </c>
      <c r="AX29" s="88">
        <v>0</v>
      </c>
      <c r="AY29" s="88">
        <v>0</v>
      </c>
      <c r="AZ29" s="88">
        <v>0</v>
      </c>
      <c r="BA29" s="88">
        <v>0</v>
      </c>
      <c r="BB29" s="88">
        <v>0</v>
      </c>
      <c r="BC29" s="88">
        <v>0</v>
      </c>
      <c r="BD29" s="88">
        <v>0</v>
      </c>
      <c r="BE29" s="88">
        <v>0</v>
      </c>
      <c r="BF29" s="88">
        <v>0</v>
      </c>
      <c r="BG29" s="88">
        <v>0</v>
      </c>
      <c r="BH29" s="88">
        <v>0</v>
      </c>
      <c r="BI29" s="88">
        <v>0</v>
      </c>
      <c r="BJ29" s="88">
        <v>0</v>
      </c>
      <c r="BK29" s="88">
        <v>0</v>
      </c>
    </row>
    <row r="30" spans="1:63">
      <c r="A30" s="8" t="s">
        <v>72</v>
      </c>
      <c r="B30" s="80">
        <v>19.16</v>
      </c>
      <c r="C30" s="23"/>
      <c r="D30" s="23"/>
      <c r="E30" s="23"/>
      <c r="F30" s="23"/>
      <c r="G30" s="23"/>
      <c r="H30" s="23"/>
      <c r="I30" s="23"/>
      <c r="J30" s="23">
        <v>6.1267902481104981</v>
      </c>
      <c r="K30" s="25">
        <f t="shared" si="4"/>
        <v>6.1267902481104981</v>
      </c>
      <c r="L30" s="24">
        <f t="shared" si="5"/>
        <v>2.9000140507723025</v>
      </c>
      <c r="M30" s="81">
        <f t="shared" si="6"/>
        <v>9.0268042988828014</v>
      </c>
      <c r="O30" s="78">
        <f t="shared" si="7"/>
        <v>-6.1267902481104981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6.1267902481104981</v>
      </c>
      <c r="T30">
        <v>29</v>
      </c>
      <c r="U30" s="87">
        <f>IFERROR(-HLOOKUP($U$1,IEX!$W$2:$BH$98,T30,FALSE),0)</f>
        <v>0</v>
      </c>
      <c r="V30" s="88">
        <f t="shared" si="8"/>
        <v>2.9000140507723025</v>
      </c>
      <c r="W30" s="94"/>
      <c r="X30" s="88">
        <v>0</v>
      </c>
      <c r="Y30" s="88">
        <v>0.25528292700460409</v>
      </c>
      <c r="Z30" s="88">
        <v>0.30633951240552487</v>
      </c>
      <c r="AA30" s="88">
        <v>0.45950926860828734</v>
      </c>
      <c r="AB30" s="88">
        <v>1.0211317080184164</v>
      </c>
      <c r="AC30" s="88">
        <v>0.43908663444791901</v>
      </c>
      <c r="AD30" s="88">
        <v>0.41866400028755069</v>
      </c>
      <c r="AE30" s="88">
        <v>0</v>
      </c>
      <c r="AF30" s="88">
        <v>0</v>
      </c>
      <c r="AG30" s="88">
        <v>0</v>
      </c>
      <c r="AH30" s="88">
        <v>0</v>
      </c>
      <c r="AI30" s="88">
        <v>0</v>
      </c>
      <c r="AJ30" s="88">
        <v>0</v>
      </c>
      <c r="AK30" s="88">
        <v>0</v>
      </c>
      <c r="AL30" s="88">
        <v>0</v>
      </c>
      <c r="AM30" s="88">
        <v>0</v>
      </c>
      <c r="AN30" s="88">
        <v>0</v>
      </c>
      <c r="AO30" s="88">
        <v>0</v>
      </c>
      <c r="AP30" s="88">
        <v>0</v>
      </c>
      <c r="AQ30" s="88">
        <v>0</v>
      </c>
      <c r="AR30" s="88">
        <v>0</v>
      </c>
      <c r="AS30" s="88">
        <v>0</v>
      </c>
      <c r="AT30" s="88">
        <v>0</v>
      </c>
      <c r="AU30" s="88">
        <v>0</v>
      </c>
      <c r="AV30" s="88">
        <v>0</v>
      </c>
      <c r="AW30" s="88">
        <v>0</v>
      </c>
      <c r="AX30" s="88">
        <v>0</v>
      </c>
      <c r="AY30" s="88">
        <v>0</v>
      </c>
      <c r="AZ30" s="88">
        <v>0</v>
      </c>
      <c r="BA30" s="88">
        <v>0</v>
      </c>
      <c r="BB30" s="88">
        <v>0</v>
      </c>
      <c r="BC30" s="88">
        <v>0</v>
      </c>
      <c r="BD30" s="88">
        <v>0</v>
      </c>
      <c r="BE30" s="88">
        <v>0</v>
      </c>
      <c r="BF30" s="88">
        <v>0</v>
      </c>
      <c r="BG30" s="88">
        <v>0</v>
      </c>
      <c r="BH30" s="88">
        <v>0</v>
      </c>
      <c r="BI30" s="88">
        <v>0</v>
      </c>
      <c r="BJ30" s="88">
        <v>0</v>
      </c>
      <c r="BK30" s="88">
        <v>0</v>
      </c>
    </row>
    <row r="31" spans="1:63">
      <c r="A31" s="8" t="s">
        <v>73</v>
      </c>
      <c r="B31" s="80">
        <v>17.876000000000001</v>
      </c>
      <c r="C31" s="23"/>
      <c r="D31" s="23"/>
      <c r="E31" s="23"/>
      <c r="F31" s="23"/>
      <c r="G31" s="23"/>
      <c r="H31" s="23"/>
      <c r="I31" s="23"/>
      <c r="J31" s="23">
        <v>6.0665158371040722</v>
      </c>
      <c r="K31" s="25">
        <f t="shared" si="4"/>
        <v>6.0665158371040722</v>
      </c>
      <c r="L31" s="24">
        <f t="shared" si="5"/>
        <v>2.8714841628959276</v>
      </c>
      <c r="M31" s="81">
        <f t="shared" si="6"/>
        <v>8.9379999999999988</v>
      </c>
      <c r="O31" s="78">
        <f t="shared" si="7"/>
        <v>-6.0665158371040722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6.0665158371040722</v>
      </c>
      <c r="T31">
        <v>30</v>
      </c>
      <c r="U31" s="87">
        <f>IFERROR(-HLOOKUP($U$1,IEX!$W$2:$BH$98,T31,FALSE),0)</f>
        <v>0</v>
      </c>
      <c r="V31" s="88">
        <f t="shared" si="8"/>
        <v>2.8714841628959276</v>
      </c>
      <c r="W31" s="94"/>
      <c r="X31" s="88">
        <v>0</v>
      </c>
      <c r="Y31" s="88">
        <v>0.25277149321266967</v>
      </c>
      <c r="Z31" s="88">
        <v>0.30332579185520359</v>
      </c>
      <c r="AA31" s="88">
        <v>0.45498868778280538</v>
      </c>
      <c r="AB31" s="88">
        <v>1.0110859728506787</v>
      </c>
      <c r="AC31" s="88">
        <v>0.43476696832579181</v>
      </c>
      <c r="AD31" s="88">
        <v>0.41454524886877825</v>
      </c>
      <c r="AE31" s="88">
        <v>0</v>
      </c>
      <c r="AF31" s="88">
        <v>0</v>
      </c>
      <c r="AG31" s="88">
        <v>0</v>
      </c>
      <c r="AH31" s="88">
        <v>0</v>
      </c>
      <c r="AI31" s="88">
        <v>0</v>
      </c>
      <c r="AJ31" s="88">
        <v>0</v>
      </c>
      <c r="AK31" s="88">
        <v>0</v>
      </c>
      <c r="AL31" s="88">
        <v>0</v>
      </c>
      <c r="AM31" s="88">
        <v>0</v>
      </c>
      <c r="AN31" s="88">
        <v>0</v>
      </c>
      <c r="AO31" s="88">
        <v>0</v>
      </c>
      <c r="AP31" s="88">
        <v>0</v>
      </c>
      <c r="AQ31" s="88">
        <v>0</v>
      </c>
      <c r="AR31" s="88">
        <v>0</v>
      </c>
      <c r="AS31" s="88">
        <v>0</v>
      </c>
      <c r="AT31" s="88">
        <v>0</v>
      </c>
      <c r="AU31" s="88">
        <v>0</v>
      </c>
      <c r="AV31" s="88">
        <v>0</v>
      </c>
      <c r="AW31" s="88">
        <v>0</v>
      </c>
      <c r="AX31" s="88">
        <v>0</v>
      </c>
      <c r="AY31" s="88">
        <v>0</v>
      </c>
      <c r="AZ31" s="88">
        <v>0</v>
      </c>
      <c r="BA31" s="88">
        <v>0</v>
      </c>
      <c r="BB31" s="88">
        <v>0</v>
      </c>
      <c r="BC31" s="88">
        <v>0</v>
      </c>
      <c r="BD31" s="88">
        <v>0</v>
      </c>
      <c r="BE31" s="88">
        <v>0</v>
      </c>
      <c r="BF31" s="88">
        <v>0</v>
      </c>
      <c r="BG31" s="88">
        <v>0</v>
      </c>
      <c r="BH31" s="88">
        <v>0</v>
      </c>
      <c r="BI31" s="88">
        <v>0</v>
      </c>
      <c r="BJ31" s="88">
        <v>0</v>
      </c>
      <c r="BK31" s="88">
        <v>0</v>
      </c>
    </row>
    <row r="32" spans="1:63">
      <c r="A32" s="8" t="s">
        <v>74</v>
      </c>
      <c r="B32" s="80">
        <v>18.891999999999999</v>
      </c>
      <c r="C32" s="23"/>
      <c r="D32" s="23"/>
      <c r="E32" s="23"/>
      <c r="F32" s="23"/>
      <c r="G32" s="23"/>
      <c r="H32" s="23"/>
      <c r="I32" s="23"/>
      <c r="J32" s="23">
        <v>6.1267902481104981</v>
      </c>
      <c r="K32" s="25">
        <f t="shared" si="4"/>
        <v>6.1267902481104981</v>
      </c>
      <c r="L32" s="24">
        <f t="shared" si="5"/>
        <v>2.9000140507723025</v>
      </c>
      <c r="M32" s="81">
        <f t="shared" si="6"/>
        <v>9.0268042988828014</v>
      </c>
      <c r="O32" s="78">
        <f t="shared" si="7"/>
        <v>-6.1267902481104981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6.1267902481104981</v>
      </c>
      <c r="T32">
        <v>31</v>
      </c>
      <c r="U32" s="87">
        <f>IFERROR(-HLOOKUP($U$1,IEX!$W$2:$BH$98,T32,FALSE),0)</f>
        <v>0</v>
      </c>
      <c r="V32" s="88">
        <f t="shared" si="8"/>
        <v>2.9000140507723025</v>
      </c>
      <c r="W32" s="94"/>
      <c r="X32" s="88">
        <v>0</v>
      </c>
      <c r="Y32" s="88">
        <v>0.25528292700460409</v>
      </c>
      <c r="Z32" s="88">
        <v>0.30633951240552487</v>
      </c>
      <c r="AA32" s="88">
        <v>0.45950926860828734</v>
      </c>
      <c r="AB32" s="88">
        <v>1.0211317080184164</v>
      </c>
      <c r="AC32" s="88">
        <v>0.43908663444791901</v>
      </c>
      <c r="AD32" s="88">
        <v>0.41866400028755069</v>
      </c>
      <c r="AE32" s="88">
        <v>0</v>
      </c>
      <c r="AF32" s="88">
        <v>0</v>
      </c>
      <c r="AG32" s="88">
        <v>0</v>
      </c>
      <c r="AH32" s="88">
        <v>0</v>
      </c>
      <c r="AI32" s="88">
        <v>0</v>
      </c>
      <c r="AJ32" s="88">
        <v>0</v>
      </c>
      <c r="AK32" s="88">
        <v>0</v>
      </c>
      <c r="AL32" s="88">
        <v>0</v>
      </c>
      <c r="AM32" s="88">
        <v>0</v>
      </c>
      <c r="AN32" s="88">
        <v>0</v>
      </c>
      <c r="AO32" s="88">
        <v>0</v>
      </c>
      <c r="AP32" s="88">
        <v>0</v>
      </c>
      <c r="AQ32" s="88">
        <v>0</v>
      </c>
      <c r="AR32" s="88">
        <v>0</v>
      </c>
      <c r="AS32" s="88">
        <v>0</v>
      </c>
      <c r="AT32" s="88">
        <v>0</v>
      </c>
      <c r="AU32" s="88">
        <v>0</v>
      </c>
      <c r="AV32" s="88">
        <v>0</v>
      </c>
      <c r="AW32" s="88">
        <v>0</v>
      </c>
      <c r="AX32" s="88">
        <v>0</v>
      </c>
      <c r="AY32" s="88">
        <v>0</v>
      </c>
      <c r="AZ32" s="88">
        <v>0</v>
      </c>
      <c r="BA32" s="88">
        <v>0</v>
      </c>
      <c r="BB32" s="88">
        <v>0</v>
      </c>
      <c r="BC32" s="88">
        <v>0</v>
      </c>
      <c r="BD32" s="88">
        <v>0</v>
      </c>
      <c r="BE32" s="88">
        <v>0</v>
      </c>
      <c r="BF32" s="88">
        <v>0</v>
      </c>
      <c r="BG32" s="88">
        <v>0</v>
      </c>
      <c r="BH32" s="88">
        <v>0</v>
      </c>
      <c r="BI32" s="88">
        <v>0</v>
      </c>
      <c r="BJ32" s="88">
        <v>0</v>
      </c>
      <c r="BK32" s="88">
        <v>0</v>
      </c>
    </row>
    <row r="33" spans="1:63">
      <c r="A33" s="8" t="s">
        <v>75</v>
      </c>
      <c r="B33" s="80">
        <v>18.527999999999999</v>
      </c>
      <c r="C33" s="23"/>
      <c r="D33" s="23"/>
      <c r="E33" s="23"/>
      <c r="F33" s="23"/>
      <c r="G33" s="23"/>
      <c r="H33" s="23"/>
      <c r="I33" s="23"/>
      <c r="J33" s="23">
        <v>6.1267902481104981</v>
      </c>
      <c r="K33" s="25">
        <f t="shared" si="4"/>
        <v>6.1267902481104981</v>
      </c>
      <c r="L33" s="24">
        <f t="shared" si="5"/>
        <v>2.9000140507723025</v>
      </c>
      <c r="M33" s="81">
        <f t="shared" si="6"/>
        <v>9.0268042988828014</v>
      </c>
      <c r="O33" s="78">
        <f t="shared" si="7"/>
        <v>-6.1267902481104981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6.1267902481104981</v>
      </c>
      <c r="T33">
        <v>32</v>
      </c>
      <c r="U33" s="87">
        <f>IFERROR(-HLOOKUP($U$1,IEX!$W$2:$BH$98,T33,FALSE),0)</f>
        <v>0</v>
      </c>
      <c r="V33" s="88">
        <f t="shared" si="8"/>
        <v>2.9000140507723025</v>
      </c>
      <c r="W33" s="94"/>
      <c r="X33" s="88">
        <v>0</v>
      </c>
      <c r="Y33" s="88">
        <v>0.25528292700460409</v>
      </c>
      <c r="Z33" s="88">
        <v>0.30633951240552487</v>
      </c>
      <c r="AA33" s="88">
        <v>0.45950926860828734</v>
      </c>
      <c r="AB33" s="88">
        <v>1.0211317080184164</v>
      </c>
      <c r="AC33" s="88">
        <v>0.43908663444791901</v>
      </c>
      <c r="AD33" s="88">
        <v>0.41866400028755069</v>
      </c>
      <c r="AE33" s="88">
        <v>0</v>
      </c>
      <c r="AF33" s="88">
        <v>0</v>
      </c>
      <c r="AG33" s="88">
        <v>0</v>
      </c>
      <c r="AH33" s="88">
        <v>0</v>
      </c>
      <c r="AI33" s="88">
        <v>0</v>
      </c>
      <c r="AJ33" s="88">
        <v>0</v>
      </c>
      <c r="AK33" s="88">
        <v>0</v>
      </c>
      <c r="AL33" s="88">
        <v>0</v>
      </c>
      <c r="AM33" s="88">
        <v>0</v>
      </c>
      <c r="AN33" s="88">
        <v>0</v>
      </c>
      <c r="AO33" s="88">
        <v>0</v>
      </c>
      <c r="AP33" s="88">
        <v>0</v>
      </c>
      <c r="AQ33" s="88">
        <v>0</v>
      </c>
      <c r="AR33" s="88">
        <v>0</v>
      </c>
      <c r="AS33" s="88">
        <v>0</v>
      </c>
      <c r="AT33" s="88">
        <v>0</v>
      </c>
      <c r="AU33" s="88">
        <v>0</v>
      </c>
      <c r="AV33" s="88">
        <v>0</v>
      </c>
      <c r="AW33" s="88">
        <v>0</v>
      </c>
      <c r="AX33" s="88">
        <v>0</v>
      </c>
      <c r="AY33" s="88">
        <v>0</v>
      </c>
      <c r="AZ33" s="88">
        <v>0</v>
      </c>
      <c r="BA33" s="88">
        <v>0</v>
      </c>
      <c r="BB33" s="88">
        <v>0</v>
      </c>
      <c r="BC33" s="88">
        <v>0</v>
      </c>
      <c r="BD33" s="88">
        <v>0</v>
      </c>
      <c r="BE33" s="88">
        <v>0</v>
      </c>
      <c r="BF33" s="88">
        <v>0</v>
      </c>
      <c r="BG33" s="88">
        <v>0</v>
      </c>
      <c r="BH33" s="88">
        <v>0</v>
      </c>
      <c r="BI33" s="88">
        <v>0</v>
      </c>
      <c r="BJ33" s="88">
        <v>0</v>
      </c>
      <c r="BK33" s="88">
        <v>0</v>
      </c>
    </row>
    <row r="34" spans="1:63">
      <c r="A34" s="8" t="s">
        <v>76</v>
      </c>
      <c r="B34" s="80">
        <v>18.623999999999999</v>
      </c>
      <c r="C34" s="23"/>
      <c r="D34" s="23"/>
      <c r="E34" s="23"/>
      <c r="F34" s="23"/>
      <c r="G34" s="23"/>
      <c r="H34" s="23"/>
      <c r="I34" s="23"/>
      <c r="J34" s="23">
        <v>6.1267902481104981</v>
      </c>
      <c r="K34" s="25">
        <f t="shared" si="4"/>
        <v>6.1267902481104981</v>
      </c>
      <c r="L34" s="24">
        <f t="shared" si="5"/>
        <v>2.9000140507723025</v>
      </c>
      <c r="M34" s="81">
        <f t="shared" si="6"/>
        <v>9.0268042988828014</v>
      </c>
      <c r="O34" s="78">
        <f t="shared" si="7"/>
        <v>-6.1267902481104981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6.1267902481104981</v>
      </c>
      <c r="T34">
        <v>33</v>
      </c>
      <c r="U34" s="87">
        <f>IFERROR(-HLOOKUP($U$1,IEX!$W$2:$BH$98,T34,FALSE),0)</f>
        <v>0</v>
      </c>
      <c r="V34" s="88">
        <f t="shared" si="8"/>
        <v>2.9000140507723025</v>
      </c>
      <c r="W34" s="94"/>
      <c r="X34" s="88">
        <v>0</v>
      </c>
      <c r="Y34" s="88">
        <v>0.25528292700460409</v>
      </c>
      <c r="Z34" s="88">
        <v>0.30633951240552487</v>
      </c>
      <c r="AA34" s="88">
        <v>0.45950926860828734</v>
      </c>
      <c r="AB34" s="88">
        <v>1.0211317080184164</v>
      </c>
      <c r="AC34" s="88">
        <v>0.43908663444791901</v>
      </c>
      <c r="AD34" s="88">
        <v>0.41866400028755069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  <c r="AL34" s="88">
        <v>0</v>
      </c>
      <c r="AM34" s="88">
        <v>0</v>
      </c>
      <c r="AN34" s="88">
        <v>0</v>
      </c>
      <c r="AO34" s="88">
        <v>0</v>
      </c>
      <c r="AP34" s="88">
        <v>0</v>
      </c>
      <c r="AQ34" s="88">
        <v>0</v>
      </c>
      <c r="AR34" s="88">
        <v>0</v>
      </c>
      <c r="AS34" s="88">
        <v>0</v>
      </c>
      <c r="AT34" s="88">
        <v>0</v>
      </c>
      <c r="AU34" s="88">
        <v>0</v>
      </c>
      <c r="AV34" s="88">
        <v>0</v>
      </c>
      <c r="AW34" s="88">
        <v>0</v>
      </c>
      <c r="AX34" s="88">
        <v>0</v>
      </c>
      <c r="AY34" s="88">
        <v>0</v>
      </c>
      <c r="AZ34" s="88">
        <v>0</v>
      </c>
      <c r="BA34" s="88">
        <v>0</v>
      </c>
      <c r="BB34" s="88">
        <v>0</v>
      </c>
      <c r="BC34" s="88">
        <v>0</v>
      </c>
      <c r="BD34" s="88">
        <v>0</v>
      </c>
      <c r="BE34" s="88">
        <v>0</v>
      </c>
      <c r="BF34" s="88">
        <v>0</v>
      </c>
      <c r="BG34" s="88">
        <v>0</v>
      </c>
      <c r="BH34" s="88">
        <v>0</v>
      </c>
      <c r="BI34" s="88">
        <v>0</v>
      </c>
      <c r="BJ34" s="88">
        <v>0</v>
      </c>
      <c r="BK34" s="88">
        <v>0</v>
      </c>
    </row>
    <row r="35" spans="1:63">
      <c r="A35" s="8" t="s">
        <v>77</v>
      </c>
      <c r="B35" s="80">
        <v>18.68</v>
      </c>
      <c r="C35" s="23"/>
      <c r="D35" s="23"/>
      <c r="E35" s="23"/>
      <c r="F35" s="23"/>
      <c r="G35" s="23"/>
      <c r="H35" s="23"/>
      <c r="I35" s="23"/>
      <c r="J35" s="23">
        <v>6.1267902481104981</v>
      </c>
      <c r="K35" s="25">
        <f t="shared" si="4"/>
        <v>6.1267902481104981</v>
      </c>
      <c r="L35" s="24">
        <f t="shared" si="5"/>
        <v>2.9000140507723025</v>
      </c>
      <c r="M35" s="81">
        <f t="shared" si="6"/>
        <v>9.0268042988828014</v>
      </c>
      <c r="O35" s="78">
        <f t="shared" si="7"/>
        <v>-6.1267902481104981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6.1267902481104981</v>
      </c>
      <c r="T35">
        <v>34</v>
      </c>
      <c r="U35" s="87">
        <f>IFERROR(-HLOOKUP($U$1,IEX!$W$2:$BH$98,T35,FALSE),0)</f>
        <v>0</v>
      </c>
      <c r="V35" s="88">
        <f t="shared" si="8"/>
        <v>2.9000140507723025</v>
      </c>
      <c r="W35" s="94"/>
      <c r="X35" s="88">
        <v>0</v>
      </c>
      <c r="Y35" s="88">
        <v>0.25528292700460409</v>
      </c>
      <c r="Z35" s="88">
        <v>0.30633951240552487</v>
      </c>
      <c r="AA35" s="88">
        <v>0.45950926860828734</v>
      </c>
      <c r="AB35" s="88">
        <v>1.0211317080184164</v>
      </c>
      <c r="AC35" s="88">
        <v>0.43908663444791901</v>
      </c>
      <c r="AD35" s="88">
        <v>0.41866400028755069</v>
      </c>
      <c r="AE35" s="88">
        <v>0</v>
      </c>
      <c r="AF35" s="88">
        <v>0</v>
      </c>
      <c r="AG35" s="88">
        <v>0</v>
      </c>
      <c r="AH35" s="88">
        <v>0</v>
      </c>
      <c r="AI35" s="88">
        <v>0</v>
      </c>
      <c r="AJ35" s="88">
        <v>0</v>
      </c>
      <c r="AK35" s="88">
        <v>0</v>
      </c>
      <c r="AL35" s="88">
        <v>0</v>
      </c>
      <c r="AM35" s="88">
        <v>0</v>
      </c>
      <c r="AN35" s="88">
        <v>0</v>
      </c>
      <c r="AO35" s="88">
        <v>0</v>
      </c>
      <c r="AP35" s="88">
        <v>0</v>
      </c>
      <c r="AQ35" s="88">
        <v>0</v>
      </c>
      <c r="AR35" s="88">
        <v>0</v>
      </c>
      <c r="AS35" s="88">
        <v>0</v>
      </c>
      <c r="AT35" s="88">
        <v>0</v>
      </c>
      <c r="AU35" s="88">
        <v>0</v>
      </c>
      <c r="AV35" s="88">
        <v>0</v>
      </c>
      <c r="AW35" s="88">
        <v>0</v>
      </c>
      <c r="AX35" s="88">
        <v>0</v>
      </c>
      <c r="AY35" s="88">
        <v>0</v>
      </c>
      <c r="AZ35" s="88">
        <v>0</v>
      </c>
      <c r="BA35" s="88">
        <v>0</v>
      </c>
      <c r="BB35" s="88">
        <v>0</v>
      </c>
      <c r="BC35" s="88">
        <v>0</v>
      </c>
      <c r="BD35" s="88">
        <v>0</v>
      </c>
      <c r="BE35" s="88">
        <v>0</v>
      </c>
      <c r="BF35" s="88">
        <v>0</v>
      </c>
      <c r="BG35" s="88">
        <v>0</v>
      </c>
      <c r="BH35" s="88">
        <v>0</v>
      </c>
      <c r="BI35" s="88">
        <v>0</v>
      </c>
      <c r="BJ35" s="88">
        <v>0</v>
      </c>
      <c r="BK35" s="88">
        <v>0</v>
      </c>
    </row>
    <row r="36" spans="1:63">
      <c r="A36" s="8" t="s">
        <v>78</v>
      </c>
      <c r="B36" s="80">
        <v>19.22</v>
      </c>
      <c r="C36" s="23"/>
      <c r="D36" s="23"/>
      <c r="E36" s="23"/>
      <c r="F36" s="23"/>
      <c r="G36" s="23"/>
      <c r="H36" s="23"/>
      <c r="I36" s="23"/>
      <c r="J36" s="23">
        <v>6.1267902481104981</v>
      </c>
      <c r="K36" s="25">
        <f t="shared" si="4"/>
        <v>6.1267902481104981</v>
      </c>
      <c r="L36" s="24">
        <f t="shared" si="5"/>
        <v>2.9000140507723025</v>
      </c>
      <c r="M36" s="81">
        <f t="shared" si="6"/>
        <v>9.0268042988828014</v>
      </c>
      <c r="O36" s="78">
        <f t="shared" si="7"/>
        <v>-6.1267902481104981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6.1267902481104981</v>
      </c>
      <c r="T36">
        <v>35</v>
      </c>
      <c r="U36" s="87">
        <f>IFERROR(-HLOOKUP($U$1,IEX!$W$2:$BH$98,T36,FALSE),0)</f>
        <v>0</v>
      </c>
      <c r="V36" s="88">
        <f t="shared" si="8"/>
        <v>2.9000140507723025</v>
      </c>
      <c r="W36" s="94"/>
      <c r="X36" s="88">
        <v>0</v>
      </c>
      <c r="Y36" s="88">
        <v>0.25528292700460409</v>
      </c>
      <c r="Z36" s="88">
        <v>0.30633951240552487</v>
      </c>
      <c r="AA36" s="88">
        <v>0.45950926860828734</v>
      </c>
      <c r="AB36" s="88">
        <v>1.0211317080184164</v>
      </c>
      <c r="AC36" s="88">
        <v>0.43908663444791901</v>
      </c>
      <c r="AD36" s="88">
        <v>0.41866400028755069</v>
      </c>
      <c r="AE36" s="88">
        <v>0</v>
      </c>
      <c r="AF36" s="88">
        <v>0</v>
      </c>
      <c r="AG36" s="88">
        <v>0</v>
      </c>
      <c r="AH36" s="88">
        <v>0</v>
      </c>
      <c r="AI36" s="88">
        <v>0</v>
      </c>
      <c r="AJ36" s="88">
        <v>0</v>
      </c>
      <c r="AK36" s="88">
        <v>0</v>
      </c>
      <c r="AL36" s="88">
        <v>0</v>
      </c>
      <c r="AM36" s="88">
        <v>0</v>
      </c>
      <c r="AN36" s="88">
        <v>0</v>
      </c>
      <c r="AO36" s="88">
        <v>0</v>
      </c>
      <c r="AP36" s="88">
        <v>0</v>
      </c>
      <c r="AQ36" s="88">
        <v>0</v>
      </c>
      <c r="AR36" s="88">
        <v>0</v>
      </c>
      <c r="AS36" s="88">
        <v>0</v>
      </c>
      <c r="AT36" s="88">
        <v>0</v>
      </c>
      <c r="AU36" s="88">
        <v>0</v>
      </c>
      <c r="AV36" s="88">
        <v>0</v>
      </c>
      <c r="AW36" s="88">
        <v>0</v>
      </c>
      <c r="AX36" s="88">
        <v>0</v>
      </c>
      <c r="AY36" s="88">
        <v>0</v>
      </c>
      <c r="AZ36" s="88">
        <v>0</v>
      </c>
      <c r="BA36" s="88">
        <v>0</v>
      </c>
      <c r="BB36" s="88">
        <v>0</v>
      </c>
      <c r="BC36" s="88">
        <v>0</v>
      </c>
      <c r="BD36" s="88">
        <v>0</v>
      </c>
      <c r="BE36" s="88">
        <v>0</v>
      </c>
      <c r="BF36" s="88">
        <v>0</v>
      </c>
      <c r="BG36" s="88">
        <v>0</v>
      </c>
      <c r="BH36" s="88">
        <v>0</v>
      </c>
      <c r="BI36" s="88">
        <v>0</v>
      </c>
      <c r="BJ36" s="88">
        <v>0</v>
      </c>
      <c r="BK36" s="88">
        <v>0</v>
      </c>
    </row>
    <row r="37" spans="1:63">
      <c r="A37" s="8" t="s">
        <v>79</v>
      </c>
      <c r="B37" s="80">
        <v>18.295999999999999</v>
      </c>
      <c r="C37" s="23"/>
      <c r="D37" s="23"/>
      <c r="E37" s="23"/>
      <c r="F37" s="23"/>
      <c r="G37" s="23"/>
      <c r="H37" s="23"/>
      <c r="I37" s="23"/>
      <c r="J37" s="23">
        <v>6.1267902481104981</v>
      </c>
      <c r="K37" s="25">
        <f t="shared" si="4"/>
        <v>6.1267902481104981</v>
      </c>
      <c r="L37" s="24">
        <f t="shared" si="5"/>
        <v>2.9000140507723025</v>
      </c>
      <c r="M37" s="81">
        <f t="shared" si="6"/>
        <v>9.0268042988828014</v>
      </c>
      <c r="O37" s="78">
        <f t="shared" si="7"/>
        <v>-6.1267902481104981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6.1267902481104981</v>
      </c>
      <c r="T37">
        <v>36</v>
      </c>
      <c r="U37" s="87">
        <f>IFERROR(-HLOOKUP($U$1,IEX!$W$2:$BH$98,T37,FALSE),0)</f>
        <v>0</v>
      </c>
      <c r="V37" s="88">
        <f t="shared" si="8"/>
        <v>2.9000140507723025</v>
      </c>
      <c r="W37" s="94"/>
      <c r="X37" s="88">
        <v>0</v>
      </c>
      <c r="Y37" s="88">
        <v>0.25528292700460409</v>
      </c>
      <c r="Z37" s="88">
        <v>0.30633951240552487</v>
      </c>
      <c r="AA37" s="88">
        <v>0.45950926860828734</v>
      </c>
      <c r="AB37" s="88">
        <v>1.0211317080184164</v>
      </c>
      <c r="AC37" s="88">
        <v>0.43908663444791901</v>
      </c>
      <c r="AD37" s="88">
        <v>0.41866400028755069</v>
      </c>
      <c r="AE37" s="88">
        <v>0</v>
      </c>
      <c r="AF37" s="88">
        <v>0</v>
      </c>
      <c r="AG37" s="88">
        <v>0</v>
      </c>
      <c r="AH37" s="88">
        <v>0</v>
      </c>
      <c r="AI37" s="88">
        <v>0</v>
      </c>
      <c r="AJ37" s="88">
        <v>0</v>
      </c>
      <c r="AK37" s="88">
        <v>0</v>
      </c>
      <c r="AL37" s="88">
        <v>0</v>
      </c>
      <c r="AM37" s="88">
        <v>0</v>
      </c>
      <c r="AN37" s="88">
        <v>0</v>
      </c>
      <c r="AO37" s="88">
        <v>0</v>
      </c>
      <c r="AP37" s="88">
        <v>0</v>
      </c>
      <c r="AQ37" s="88">
        <v>0</v>
      </c>
      <c r="AR37" s="88">
        <v>0</v>
      </c>
      <c r="AS37" s="88">
        <v>0</v>
      </c>
      <c r="AT37" s="88">
        <v>0</v>
      </c>
      <c r="AU37" s="88">
        <v>0</v>
      </c>
      <c r="AV37" s="88">
        <v>0</v>
      </c>
      <c r="AW37" s="88">
        <v>0</v>
      </c>
      <c r="AX37" s="88">
        <v>0</v>
      </c>
      <c r="AY37" s="88">
        <v>0</v>
      </c>
      <c r="AZ37" s="88">
        <v>0</v>
      </c>
      <c r="BA37" s="88">
        <v>0</v>
      </c>
      <c r="BB37" s="88">
        <v>0</v>
      </c>
      <c r="BC37" s="88">
        <v>0</v>
      </c>
      <c r="BD37" s="88">
        <v>0</v>
      </c>
      <c r="BE37" s="88">
        <v>0</v>
      </c>
      <c r="BF37" s="88">
        <v>0</v>
      </c>
      <c r="BG37" s="88">
        <v>0</v>
      </c>
      <c r="BH37" s="88">
        <v>0</v>
      </c>
      <c r="BI37" s="88">
        <v>0</v>
      </c>
      <c r="BJ37" s="88">
        <v>0</v>
      </c>
      <c r="BK37" s="88">
        <v>0</v>
      </c>
    </row>
    <row r="38" spans="1:63">
      <c r="A38" s="8" t="s">
        <v>80</v>
      </c>
      <c r="B38" s="80">
        <v>17.896000000000001</v>
      </c>
      <c r="C38" s="23"/>
      <c r="D38" s="23"/>
      <c r="E38" s="23"/>
      <c r="F38" s="23"/>
      <c r="G38" s="23"/>
      <c r="H38" s="23"/>
      <c r="I38" s="23"/>
      <c r="J38" s="23">
        <v>6.0733031674208142</v>
      </c>
      <c r="K38" s="25">
        <f t="shared" si="4"/>
        <v>6.0733031674208142</v>
      </c>
      <c r="L38" s="24">
        <f t="shared" si="5"/>
        <v>2.8746968325791857</v>
      </c>
      <c r="M38" s="81">
        <f t="shared" si="6"/>
        <v>8.9480000000000004</v>
      </c>
      <c r="O38" s="78">
        <f t="shared" si="7"/>
        <v>-6.0733031674208142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6.0733031674208142</v>
      </c>
      <c r="T38">
        <v>37</v>
      </c>
      <c r="U38" s="87">
        <f>IFERROR(-HLOOKUP($U$1,IEX!$W$2:$BH$98,T38,FALSE),0)</f>
        <v>0</v>
      </c>
      <c r="V38" s="88">
        <f t="shared" si="8"/>
        <v>2.8746968325791857</v>
      </c>
      <c r="W38" s="94"/>
      <c r="X38" s="88">
        <v>0</v>
      </c>
      <c r="Y38" s="88">
        <v>0.25305429864253393</v>
      </c>
      <c r="Z38" s="88">
        <v>0.30366515837104069</v>
      </c>
      <c r="AA38" s="88">
        <v>0.45549773755656109</v>
      </c>
      <c r="AB38" s="88">
        <v>1.0122171945701357</v>
      </c>
      <c r="AC38" s="88">
        <v>0.43525339366515836</v>
      </c>
      <c r="AD38" s="88">
        <v>0.41500904977375563</v>
      </c>
      <c r="AE38" s="88">
        <v>0</v>
      </c>
      <c r="AF38" s="88">
        <v>0</v>
      </c>
      <c r="AG38" s="88">
        <v>0</v>
      </c>
      <c r="AH38" s="88">
        <v>0</v>
      </c>
      <c r="AI38" s="88">
        <v>0</v>
      </c>
      <c r="AJ38" s="88">
        <v>0</v>
      </c>
      <c r="AK38" s="88">
        <v>0</v>
      </c>
      <c r="AL38" s="88">
        <v>0</v>
      </c>
      <c r="AM38" s="88">
        <v>0</v>
      </c>
      <c r="AN38" s="88">
        <v>0</v>
      </c>
      <c r="AO38" s="88">
        <v>0</v>
      </c>
      <c r="AP38" s="88">
        <v>0</v>
      </c>
      <c r="AQ38" s="88">
        <v>0</v>
      </c>
      <c r="AR38" s="88">
        <v>0</v>
      </c>
      <c r="AS38" s="88">
        <v>0</v>
      </c>
      <c r="AT38" s="88">
        <v>0</v>
      </c>
      <c r="AU38" s="88">
        <v>0</v>
      </c>
      <c r="AV38" s="88">
        <v>0</v>
      </c>
      <c r="AW38" s="88">
        <v>0</v>
      </c>
      <c r="AX38" s="88">
        <v>0</v>
      </c>
      <c r="AY38" s="88">
        <v>0</v>
      </c>
      <c r="AZ38" s="88">
        <v>0</v>
      </c>
      <c r="BA38" s="88">
        <v>0</v>
      </c>
      <c r="BB38" s="88">
        <v>0</v>
      </c>
      <c r="BC38" s="88">
        <v>0</v>
      </c>
      <c r="BD38" s="88">
        <v>0</v>
      </c>
      <c r="BE38" s="88">
        <v>0</v>
      </c>
      <c r="BF38" s="88">
        <v>0</v>
      </c>
      <c r="BG38" s="88">
        <v>0</v>
      </c>
      <c r="BH38" s="88">
        <v>0</v>
      </c>
      <c r="BI38" s="88">
        <v>0</v>
      </c>
      <c r="BJ38" s="88">
        <v>0</v>
      </c>
      <c r="BK38" s="88">
        <v>0</v>
      </c>
    </row>
    <row r="39" spans="1:63">
      <c r="A39" s="8" t="s">
        <v>81</v>
      </c>
      <c r="B39" s="80">
        <v>18.068000000000001</v>
      </c>
      <c r="C39" s="23"/>
      <c r="D39" s="23"/>
      <c r="E39" s="23"/>
      <c r="F39" s="23"/>
      <c r="G39" s="23"/>
      <c r="H39" s="23"/>
      <c r="I39" s="23"/>
      <c r="J39" s="23">
        <v>6.1267902481104981</v>
      </c>
      <c r="K39" s="25">
        <f t="shared" si="4"/>
        <v>6.1267902481104981</v>
      </c>
      <c r="L39" s="24">
        <f t="shared" si="5"/>
        <v>2.9000140507723025</v>
      </c>
      <c r="M39" s="81">
        <f t="shared" si="6"/>
        <v>9.0268042988828014</v>
      </c>
      <c r="O39" s="78">
        <f t="shared" si="7"/>
        <v>-6.1267902481104981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6.1267902481104981</v>
      </c>
      <c r="T39">
        <v>38</v>
      </c>
      <c r="U39" s="87">
        <f>IFERROR(-HLOOKUP($U$1,IEX!$W$2:$BH$98,T39,FALSE),0)</f>
        <v>0</v>
      </c>
      <c r="V39" s="88">
        <f t="shared" si="8"/>
        <v>2.9000140507723025</v>
      </c>
      <c r="W39" s="94"/>
      <c r="X39" s="88">
        <v>0</v>
      </c>
      <c r="Y39" s="88">
        <v>0.25528292700460409</v>
      </c>
      <c r="Z39" s="88">
        <v>0.30633951240552487</v>
      </c>
      <c r="AA39" s="88">
        <v>0.45950926860828734</v>
      </c>
      <c r="AB39" s="88">
        <v>1.0211317080184164</v>
      </c>
      <c r="AC39" s="88">
        <v>0.43908663444791901</v>
      </c>
      <c r="AD39" s="88">
        <v>0.41866400028755069</v>
      </c>
      <c r="AE39" s="88">
        <v>0</v>
      </c>
      <c r="AF39" s="88">
        <v>0</v>
      </c>
      <c r="AG39" s="88">
        <v>0</v>
      </c>
      <c r="AH39" s="88">
        <v>0</v>
      </c>
      <c r="AI39" s="88">
        <v>0</v>
      </c>
      <c r="AJ39" s="88">
        <v>0</v>
      </c>
      <c r="AK39" s="88">
        <v>0</v>
      </c>
      <c r="AL39" s="88">
        <v>0</v>
      </c>
      <c r="AM39" s="88">
        <v>0</v>
      </c>
      <c r="AN39" s="88">
        <v>0</v>
      </c>
      <c r="AO39" s="88">
        <v>0</v>
      </c>
      <c r="AP39" s="88">
        <v>0</v>
      </c>
      <c r="AQ39" s="88">
        <v>0</v>
      </c>
      <c r="AR39" s="88">
        <v>0</v>
      </c>
      <c r="AS39" s="88">
        <v>0</v>
      </c>
      <c r="AT39" s="88">
        <v>0</v>
      </c>
      <c r="AU39" s="88">
        <v>0</v>
      </c>
      <c r="AV39" s="88">
        <v>0</v>
      </c>
      <c r="AW39" s="88">
        <v>0</v>
      </c>
      <c r="AX39" s="88">
        <v>0</v>
      </c>
      <c r="AY39" s="88">
        <v>0</v>
      </c>
      <c r="AZ39" s="88">
        <v>0</v>
      </c>
      <c r="BA39" s="88">
        <v>0</v>
      </c>
      <c r="BB39" s="88">
        <v>0</v>
      </c>
      <c r="BC39" s="88">
        <v>0</v>
      </c>
      <c r="BD39" s="88">
        <v>0</v>
      </c>
      <c r="BE39" s="88">
        <v>0</v>
      </c>
      <c r="BF39" s="88">
        <v>0</v>
      </c>
      <c r="BG39" s="88">
        <v>0</v>
      </c>
      <c r="BH39" s="88">
        <v>0</v>
      </c>
      <c r="BI39" s="88">
        <v>0</v>
      </c>
      <c r="BJ39" s="88">
        <v>0</v>
      </c>
      <c r="BK39" s="88">
        <v>0</v>
      </c>
    </row>
    <row r="40" spans="1:63">
      <c r="A40" s="8" t="s">
        <v>82</v>
      </c>
      <c r="B40" s="80">
        <v>18.547999999999998</v>
      </c>
      <c r="C40" s="23"/>
      <c r="D40" s="23"/>
      <c r="E40" s="23"/>
      <c r="F40" s="23"/>
      <c r="G40" s="23"/>
      <c r="H40" s="23"/>
      <c r="I40" s="23"/>
      <c r="J40" s="23">
        <v>6.1267902481104981</v>
      </c>
      <c r="K40" s="25">
        <f t="shared" si="4"/>
        <v>6.1267902481104981</v>
      </c>
      <c r="L40" s="24">
        <f t="shared" si="5"/>
        <v>2.9000140507723025</v>
      </c>
      <c r="M40" s="81">
        <f t="shared" si="6"/>
        <v>9.0268042988828014</v>
      </c>
      <c r="O40" s="78">
        <f t="shared" si="7"/>
        <v>-6.1267902481104981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6.1267902481104981</v>
      </c>
      <c r="T40">
        <v>39</v>
      </c>
      <c r="U40" s="87">
        <f>IFERROR(-HLOOKUP($U$1,IEX!$W$2:$BH$98,T40,FALSE),0)</f>
        <v>0</v>
      </c>
      <c r="V40" s="88">
        <f t="shared" si="8"/>
        <v>2.9000140507723025</v>
      </c>
      <c r="W40" s="94"/>
      <c r="X40" s="88">
        <v>0</v>
      </c>
      <c r="Y40" s="88">
        <v>0.25528292700460409</v>
      </c>
      <c r="Z40" s="88">
        <v>0.30633951240552487</v>
      </c>
      <c r="AA40" s="88">
        <v>0.45950926860828734</v>
      </c>
      <c r="AB40" s="88">
        <v>1.0211317080184164</v>
      </c>
      <c r="AC40" s="88">
        <v>0.43908663444791901</v>
      </c>
      <c r="AD40" s="88">
        <v>0.41866400028755069</v>
      </c>
      <c r="AE40" s="88">
        <v>0</v>
      </c>
      <c r="AF40" s="88">
        <v>0</v>
      </c>
      <c r="AG40" s="88">
        <v>0</v>
      </c>
      <c r="AH40" s="88">
        <v>0</v>
      </c>
      <c r="AI40" s="88">
        <v>0</v>
      </c>
      <c r="AJ40" s="88">
        <v>0</v>
      </c>
      <c r="AK40" s="88">
        <v>0</v>
      </c>
      <c r="AL40" s="88">
        <v>0</v>
      </c>
      <c r="AM40" s="88">
        <v>0</v>
      </c>
      <c r="AN40" s="88">
        <v>0</v>
      </c>
      <c r="AO40" s="88">
        <v>0</v>
      </c>
      <c r="AP40" s="88">
        <v>0</v>
      </c>
      <c r="AQ40" s="88">
        <v>0</v>
      </c>
      <c r="AR40" s="88">
        <v>0</v>
      </c>
      <c r="AS40" s="88">
        <v>0</v>
      </c>
      <c r="AT40" s="88">
        <v>0</v>
      </c>
      <c r="AU40" s="88">
        <v>0</v>
      </c>
      <c r="AV40" s="88">
        <v>0</v>
      </c>
      <c r="AW40" s="88">
        <v>0</v>
      </c>
      <c r="AX40" s="88">
        <v>0</v>
      </c>
      <c r="AY40" s="88">
        <v>0</v>
      </c>
      <c r="AZ40" s="88">
        <v>0</v>
      </c>
      <c r="BA40" s="88">
        <v>0</v>
      </c>
      <c r="BB40" s="88">
        <v>0</v>
      </c>
      <c r="BC40" s="88">
        <v>0</v>
      </c>
      <c r="BD40" s="88">
        <v>0</v>
      </c>
      <c r="BE40" s="88">
        <v>0</v>
      </c>
      <c r="BF40" s="88">
        <v>0</v>
      </c>
      <c r="BG40" s="88">
        <v>0</v>
      </c>
      <c r="BH40" s="88">
        <v>0</v>
      </c>
      <c r="BI40" s="88">
        <v>0</v>
      </c>
      <c r="BJ40" s="88">
        <v>0</v>
      </c>
      <c r="BK40" s="88">
        <v>0</v>
      </c>
    </row>
    <row r="41" spans="1:63">
      <c r="A41" s="8" t="s">
        <v>83</v>
      </c>
      <c r="B41" s="80">
        <v>18.584</v>
      </c>
      <c r="C41" s="23"/>
      <c r="D41" s="23"/>
      <c r="E41" s="23"/>
      <c r="F41" s="23"/>
      <c r="G41" s="23"/>
      <c r="H41" s="23"/>
      <c r="I41" s="23"/>
      <c r="J41" s="23">
        <v>6.1267902481104981</v>
      </c>
      <c r="K41" s="25">
        <f t="shared" si="4"/>
        <v>6.1267902481104981</v>
      </c>
      <c r="L41" s="24">
        <f t="shared" si="5"/>
        <v>2.9000140507723025</v>
      </c>
      <c r="M41" s="81">
        <f t="shared" si="6"/>
        <v>9.0268042988828014</v>
      </c>
      <c r="O41" s="78">
        <f t="shared" si="7"/>
        <v>-6.1267902481104981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6.1267902481104981</v>
      </c>
      <c r="T41">
        <v>40</v>
      </c>
      <c r="U41" s="87">
        <f>IFERROR(-HLOOKUP($U$1,IEX!$W$2:$BH$98,T41,FALSE),0)</f>
        <v>0</v>
      </c>
      <c r="V41" s="88">
        <f t="shared" si="8"/>
        <v>2.9000140507723025</v>
      </c>
      <c r="W41" s="94"/>
      <c r="X41" s="88">
        <v>0</v>
      </c>
      <c r="Y41" s="88">
        <v>0.25528292700460409</v>
      </c>
      <c r="Z41" s="88">
        <v>0.30633951240552487</v>
      </c>
      <c r="AA41" s="88">
        <v>0.45950926860828734</v>
      </c>
      <c r="AB41" s="88">
        <v>1.0211317080184164</v>
      </c>
      <c r="AC41" s="88">
        <v>0.43908663444791901</v>
      </c>
      <c r="AD41" s="88">
        <v>0.41866400028755069</v>
      </c>
      <c r="AE41" s="88">
        <v>0</v>
      </c>
      <c r="AF41" s="88">
        <v>0</v>
      </c>
      <c r="AG41" s="88">
        <v>0</v>
      </c>
      <c r="AH41" s="88">
        <v>0</v>
      </c>
      <c r="AI41" s="88">
        <v>0</v>
      </c>
      <c r="AJ41" s="88">
        <v>0</v>
      </c>
      <c r="AK41" s="88">
        <v>0</v>
      </c>
      <c r="AL41" s="88">
        <v>0</v>
      </c>
      <c r="AM41" s="88">
        <v>0</v>
      </c>
      <c r="AN41" s="88">
        <v>0</v>
      </c>
      <c r="AO41" s="88">
        <v>0</v>
      </c>
      <c r="AP41" s="88">
        <v>0</v>
      </c>
      <c r="AQ41" s="88">
        <v>0</v>
      </c>
      <c r="AR41" s="88">
        <v>0</v>
      </c>
      <c r="AS41" s="88">
        <v>0</v>
      </c>
      <c r="AT41" s="88">
        <v>0</v>
      </c>
      <c r="AU41" s="88">
        <v>0</v>
      </c>
      <c r="AV41" s="88">
        <v>0</v>
      </c>
      <c r="AW41" s="88">
        <v>0</v>
      </c>
      <c r="AX41" s="88">
        <v>0</v>
      </c>
      <c r="AY41" s="88">
        <v>0</v>
      </c>
      <c r="AZ41" s="88">
        <v>0</v>
      </c>
      <c r="BA41" s="88">
        <v>0</v>
      </c>
      <c r="BB41" s="88">
        <v>0</v>
      </c>
      <c r="BC41" s="88">
        <v>0</v>
      </c>
      <c r="BD41" s="88">
        <v>0</v>
      </c>
      <c r="BE41" s="88">
        <v>0</v>
      </c>
      <c r="BF41" s="88">
        <v>0</v>
      </c>
      <c r="BG41" s="88">
        <v>0</v>
      </c>
      <c r="BH41" s="88">
        <v>0</v>
      </c>
      <c r="BI41" s="88">
        <v>0</v>
      </c>
      <c r="BJ41" s="88">
        <v>0</v>
      </c>
      <c r="BK41" s="88">
        <v>0</v>
      </c>
    </row>
    <row r="42" spans="1:63">
      <c r="A42" s="8" t="s">
        <v>84</v>
      </c>
      <c r="B42" s="80">
        <v>17.835999999999999</v>
      </c>
      <c r="C42" s="23"/>
      <c r="D42" s="23"/>
      <c r="E42" s="23"/>
      <c r="F42" s="23"/>
      <c r="G42" s="23"/>
      <c r="H42" s="23"/>
      <c r="I42" s="23"/>
      <c r="J42" s="23">
        <v>6.0529411764705872</v>
      </c>
      <c r="K42" s="25">
        <f t="shared" si="4"/>
        <v>6.0529411764705872</v>
      </c>
      <c r="L42" s="24">
        <f t="shared" si="5"/>
        <v>2.8650588235294108</v>
      </c>
      <c r="M42" s="81">
        <f t="shared" si="6"/>
        <v>8.9179999999999975</v>
      </c>
      <c r="O42" s="78">
        <f t="shared" si="7"/>
        <v>-6.0529411764705872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6.0529411764705872</v>
      </c>
      <c r="T42">
        <v>41</v>
      </c>
      <c r="U42" s="87">
        <f>IFERROR(-HLOOKUP($U$1,IEX!$W$2:$BH$98,T42,FALSE),0)</f>
        <v>0</v>
      </c>
      <c r="V42" s="88">
        <f t="shared" si="8"/>
        <v>2.8650588235294108</v>
      </c>
      <c r="W42" s="94"/>
      <c r="X42" s="88">
        <v>0</v>
      </c>
      <c r="Y42" s="88">
        <v>0.25220588235294111</v>
      </c>
      <c r="Z42" s="88">
        <v>0.30264705882352932</v>
      </c>
      <c r="AA42" s="88">
        <v>0.45397058823529396</v>
      </c>
      <c r="AB42" s="88">
        <v>1.0088235294117645</v>
      </c>
      <c r="AC42" s="88">
        <v>0.43379411764705872</v>
      </c>
      <c r="AD42" s="88">
        <v>0.41361764705882342</v>
      </c>
      <c r="AE42" s="88">
        <v>0</v>
      </c>
      <c r="AF42" s="88">
        <v>0</v>
      </c>
      <c r="AG42" s="88">
        <v>0</v>
      </c>
      <c r="AH42" s="88">
        <v>0</v>
      </c>
      <c r="AI42" s="88">
        <v>0</v>
      </c>
      <c r="AJ42" s="88">
        <v>0</v>
      </c>
      <c r="AK42" s="88">
        <v>0</v>
      </c>
      <c r="AL42" s="88">
        <v>0</v>
      </c>
      <c r="AM42" s="88">
        <v>0</v>
      </c>
      <c r="AN42" s="88">
        <v>0</v>
      </c>
      <c r="AO42" s="88">
        <v>0</v>
      </c>
      <c r="AP42" s="88">
        <v>0</v>
      </c>
      <c r="AQ42" s="88">
        <v>0</v>
      </c>
      <c r="AR42" s="88">
        <v>0</v>
      </c>
      <c r="AS42" s="88">
        <v>0</v>
      </c>
      <c r="AT42" s="88">
        <v>0</v>
      </c>
      <c r="AU42" s="88">
        <v>0</v>
      </c>
      <c r="AV42" s="88">
        <v>0</v>
      </c>
      <c r="AW42" s="88">
        <v>0</v>
      </c>
      <c r="AX42" s="88">
        <v>0</v>
      </c>
      <c r="AY42" s="88">
        <v>0</v>
      </c>
      <c r="AZ42" s="88">
        <v>0</v>
      </c>
      <c r="BA42" s="88">
        <v>0</v>
      </c>
      <c r="BB42" s="88">
        <v>0</v>
      </c>
      <c r="BC42" s="88">
        <v>0</v>
      </c>
      <c r="BD42" s="88">
        <v>0</v>
      </c>
      <c r="BE42" s="88">
        <v>0</v>
      </c>
      <c r="BF42" s="88">
        <v>0</v>
      </c>
      <c r="BG42" s="88">
        <v>0</v>
      </c>
      <c r="BH42" s="88">
        <v>0</v>
      </c>
      <c r="BI42" s="88">
        <v>0</v>
      </c>
      <c r="BJ42" s="88">
        <v>0</v>
      </c>
      <c r="BK42" s="88">
        <v>0</v>
      </c>
    </row>
    <row r="43" spans="1:63">
      <c r="A43" s="8" t="s">
        <v>85</v>
      </c>
      <c r="B43" s="80">
        <v>18.507999999999999</v>
      </c>
      <c r="C43" s="23"/>
      <c r="D43" s="23"/>
      <c r="E43" s="23"/>
      <c r="F43" s="23"/>
      <c r="G43" s="23"/>
      <c r="H43" s="23"/>
      <c r="I43" s="23"/>
      <c r="J43" s="23">
        <v>6.1267902481104981</v>
      </c>
      <c r="K43" s="25">
        <f t="shared" si="4"/>
        <v>6.1267902481104981</v>
      </c>
      <c r="L43" s="24">
        <f t="shared" si="5"/>
        <v>2.9000140507723025</v>
      </c>
      <c r="M43" s="81">
        <f t="shared" si="6"/>
        <v>9.0268042988828014</v>
      </c>
      <c r="O43" s="78">
        <f t="shared" si="7"/>
        <v>-6.1267902481104981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6.1267902481104981</v>
      </c>
      <c r="T43">
        <v>42</v>
      </c>
      <c r="U43" s="87">
        <f>IFERROR(-HLOOKUP($U$1,IEX!$W$2:$BH$98,T43,FALSE),0)</f>
        <v>0</v>
      </c>
      <c r="V43" s="88">
        <f t="shared" si="8"/>
        <v>2.9000140507723025</v>
      </c>
      <c r="W43" s="94"/>
      <c r="X43" s="88">
        <v>0</v>
      </c>
      <c r="Y43" s="88">
        <v>0.25528292700460409</v>
      </c>
      <c r="Z43" s="88">
        <v>0.30633951240552487</v>
      </c>
      <c r="AA43" s="88">
        <v>0.45950926860828734</v>
      </c>
      <c r="AB43" s="88">
        <v>1.0211317080184164</v>
      </c>
      <c r="AC43" s="88">
        <v>0.43908663444791901</v>
      </c>
      <c r="AD43" s="88">
        <v>0.41866400028755069</v>
      </c>
      <c r="AE43" s="88">
        <v>0</v>
      </c>
      <c r="AF43" s="88">
        <v>0</v>
      </c>
      <c r="AG43" s="88">
        <v>0</v>
      </c>
      <c r="AH43" s="88">
        <v>0</v>
      </c>
      <c r="AI43" s="88">
        <v>0</v>
      </c>
      <c r="AJ43" s="88">
        <v>0</v>
      </c>
      <c r="AK43" s="88">
        <v>0</v>
      </c>
      <c r="AL43" s="88">
        <v>0</v>
      </c>
      <c r="AM43" s="88">
        <v>0</v>
      </c>
      <c r="AN43" s="88">
        <v>0</v>
      </c>
      <c r="AO43" s="88">
        <v>0</v>
      </c>
      <c r="AP43" s="88">
        <v>0</v>
      </c>
      <c r="AQ43" s="88">
        <v>0</v>
      </c>
      <c r="AR43" s="88">
        <v>0</v>
      </c>
      <c r="AS43" s="88">
        <v>0</v>
      </c>
      <c r="AT43" s="88">
        <v>0</v>
      </c>
      <c r="AU43" s="88">
        <v>0</v>
      </c>
      <c r="AV43" s="88">
        <v>0</v>
      </c>
      <c r="AW43" s="88">
        <v>0</v>
      </c>
      <c r="AX43" s="88">
        <v>0</v>
      </c>
      <c r="AY43" s="88">
        <v>0</v>
      </c>
      <c r="AZ43" s="88">
        <v>0</v>
      </c>
      <c r="BA43" s="88">
        <v>0</v>
      </c>
      <c r="BB43" s="88">
        <v>0</v>
      </c>
      <c r="BC43" s="88">
        <v>0</v>
      </c>
      <c r="BD43" s="88">
        <v>0</v>
      </c>
      <c r="BE43" s="88">
        <v>0</v>
      </c>
      <c r="BF43" s="88">
        <v>0</v>
      </c>
      <c r="BG43" s="88">
        <v>0</v>
      </c>
      <c r="BH43" s="88">
        <v>0</v>
      </c>
      <c r="BI43" s="88">
        <v>0</v>
      </c>
      <c r="BJ43" s="88">
        <v>0</v>
      </c>
      <c r="BK43" s="88">
        <v>0</v>
      </c>
    </row>
    <row r="44" spans="1:63">
      <c r="A44" s="8" t="s">
        <v>86</v>
      </c>
      <c r="B44" s="80">
        <v>19.18</v>
      </c>
      <c r="C44" s="23"/>
      <c r="D44" s="23"/>
      <c r="E44" s="23"/>
      <c r="F44" s="23"/>
      <c r="G44" s="23"/>
      <c r="H44" s="23"/>
      <c r="I44" s="23"/>
      <c r="J44" s="23">
        <v>6.1267902481104981</v>
      </c>
      <c r="K44" s="25">
        <f t="shared" si="4"/>
        <v>6.1267902481104981</v>
      </c>
      <c r="L44" s="24">
        <f t="shared" si="5"/>
        <v>2.9000140507723025</v>
      </c>
      <c r="M44" s="81">
        <f t="shared" si="6"/>
        <v>9.0268042988828014</v>
      </c>
      <c r="O44" s="78">
        <f t="shared" si="7"/>
        <v>-6.1267902481104981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6.1267902481104981</v>
      </c>
      <c r="T44">
        <v>43</v>
      </c>
      <c r="U44" s="87">
        <f>IFERROR(-HLOOKUP($U$1,IEX!$W$2:$BH$98,T44,FALSE),0)</f>
        <v>0</v>
      </c>
      <c r="V44" s="88">
        <f t="shared" si="8"/>
        <v>2.9000140507723025</v>
      </c>
      <c r="W44" s="94"/>
      <c r="X44" s="88">
        <v>0</v>
      </c>
      <c r="Y44" s="88">
        <v>0.25528292700460409</v>
      </c>
      <c r="Z44" s="88">
        <v>0.30633951240552487</v>
      </c>
      <c r="AA44" s="88">
        <v>0.45950926860828734</v>
      </c>
      <c r="AB44" s="88">
        <v>1.0211317080184164</v>
      </c>
      <c r="AC44" s="88">
        <v>0.43908663444791901</v>
      </c>
      <c r="AD44" s="88">
        <v>0.41866400028755069</v>
      </c>
      <c r="AE44" s="88">
        <v>0</v>
      </c>
      <c r="AF44" s="88">
        <v>0</v>
      </c>
      <c r="AG44" s="88">
        <v>0</v>
      </c>
      <c r="AH44" s="88">
        <v>0</v>
      </c>
      <c r="AI44" s="88">
        <v>0</v>
      </c>
      <c r="AJ44" s="88">
        <v>0</v>
      </c>
      <c r="AK44" s="88">
        <v>0</v>
      </c>
      <c r="AL44" s="88">
        <v>0</v>
      </c>
      <c r="AM44" s="88">
        <v>0</v>
      </c>
      <c r="AN44" s="88">
        <v>0</v>
      </c>
      <c r="AO44" s="88">
        <v>0</v>
      </c>
      <c r="AP44" s="88">
        <v>0</v>
      </c>
      <c r="AQ44" s="88">
        <v>0</v>
      </c>
      <c r="AR44" s="88">
        <v>0</v>
      </c>
      <c r="AS44" s="88">
        <v>0</v>
      </c>
      <c r="AT44" s="88">
        <v>0</v>
      </c>
      <c r="AU44" s="88">
        <v>0</v>
      </c>
      <c r="AV44" s="88">
        <v>0</v>
      </c>
      <c r="AW44" s="88">
        <v>0</v>
      </c>
      <c r="AX44" s="88">
        <v>0</v>
      </c>
      <c r="AY44" s="88">
        <v>0</v>
      </c>
      <c r="AZ44" s="88">
        <v>0</v>
      </c>
      <c r="BA44" s="88">
        <v>0</v>
      </c>
      <c r="BB44" s="88">
        <v>0</v>
      </c>
      <c r="BC44" s="88">
        <v>0</v>
      </c>
      <c r="BD44" s="88">
        <v>0</v>
      </c>
      <c r="BE44" s="88">
        <v>0</v>
      </c>
      <c r="BF44" s="88">
        <v>0</v>
      </c>
      <c r="BG44" s="88">
        <v>0</v>
      </c>
      <c r="BH44" s="88">
        <v>0</v>
      </c>
      <c r="BI44" s="88">
        <v>0</v>
      </c>
      <c r="BJ44" s="88">
        <v>0</v>
      </c>
      <c r="BK44" s="88">
        <v>0</v>
      </c>
    </row>
    <row r="45" spans="1:63">
      <c r="A45" s="8" t="s">
        <v>87</v>
      </c>
      <c r="B45" s="80">
        <v>16.588000000000001</v>
      </c>
      <c r="C45" s="23"/>
      <c r="D45" s="23"/>
      <c r="E45" s="23"/>
      <c r="F45" s="23"/>
      <c r="G45" s="23"/>
      <c r="H45" s="23"/>
      <c r="I45" s="23"/>
      <c r="J45" s="23">
        <v>5.6294117647058819</v>
      </c>
      <c r="K45" s="25">
        <f t="shared" si="4"/>
        <v>5.6294117647058819</v>
      </c>
      <c r="L45" s="24">
        <f t="shared" si="5"/>
        <v>2.6645882352941177</v>
      </c>
      <c r="M45" s="81">
        <f t="shared" si="6"/>
        <v>8.2940000000000005</v>
      </c>
      <c r="O45" s="78">
        <f t="shared" si="7"/>
        <v>-5.6294117647058819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5.6294117647058819</v>
      </c>
      <c r="T45">
        <v>44</v>
      </c>
      <c r="U45" s="87">
        <f>IFERROR(-HLOOKUP($U$1,IEX!$W$2:$BH$98,T45,FALSE),0)</f>
        <v>0</v>
      </c>
      <c r="V45" s="88">
        <f t="shared" si="8"/>
        <v>2.6645882352941177</v>
      </c>
      <c r="W45" s="94"/>
      <c r="X45" s="88">
        <v>0</v>
      </c>
      <c r="Y45" s="88">
        <v>0.23455882352941176</v>
      </c>
      <c r="Z45" s="88">
        <v>0.28147058823529408</v>
      </c>
      <c r="AA45" s="88">
        <v>0.42220588235294115</v>
      </c>
      <c r="AB45" s="88">
        <v>0.93823529411764706</v>
      </c>
      <c r="AC45" s="88">
        <v>0.40344117647058819</v>
      </c>
      <c r="AD45" s="88">
        <v>0.38467647058823523</v>
      </c>
      <c r="AE45" s="88">
        <v>0</v>
      </c>
      <c r="AF45" s="88">
        <v>0</v>
      </c>
      <c r="AG45" s="88">
        <v>0</v>
      </c>
      <c r="AH45" s="88">
        <v>0</v>
      </c>
      <c r="AI45" s="88">
        <v>0</v>
      </c>
      <c r="AJ45" s="88">
        <v>0</v>
      </c>
      <c r="AK45" s="88">
        <v>0</v>
      </c>
      <c r="AL45" s="88">
        <v>0</v>
      </c>
      <c r="AM45" s="88">
        <v>0</v>
      </c>
      <c r="AN45" s="88">
        <v>0</v>
      </c>
      <c r="AO45" s="88">
        <v>0</v>
      </c>
      <c r="AP45" s="88">
        <v>0</v>
      </c>
      <c r="AQ45" s="88">
        <v>0</v>
      </c>
      <c r="AR45" s="88">
        <v>0</v>
      </c>
      <c r="AS45" s="88">
        <v>0</v>
      </c>
      <c r="AT45" s="88">
        <v>0</v>
      </c>
      <c r="AU45" s="88">
        <v>0</v>
      </c>
      <c r="AV45" s="88">
        <v>0</v>
      </c>
      <c r="AW45" s="88">
        <v>0</v>
      </c>
      <c r="AX45" s="88">
        <v>0</v>
      </c>
      <c r="AY45" s="88">
        <v>0</v>
      </c>
      <c r="AZ45" s="88">
        <v>0</v>
      </c>
      <c r="BA45" s="88">
        <v>0</v>
      </c>
      <c r="BB45" s="88">
        <v>0</v>
      </c>
      <c r="BC45" s="88">
        <v>0</v>
      </c>
      <c r="BD45" s="88">
        <v>0</v>
      </c>
      <c r="BE45" s="88">
        <v>0</v>
      </c>
      <c r="BF45" s="88">
        <v>0</v>
      </c>
      <c r="BG45" s="88">
        <v>0</v>
      </c>
      <c r="BH45" s="88">
        <v>0</v>
      </c>
      <c r="BI45" s="88">
        <v>0</v>
      </c>
      <c r="BJ45" s="88">
        <v>0</v>
      </c>
      <c r="BK45" s="88">
        <v>0</v>
      </c>
    </row>
    <row r="46" spans="1:63">
      <c r="A46" s="8" t="s">
        <v>88</v>
      </c>
      <c r="B46" s="80">
        <v>17.760000000000002</v>
      </c>
      <c r="C46" s="23"/>
      <c r="D46" s="23"/>
      <c r="E46" s="23"/>
      <c r="F46" s="23"/>
      <c r="G46" s="23"/>
      <c r="H46" s="23"/>
      <c r="I46" s="23"/>
      <c r="J46" s="23">
        <v>6.0271493212669682</v>
      </c>
      <c r="K46" s="25">
        <f t="shared" si="4"/>
        <v>6.0271493212669682</v>
      </c>
      <c r="L46" s="24">
        <f t="shared" si="5"/>
        <v>2.8528506787330317</v>
      </c>
      <c r="M46" s="81">
        <f t="shared" si="6"/>
        <v>8.879999999999999</v>
      </c>
      <c r="O46" s="78">
        <f t="shared" si="7"/>
        <v>-6.0271493212669682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6.0271493212669682</v>
      </c>
      <c r="T46">
        <v>45</v>
      </c>
      <c r="U46" s="87">
        <f>IFERROR(-HLOOKUP($U$1,IEX!$W$2:$BH$98,T46,FALSE),0)</f>
        <v>0</v>
      </c>
      <c r="V46" s="88">
        <f t="shared" si="8"/>
        <v>2.8528506787330317</v>
      </c>
      <c r="W46" s="94"/>
      <c r="X46" s="88">
        <v>0</v>
      </c>
      <c r="Y46" s="88">
        <v>0.25113122171945701</v>
      </c>
      <c r="Z46" s="88">
        <v>0.30135746606334834</v>
      </c>
      <c r="AA46" s="88">
        <v>0.45203619909502257</v>
      </c>
      <c r="AB46" s="88">
        <v>1.004524886877828</v>
      </c>
      <c r="AC46" s="88">
        <v>0.43194570135746607</v>
      </c>
      <c r="AD46" s="88">
        <v>0.41185520361990952</v>
      </c>
      <c r="AE46" s="88">
        <v>0</v>
      </c>
      <c r="AF46" s="88">
        <v>0</v>
      </c>
      <c r="AG46" s="88">
        <v>0</v>
      </c>
      <c r="AH46" s="88">
        <v>0</v>
      </c>
      <c r="AI46" s="88">
        <v>0</v>
      </c>
      <c r="AJ46" s="88">
        <v>0</v>
      </c>
      <c r="AK46" s="88">
        <v>0</v>
      </c>
      <c r="AL46" s="88">
        <v>0</v>
      </c>
      <c r="AM46" s="88">
        <v>0</v>
      </c>
      <c r="AN46" s="88">
        <v>0</v>
      </c>
      <c r="AO46" s="88">
        <v>0</v>
      </c>
      <c r="AP46" s="88">
        <v>0</v>
      </c>
      <c r="AQ46" s="88">
        <v>0</v>
      </c>
      <c r="AR46" s="88">
        <v>0</v>
      </c>
      <c r="AS46" s="88">
        <v>0</v>
      </c>
      <c r="AT46" s="88">
        <v>0</v>
      </c>
      <c r="AU46" s="88">
        <v>0</v>
      </c>
      <c r="AV46" s="88">
        <v>0</v>
      </c>
      <c r="AW46" s="88">
        <v>0</v>
      </c>
      <c r="AX46" s="88">
        <v>0</v>
      </c>
      <c r="AY46" s="88">
        <v>0</v>
      </c>
      <c r="AZ46" s="88">
        <v>0</v>
      </c>
      <c r="BA46" s="88">
        <v>0</v>
      </c>
      <c r="BB46" s="88">
        <v>0</v>
      </c>
      <c r="BC46" s="88">
        <v>0</v>
      </c>
      <c r="BD46" s="88">
        <v>0</v>
      </c>
      <c r="BE46" s="88">
        <v>0</v>
      </c>
      <c r="BF46" s="88">
        <v>0</v>
      </c>
      <c r="BG46" s="88">
        <v>0</v>
      </c>
      <c r="BH46" s="88">
        <v>0</v>
      </c>
      <c r="BI46" s="88">
        <v>0</v>
      </c>
      <c r="BJ46" s="88">
        <v>0</v>
      </c>
      <c r="BK46" s="88">
        <v>0</v>
      </c>
    </row>
    <row r="47" spans="1:63">
      <c r="A47" s="8" t="s">
        <v>89</v>
      </c>
      <c r="B47" s="80">
        <v>18.22</v>
      </c>
      <c r="C47" s="23"/>
      <c r="D47" s="23"/>
      <c r="E47" s="23"/>
      <c r="F47" s="23"/>
      <c r="G47" s="23"/>
      <c r="H47" s="23"/>
      <c r="I47" s="23"/>
      <c r="J47" s="23">
        <v>6.1267902481104981</v>
      </c>
      <c r="K47" s="25">
        <f t="shared" si="4"/>
        <v>6.1267902481104981</v>
      </c>
      <c r="L47" s="24">
        <f t="shared" si="5"/>
        <v>2.9000140507723025</v>
      </c>
      <c r="M47" s="81">
        <f t="shared" si="6"/>
        <v>9.0268042988828014</v>
      </c>
      <c r="O47" s="78">
        <f t="shared" si="7"/>
        <v>-6.1267902481104981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6.1267902481104981</v>
      </c>
      <c r="T47">
        <v>46</v>
      </c>
      <c r="U47" s="87">
        <f>IFERROR(-HLOOKUP($U$1,IEX!$W$2:$BH$98,T47,FALSE),0)</f>
        <v>0</v>
      </c>
      <c r="V47" s="88">
        <f t="shared" si="8"/>
        <v>2.9000140507723025</v>
      </c>
      <c r="W47" s="94"/>
      <c r="X47" s="88">
        <v>0</v>
      </c>
      <c r="Y47" s="88">
        <v>0.25528292700460409</v>
      </c>
      <c r="Z47" s="88">
        <v>0.30633951240552487</v>
      </c>
      <c r="AA47" s="88">
        <v>0.45950926860828734</v>
      </c>
      <c r="AB47" s="88">
        <v>1.0211317080184164</v>
      </c>
      <c r="AC47" s="88">
        <v>0.43908663444791901</v>
      </c>
      <c r="AD47" s="88">
        <v>0.41866400028755069</v>
      </c>
      <c r="AE47" s="88">
        <v>0</v>
      </c>
      <c r="AF47" s="88">
        <v>0</v>
      </c>
      <c r="AG47" s="88">
        <v>0</v>
      </c>
      <c r="AH47" s="88">
        <v>0</v>
      </c>
      <c r="AI47" s="88">
        <v>0</v>
      </c>
      <c r="AJ47" s="88">
        <v>0</v>
      </c>
      <c r="AK47" s="88">
        <v>0</v>
      </c>
      <c r="AL47" s="88">
        <v>0</v>
      </c>
      <c r="AM47" s="88">
        <v>0</v>
      </c>
      <c r="AN47" s="88">
        <v>0</v>
      </c>
      <c r="AO47" s="88">
        <v>0</v>
      </c>
      <c r="AP47" s="88">
        <v>0</v>
      </c>
      <c r="AQ47" s="88">
        <v>0</v>
      </c>
      <c r="AR47" s="88">
        <v>0</v>
      </c>
      <c r="AS47" s="88">
        <v>0</v>
      </c>
      <c r="AT47" s="88">
        <v>0</v>
      </c>
      <c r="AU47" s="88">
        <v>0</v>
      </c>
      <c r="AV47" s="88">
        <v>0</v>
      </c>
      <c r="AW47" s="88">
        <v>0</v>
      </c>
      <c r="AX47" s="88">
        <v>0</v>
      </c>
      <c r="AY47" s="88">
        <v>0</v>
      </c>
      <c r="AZ47" s="88">
        <v>0</v>
      </c>
      <c r="BA47" s="88">
        <v>0</v>
      </c>
      <c r="BB47" s="88">
        <v>0</v>
      </c>
      <c r="BC47" s="88">
        <v>0</v>
      </c>
      <c r="BD47" s="88">
        <v>0</v>
      </c>
      <c r="BE47" s="88">
        <v>0</v>
      </c>
      <c r="BF47" s="88">
        <v>0</v>
      </c>
      <c r="BG47" s="88">
        <v>0</v>
      </c>
      <c r="BH47" s="88">
        <v>0</v>
      </c>
      <c r="BI47" s="88">
        <v>0</v>
      </c>
      <c r="BJ47" s="88">
        <v>0</v>
      </c>
      <c r="BK47" s="88">
        <v>0</v>
      </c>
    </row>
    <row r="48" spans="1:63">
      <c r="A48" s="8" t="s">
        <v>90</v>
      </c>
      <c r="B48" s="80">
        <v>17.739999999999998</v>
      </c>
      <c r="C48" s="23"/>
      <c r="D48" s="23"/>
      <c r="E48" s="23"/>
      <c r="F48" s="23"/>
      <c r="G48" s="23"/>
      <c r="H48" s="23"/>
      <c r="I48" s="23"/>
      <c r="J48" s="23">
        <v>6.0203619909502253</v>
      </c>
      <c r="K48" s="25">
        <f t="shared" si="4"/>
        <v>6.0203619909502253</v>
      </c>
      <c r="L48" s="24">
        <f t="shared" si="5"/>
        <v>2.849638009049773</v>
      </c>
      <c r="M48" s="81">
        <f t="shared" si="6"/>
        <v>8.8699999999999974</v>
      </c>
      <c r="O48" s="78">
        <f t="shared" si="7"/>
        <v>-6.0203619909502253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6.0203619909502253</v>
      </c>
      <c r="T48">
        <v>47</v>
      </c>
      <c r="U48" s="87">
        <f>IFERROR(-HLOOKUP($U$1,IEX!$W$2:$BH$98,T48,FALSE),0)</f>
        <v>0</v>
      </c>
      <c r="V48" s="88">
        <f t="shared" si="8"/>
        <v>2.849638009049773</v>
      </c>
      <c r="W48" s="94"/>
      <c r="X48" s="88">
        <v>0</v>
      </c>
      <c r="Y48" s="88">
        <v>0.2508484162895927</v>
      </c>
      <c r="Z48" s="88">
        <v>0.30101809954751119</v>
      </c>
      <c r="AA48" s="88">
        <v>0.45152714932126692</v>
      </c>
      <c r="AB48" s="88">
        <v>1.0033936651583708</v>
      </c>
      <c r="AC48" s="88">
        <v>0.43145927601809947</v>
      </c>
      <c r="AD48" s="88">
        <v>0.41139140271493202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88">
        <v>0</v>
      </c>
      <c r="AL48" s="88">
        <v>0</v>
      </c>
      <c r="AM48" s="88">
        <v>0</v>
      </c>
      <c r="AN48" s="88">
        <v>0</v>
      </c>
      <c r="AO48" s="88">
        <v>0</v>
      </c>
      <c r="AP48" s="88">
        <v>0</v>
      </c>
      <c r="AQ48" s="88">
        <v>0</v>
      </c>
      <c r="AR48" s="88">
        <v>0</v>
      </c>
      <c r="AS48" s="88">
        <v>0</v>
      </c>
      <c r="AT48" s="88">
        <v>0</v>
      </c>
      <c r="AU48" s="88">
        <v>0</v>
      </c>
      <c r="AV48" s="88">
        <v>0</v>
      </c>
      <c r="AW48" s="88">
        <v>0</v>
      </c>
      <c r="AX48" s="88">
        <v>0</v>
      </c>
      <c r="AY48" s="88">
        <v>0</v>
      </c>
      <c r="AZ48" s="88">
        <v>0</v>
      </c>
      <c r="BA48" s="88">
        <v>0</v>
      </c>
      <c r="BB48" s="88">
        <v>0</v>
      </c>
      <c r="BC48" s="88">
        <v>0</v>
      </c>
      <c r="BD48" s="88">
        <v>0</v>
      </c>
      <c r="BE48" s="88">
        <v>0</v>
      </c>
      <c r="BF48" s="88">
        <v>0</v>
      </c>
      <c r="BG48" s="88">
        <v>0</v>
      </c>
      <c r="BH48" s="88">
        <v>0</v>
      </c>
      <c r="BI48" s="88">
        <v>0</v>
      </c>
      <c r="BJ48" s="88">
        <v>0</v>
      </c>
      <c r="BK48" s="88">
        <v>0</v>
      </c>
    </row>
    <row r="49" spans="1:63">
      <c r="A49" s="8" t="s">
        <v>91</v>
      </c>
      <c r="B49" s="80">
        <v>17.760000000000002</v>
      </c>
      <c r="C49" s="23"/>
      <c r="D49" s="23"/>
      <c r="E49" s="23"/>
      <c r="F49" s="23"/>
      <c r="G49" s="23"/>
      <c r="H49" s="23"/>
      <c r="I49" s="23"/>
      <c r="J49" s="23">
        <v>6.0271493212669682</v>
      </c>
      <c r="K49" s="25">
        <f t="shared" si="4"/>
        <v>6.0271493212669682</v>
      </c>
      <c r="L49" s="24">
        <f t="shared" si="5"/>
        <v>2.8528506787330317</v>
      </c>
      <c r="M49" s="81">
        <f t="shared" si="6"/>
        <v>8.879999999999999</v>
      </c>
      <c r="O49" s="78">
        <f t="shared" si="7"/>
        <v>-6.0271493212669682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6.0271493212669682</v>
      </c>
      <c r="T49">
        <v>48</v>
      </c>
      <c r="U49" s="87">
        <f>IFERROR(-HLOOKUP($U$1,IEX!$W$2:$BH$98,T49,FALSE),0)</f>
        <v>0</v>
      </c>
      <c r="V49" s="88">
        <f t="shared" si="8"/>
        <v>2.8528506787330317</v>
      </c>
      <c r="W49" s="94"/>
      <c r="X49" s="88">
        <v>0</v>
      </c>
      <c r="Y49" s="88">
        <v>0.25113122171945701</v>
      </c>
      <c r="Z49" s="88">
        <v>0.30135746606334834</v>
      </c>
      <c r="AA49" s="88">
        <v>0.45203619909502257</v>
      </c>
      <c r="AB49" s="88">
        <v>1.004524886877828</v>
      </c>
      <c r="AC49" s="88">
        <v>0.43194570135746607</v>
      </c>
      <c r="AD49" s="88">
        <v>0.41185520361990952</v>
      </c>
      <c r="AE49" s="88">
        <v>0</v>
      </c>
      <c r="AF49" s="88">
        <v>0</v>
      </c>
      <c r="AG49" s="88">
        <v>0</v>
      </c>
      <c r="AH49" s="88">
        <v>0</v>
      </c>
      <c r="AI49" s="88">
        <v>0</v>
      </c>
      <c r="AJ49" s="88">
        <v>0</v>
      </c>
      <c r="AK49" s="88">
        <v>0</v>
      </c>
      <c r="AL49" s="88">
        <v>0</v>
      </c>
      <c r="AM49" s="88">
        <v>0</v>
      </c>
      <c r="AN49" s="88">
        <v>0</v>
      </c>
      <c r="AO49" s="88">
        <v>0</v>
      </c>
      <c r="AP49" s="88">
        <v>0</v>
      </c>
      <c r="AQ49" s="88">
        <v>0</v>
      </c>
      <c r="AR49" s="88">
        <v>0</v>
      </c>
      <c r="AS49" s="88">
        <v>0</v>
      </c>
      <c r="AT49" s="88">
        <v>0</v>
      </c>
      <c r="AU49" s="88">
        <v>0</v>
      </c>
      <c r="AV49" s="88">
        <v>0</v>
      </c>
      <c r="AW49" s="88">
        <v>0</v>
      </c>
      <c r="AX49" s="88">
        <v>0</v>
      </c>
      <c r="AY49" s="88">
        <v>0</v>
      </c>
      <c r="AZ49" s="88">
        <v>0</v>
      </c>
      <c r="BA49" s="88">
        <v>0</v>
      </c>
      <c r="BB49" s="88">
        <v>0</v>
      </c>
      <c r="BC49" s="88">
        <v>0</v>
      </c>
      <c r="BD49" s="88">
        <v>0</v>
      </c>
      <c r="BE49" s="88">
        <v>0</v>
      </c>
      <c r="BF49" s="88">
        <v>0</v>
      </c>
      <c r="BG49" s="88">
        <v>0</v>
      </c>
      <c r="BH49" s="88">
        <v>0</v>
      </c>
      <c r="BI49" s="88">
        <v>0</v>
      </c>
      <c r="BJ49" s="88">
        <v>0</v>
      </c>
      <c r="BK49" s="88">
        <v>0</v>
      </c>
    </row>
    <row r="50" spans="1:63">
      <c r="A50" s="8" t="s">
        <v>92</v>
      </c>
      <c r="B50" s="80">
        <v>16.896000000000001</v>
      </c>
      <c r="C50" s="23"/>
      <c r="D50" s="23"/>
      <c r="E50" s="23"/>
      <c r="F50" s="23"/>
      <c r="G50" s="23"/>
      <c r="H50" s="23"/>
      <c r="I50" s="23"/>
      <c r="J50" s="23">
        <v>5.7339366515837096</v>
      </c>
      <c r="K50" s="25">
        <f t="shared" si="4"/>
        <v>5.7339366515837096</v>
      </c>
      <c r="L50" s="24">
        <f t="shared" si="5"/>
        <v>2.714063348416289</v>
      </c>
      <c r="M50" s="81">
        <f t="shared" si="6"/>
        <v>8.4479999999999986</v>
      </c>
      <c r="O50" s="78">
        <f t="shared" si="7"/>
        <v>-5.7339366515837096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5.7339366515837096</v>
      </c>
      <c r="T50">
        <v>49</v>
      </c>
      <c r="U50" s="87">
        <f>IFERROR(-HLOOKUP($U$1,IEX!$W$2:$BH$98,T50,FALSE),0)</f>
        <v>0</v>
      </c>
      <c r="V50" s="88">
        <f t="shared" si="8"/>
        <v>2.714063348416289</v>
      </c>
      <c r="W50" s="94"/>
      <c r="X50" s="88">
        <v>0</v>
      </c>
      <c r="Y50" s="88">
        <v>0.23891402714932128</v>
      </c>
      <c r="Z50" s="88">
        <v>0.28669683257918549</v>
      </c>
      <c r="AA50" s="88">
        <v>0.43004524886877826</v>
      </c>
      <c r="AB50" s="88">
        <v>0.95565610859728511</v>
      </c>
      <c r="AC50" s="88">
        <v>0.41093212669683254</v>
      </c>
      <c r="AD50" s="88">
        <v>0.39181900452488683</v>
      </c>
      <c r="AE50" s="88">
        <v>0</v>
      </c>
      <c r="AF50" s="88">
        <v>0</v>
      </c>
      <c r="AG50" s="88">
        <v>0</v>
      </c>
      <c r="AH50" s="88">
        <v>0</v>
      </c>
      <c r="AI50" s="88">
        <v>0</v>
      </c>
      <c r="AJ50" s="88">
        <v>0</v>
      </c>
      <c r="AK50" s="88">
        <v>0</v>
      </c>
      <c r="AL50" s="88">
        <v>0</v>
      </c>
      <c r="AM50" s="88">
        <v>0</v>
      </c>
      <c r="AN50" s="88">
        <v>0</v>
      </c>
      <c r="AO50" s="88">
        <v>0</v>
      </c>
      <c r="AP50" s="88">
        <v>0</v>
      </c>
      <c r="AQ50" s="88">
        <v>0</v>
      </c>
      <c r="AR50" s="88">
        <v>0</v>
      </c>
      <c r="AS50" s="88">
        <v>0</v>
      </c>
      <c r="AT50" s="88">
        <v>0</v>
      </c>
      <c r="AU50" s="88">
        <v>0</v>
      </c>
      <c r="AV50" s="88">
        <v>0</v>
      </c>
      <c r="AW50" s="88">
        <v>0</v>
      </c>
      <c r="AX50" s="88">
        <v>0</v>
      </c>
      <c r="AY50" s="88">
        <v>0</v>
      </c>
      <c r="AZ50" s="88">
        <v>0</v>
      </c>
      <c r="BA50" s="88">
        <v>0</v>
      </c>
      <c r="BB50" s="88">
        <v>0</v>
      </c>
      <c r="BC50" s="88">
        <v>0</v>
      </c>
      <c r="BD50" s="88">
        <v>0</v>
      </c>
      <c r="BE50" s="88">
        <v>0</v>
      </c>
      <c r="BF50" s="88">
        <v>0</v>
      </c>
      <c r="BG50" s="88">
        <v>0</v>
      </c>
      <c r="BH50" s="88">
        <v>0</v>
      </c>
      <c r="BI50" s="88">
        <v>0</v>
      </c>
      <c r="BJ50" s="88">
        <v>0</v>
      </c>
      <c r="BK50" s="88">
        <v>0</v>
      </c>
    </row>
    <row r="51" spans="1:63">
      <c r="A51" s="8" t="s">
        <v>93</v>
      </c>
      <c r="B51" s="80">
        <v>18.047999999999998</v>
      </c>
      <c r="C51" s="23"/>
      <c r="D51" s="23"/>
      <c r="E51" s="23"/>
      <c r="F51" s="23"/>
      <c r="G51" s="23"/>
      <c r="H51" s="23"/>
      <c r="I51" s="23"/>
      <c r="J51" s="23">
        <v>6.124886877828053</v>
      </c>
      <c r="K51" s="25">
        <f t="shared" si="4"/>
        <v>6.124886877828053</v>
      </c>
      <c r="L51" s="24">
        <f t="shared" si="5"/>
        <v>2.8991131221719453</v>
      </c>
      <c r="M51" s="81">
        <f t="shared" si="6"/>
        <v>9.0239999999999974</v>
      </c>
      <c r="O51" s="78">
        <f t="shared" si="7"/>
        <v>-6.124886877828053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6.124886877828053</v>
      </c>
      <c r="T51">
        <v>50</v>
      </c>
      <c r="U51" s="87">
        <f>IFERROR(-HLOOKUP($U$1,IEX!$W$2:$BH$98,T51,FALSE),0)</f>
        <v>0</v>
      </c>
      <c r="V51" s="88">
        <f t="shared" si="8"/>
        <v>2.8991131221719453</v>
      </c>
      <c r="W51" s="94"/>
      <c r="X51" s="88">
        <v>0</v>
      </c>
      <c r="Y51" s="88">
        <v>0.25520361990950224</v>
      </c>
      <c r="Z51" s="88">
        <v>0.30624434389140265</v>
      </c>
      <c r="AA51" s="88">
        <v>0.45936651583710397</v>
      </c>
      <c r="AB51" s="88">
        <v>1.020814479638009</v>
      </c>
      <c r="AC51" s="88">
        <v>0.43895022624434377</v>
      </c>
      <c r="AD51" s="88">
        <v>0.41853393665158362</v>
      </c>
      <c r="AE51" s="88">
        <v>0</v>
      </c>
      <c r="AF51" s="88">
        <v>0</v>
      </c>
      <c r="AG51" s="88">
        <v>0</v>
      </c>
      <c r="AH51" s="88">
        <v>0</v>
      </c>
      <c r="AI51" s="88">
        <v>0</v>
      </c>
      <c r="AJ51" s="88">
        <v>0</v>
      </c>
      <c r="AK51" s="88">
        <v>0</v>
      </c>
      <c r="AL51" s="88">
        <v>0</v>
      </c>
      <c r="AM51" s="88">
        <v>0</v>
      </c>
      <c r="AN51" s="88">
        <v>0</v>
      </c>
      <c r="AO51" s="88">
        <v>0</v>
      </c>
      <c r="AP51" s="88">
        <v>0</v>
      </c>
      <c r="AQ51" s="88">
        <v>0</v>
      </c>
      <c r="AR51" s="88">
        <v>0</v>
      </c>
      <c r="AS51" s="88">
        <v>0</v>
      </c>
      <c r="AT51" s="88">
        <v>0</v>
      </c>
      <c r="AU51" s="88">
        <v>0</v>
      </c>
      <c r="AV51" s="88">
        <v>0</v>
      </c>
      <c r="AW51" s="88">
        <v>0</v>
      </c>
      <c r="AX51" s="88">
        <v>0</v>
      </c>
      <c r="AY51" s="88">
        <v>0</v>
      </c>
      <c r="AZ51" s="88">
        <v>0</v>
      </c>
      <c r="BA51" s="88">
        <v>0</v>
      </c>
      <c r="BB51" s="88">
        <v>0</v>
      </c>
      <c r="BC51" s="88">
        <v>0</v>
      </c>
      <c r="BD51" s="88">
        <v>0</v>
      </c>
      <c r="BE51" s="88">
        <v>0</v>
      </c>
      <c r="BF51" s="88">
        <v>0</v>
      </c>
      <c r="BG51" s="88">
        <v>0</v>
      </c>
      <c r="BH51" s="88">
        <v>0</v>
      </c>
      <c r="BI51" s="88">
        <v>0</v>
      </c>
      <c r="BJ51" s="88">
        <v>0</v>
      </c>
      <c r="BK51" s="88">
        <v>0</v>
      </c>
    </row>
    <row r="52" spans="1:63">
      <c r="A52" s="8" t="s">
        <v>94</v>
      </c>
      <c r="B52" s="80">
        <v>17.012</v>
      </c>
      <c r="C52" s="23"/>
      <c r="D52" s="23"/>
      <c r="E52" s="23"/>
      <c r="F52" s="23"/>
      <c r="G52" s="23"/>
      <c r="H52" s="23"/>
      <c r="I52" s="23"/>
      <c r="J52" s="23">
        <v>5.7733031674208135</v>
      </c>
      <c r="K52" s="25">
        <f t="shared" si="4"/>
        <v>5.7733031674208135</v>
      </c>
      <c r="L52" s="24">
        <f t="shared" si="5"/>
        <v>2.7326968325791854</v>
      </c>
      <c r="M52" s="81">
        <f t="shared" si="6"/>
        <v>8.5059999999999985</v>
      </c>
      <c r="O52" s="78">
        <f t="shared" si="7"/>
        <v>-5.7733031674208135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5.7733031674208135</v>
      </c>
      <c r="T52">
        <v>51</v>
      </c>
      <c r="U52" s="87">
        <f>IFERROR(-HLOOKUP($U$1,IEX!$W$2:$BH$98,T52,FALSE),0)</f>
        <v>0</v>
      </c>
      <c r="V52" s="88">
        <f t="shared" si="8"/>
        <v>2.7326968325791854</v>
      </c>
      <c r="W52" s="94"/>
      <c r="X52" s="88">
        <v>0</v>
      </c>
      <c r="Y52" s="88">
        <v>0.24055429864253391</v>
      </c>
      <c r="Z52" s="88">
        <v>0.28866515837104068</v>
      </c>
      <c r="AA52" s="88">
        <v>0.43299773755656101</v>
      </c>
      <c r="AB52" s="88">
        <v>0.96221719457013566</v>
      </c>
      <c r="AC52" s="88">
        <v>0.41375339366515834</v>
      </c>
      <c r="AD52" s="88">
        <v>0.39450904977375562</v>
      </c>
      <c r="AE52" s="88">
        <v>0</v>
      </c>
      <c r="AF52" s="88">
        <v>0</v>
      </c>
      <c r="AG52" s="88">
        <v>0</v>
      </c>
      <c r="AH52" s="88">
        <v>0</v>
      </c>
      <c r="AI52" s="88">
        <v>0</v>
      </c>
      <c r="AJ52" s="88">
        <v>0</v>
      </c>
      <c r="AK52" s="88">
        <v>0</v>
      </c>
      <c r="AL52" s="88">
        <v>0</v>
      </c>
      <c r="AM52" s="88">
        <v>0</v>
      </c>
      <c r="AN52" s="88">
        <v>0</v>
      </c>
      <c r="AO52" s="88">
        <v>0</v>
      </c>
      <c r="AP52" s="88">
        <v>0</v>
      </c>
      <c r="AQ52" s="88">
        <v>0</v>
      </c>
      <c r="AR52" s="88">
        <v>0</v>
      </c>
      <c r="AS52" s="88">
        <v>0</v>
      </c>
      <c r="AT52" s="88">
        <v>0</v>
      </c>
      <c r="AU52" s="88">
        <v>0</v>
      </c>
      <c r="AV52" s="88">
        <v>0</v>
      </c>
      <c r="AW52" s="88">
        <v>0</v>
      </c>
      <c r="AX52" s="88">
        <v>0</v>
      </c>
      <c r="AY52" s="88">
        <v>0</v>
      </c>
      <c r="AZ52" s="88">
        <v>0</v>
      </c>
      <c r="BA52" s="88">
        <v>0</v>
      </c>
      <c r="BB52" s="88">
        <v>0</v>
      </c>
      <c r="BC52" s="88">
        <v>0</v>
      </c>
      <c r="BD52" s="88">
        <v>0</v>
      </c>
      <c r="BE52" s="88">
        <v>0</v>
      </c>
      <c r="BF52" s="88">
        <v>0</v>
      </c>
      <c r="BG52" s="88">
        <v>0</v>
      </c>
      <c r="BH52" s="88">
        <v>0</v>
      </c>
      <c r="BI52" s="88">
        <v>0</v>
      </c>
      <c r="BJ52" s="88">
        <v>0</v>
      </c>
      <c r="BK52" s="88">
        <v>0</v>
      </c>
    </row>
    <row r="53" spans="1:63">
      <c r="A53" s="8" t="s">
        <v>95</v>
      </c>
      <c r="B53" s="80">
        <v>16.012</v>
      </c>
      <c r="C53" s="23"/>
      <c r="D53" s="23"/>
      <c r="E53" s="23"/>
      <c r="F53" s="23"/>
      <c r="G53" s="23"/>
      <c r="H53" s="23"/>
      <c r="I53" s="23"/>
      <c r="J53" s="23">
        <v>5.4339366515837098</v>
      </c>
      <c r="K53" s="25">
        <f t="shared" si="4"/>
        <v>5.4339366515837098</v>
      </c>
      <c r="L53" s="24">
        <f t="shared" si="5"/>
        <v>2.5720633484162891</v>
      </c>
      <c r="M53" s="81">
        <f t="shared" si="6"/>
        <v>8.0059999999999985</v>
      </c>
      <c r="O53" s="78">
        <f t="shared" si="7"/>
        <v>-5.4339366515837098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5.4339366515837098</v>
      </c>
      <c r="T53">
        <v>52</v>
      </c>
      <c r="U53" s="87">
        <f>IFERROR(-HLOOKUP($U$1,IEX!$W$2:$BH$98,T53,FALSE),0)</f>
        <v>0</v>
      </c>
      <c r="V53" s="88">
        <f t="shared" si="8"/>
        <v>2.5720633484162891</v>
      </c>
      <c r="W53" s="94"/>
      <c r="X53" s="88">
        <v>0</v>
      </c>
      <c r="Y53" s="88">
        <v>0.22641402714932124</v>
      </c>
      <c r="Z53" s="88">
        <v>0.27169683257918548</v>
      </c>
      <c r="AA53" s="88">
        <v>0.40754524886877824</v>
      </c>
      <c r="AB53" s="88">
        <v>0.90565610859728496</v>
      </c>
      <c r="AC53" s="88">
        <v>0.38943212669683253</v>
      </c>
      <c r="AD53" s="88">
        <v>0.37131900452488686</v>
      </c>
      <c r="AE53" s="88">
        <v>0</v>
      </c>
      <c r="AF53" s="88">
        <v>0</v>
      </c>
      <c r="AG53" s="88">
        <v>0</v>
      </c>
      <c r="AH53" s="88">
        <v>0</v>
      </c>
      <c r="AI53" s="88">
        <v>0</v>
      </c>
      <c r="AJ53" s="88">
        <v>0</v>
      </c>
      <c r="AK53" s="88">
        <v>0</v>
      </c>
      <c r="AL53" s="88">
        <v>0</v>
      </c>
      <c r="AM53" s="88">
        <v>0</v>
      </c>
      <c r="AN53" s="88">
        <v>0</v>
      </c>
      <c r="AO53" s="88">
        <v>0</v>
      </c>
      <c r="AP53" s="88">
        <v>0</v>
      </c>
      <c r="AQ53" s="88">
        <v>0</v>
      </c>
      <c r="AR53" s="88">
        <v>0</v>
      </c>
      <c r="AS53" s="88">
        <v>0</v>
      </c>
      <c r="AT53" s="88">
        <v>0</v>
      </c>
      <c r="AU53" s="88">
        <v>0</v>
      </c>
      <c r="AV53" s="88">
        <v>0</v>
      </c>
      <c r="AW53" s="88">
        <v>0</v>
      </c>
      <c r="AX53" s="88">
        <v>0</v>
      </c>
      <c r="AY53" s="88">
        <v>0</v>
      </c>
      <c r="AZ53" s="88">
        <v>0</v>
      </c>
      <c r="BA53" s="88">
        <v>0</v>
      </c>
      <c r="BB53" s="88">
        <v>0</v>
      </c>
      <c r="BC53" s="88">
        <v>0</v>
      </c>
      <c r="BD53" s="88">
        <v>0</v>
      </c>
      <c r="BE53" s="88">
        <v>0</v>
      </c>
      <c r="BF53" s="88">
        <v>0</v>
      </c>
      <c r="BG53" s="88">
        <v>0</v>
      </c>
      <c r="BH53" s="88">
        <v>0</v>
      </c>
      <c r="BI53" s="88">
        <v>0</v>
      </c>
      <c r="BJ53" s="88">
        <v>0</v>
      </c>
      <c r="BK53" s="88">
        <v>0</v>
      </c>
    </row>
    <row r="54" spans="1:63">
      <c r="A54" s="8" t="s">
        <v>96</v>
      </c>
      <c r="B54" s="80">
        <v>18.068000000000001</v>
      </c>
      <c r="C54" s="23"/>
      <c r="D54" s="23"/>
      <c r="E54" s="23"/>
      <c r="F54" s="23"/>
      <c r="G54" s="23"/>
      <c r="H54" s="23"/>
      <c r="I54" s="23"/>
      <c r="J54" s="23">
        <v>6.1267902481104981</v>
      </c>
      <c r="K54" s="25">
        <f t="shared" si="4"/>
        <v>6.1267902481104981</v>
      </c>
      <c r="L54" s="24">
        <f t="shared" si="5"/>
        <v>2.9000140507723025</v>
      </c>
      <c r="M54" s="81">
        <f t="shared" si="6"/>
        <v>9.0268042988828014</v>
      </c>
      <c r="O54" s="78">
        <f t="shared" si="7"/>
        <v>-6.1267902481104981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6.1267902481104981</v>
      </c>
      <c r="T54">
        <v>53</v>
      </c>
      <c r="U54" s="87">
        <f>IFERROR(-HLOOKUP($U$1,IEX!$W$2:$BH$98,T54,FALSE),0)</f>
        <v>0</v>
      </c>
      <c r="V54" s="88">
        <f t="shared" si="8"/>
        <v>2.9000140507723025</v>
      </c>
      <c r="W54" s="94"/>
      <c r="X54" s="88">
        <v>0</v>
      </c>
      <c r="Y54" s="88">
        <v>0.25528292700460409</v>
      </c>
      <c r="Z54" s="88">
        <v>0.30633951240552487</v>
      </c>
      <c r="AA54" s="88">
        <v>0.45950926860828734</v>
      </c>
      <c r="AB54" s="88">
        <v>1.0211317080184164</v>
      </c>
      <c r="AC54" s="88">
        <v>0.43908663444791901</v>
      </c>
      <c r="AD54" s="88">
        <v>0.41866400028755069</v>
      </c>
      <c r="AE54" s="88">
        <v>0</v>
      </c>
      <c r="AF54" s="88">
        <v>0</v>
      </c>
      <c r="AG54" s="88">
        <v>0</v>
      </c>
      <c r="AH54" s="88">
        <v>0</v>
      </c>
      <c r="AI54" s="88">
        <v>0</v>
      </c>
      <c r="AJ54" s="88">
        <v>0</v>
      </c>
      <c r="AK54" s="88">
        <v>0</v>
      </c>
      <c r="AL54" s="88">
        <v>0</v>
      </c>
      <c r="AM54" s="88">
        <v>0</v>
      </c>
      <c r="AN54" s="88">
        <v>0</v>
      </c>
      <c r="AO54" s="88">
        <v>0</v>
      </c>
      <c r="AP54" s="88">
        <v>0</v>
      </c>
      <c r="AQ54" s="88">
        <v>0</v>
      </c>
      <c r="AR54" s="88">
        <v>0</v>
      </c>
      <c r="AS54" s="88">
        <v>0</v>
      </c>
      <c r="AT54" s="88">
        <v>0</v>
      </c>
      <c r="AU54" s="88">
        <v>0</v>
      </c>
      <c r="AV54" s="88">
        <v>0</v>
      </c>
      <c r="AW54" s="88">
        <v>0</v>
      </c>
      <c r="AX54" s="88">
        <v>0</v>
      </c>
      <c r="AY54" s="88">
        <v>0</v>
      </c>
      <c r="AZ54" s="88">
        <v>0</v>
      </c>
      <c r="BA54" s="88">
        <v>0</v>
      </c>
      <c r="BB54" s="88">
        <v>0</v>
      </c>
      <c r="BC54" s="88">
        <v>0</v>
      </c>
      <c r="BD54" s="88">
        <v>0</v>
      </c>
      <c r="BE54" s="88">
        <v>0</v>
      </c>
      <c r="BF54" s="88">
        <v>0</v>
      </c>
      <c r="BG54" s="88">
        <v>0</v>
      </c>
      <c r="BH54" s="88">
        <v>0</v>
      </c>
      <c r="BI54" s="88">
        <v>0</v>
      </c>
      <c r="BJ54" s="88">
        <v>0</v>
      </c>
      <c r="BK54" s="88">
        <v>0</v>
      </c>
    </row>
    <row r="55" spans="1:63">
      <c r="A55" s="8" t="s">
        <v>97</v>
      </c>
      <c r="B55" s="80">
        <v>17.643999999999998</v>
      </c>
      <c r="C55" s="23"/>
      <c r="D55" s="23"/>
      <c r="E55" s="23"/>
      <c r="F55" s="23"/>
      <c r="G55" s="23"/>
      <c r="H55" s="23"/>
      <c r="I55" s="23"/>
      <c r="J55" s="23">
        <v>5.9877828054298634</v>
      </c>
      <c r="K55" s="25">
        <f t="shared" si="4"/>
        <v>5.9877828054298634</v>
      </c>
      <c r="L55" s="24">
        <f t="shared" si="5"/>
        <v>2.8342171945701349</v>
      </c>
      <c r="M55" s="81">
        <f t="shared" si="6"/>
        <v>8.8219999999999992</v>
      </c>
      <c r="O55" s="78">
        <f t="shared" si="7"/>
        <v>-5.9877828054298634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5.9877828054298634</v>
      </c>
      <c r="T55">
        <v>54</v>
      </c>
      <c r="U55" s="87">
        <f>IFERROR(-HLOOKUP($U$1,IEX!$W$2:$BH$98,T55,FALSE),0)</f>
        <v>0</v>
      </c>
      <c r="V55" s="88">
        <f t="shared" si="8"/>
        <v>2.8342171945701349</v>
      </c>
      <c r="W55" s="94"/>
      <c r="X55" s="88">
        <v>0</v>
      </c>
      <c r="Y55" s="88">
        <v>0.24949095022624429</v>
      </c>
      <c r="Z55" s="88">
        <v>0.2993891402714931</v>
      </c>
      <c r="AA55" s="88">
        <v>0.44908371040723977</v>
      </c>
      <c r="AB55" s="88">
        <v>0.99796380090497716</v>
      </c>
      <c r="AC55" s="88">
        <v>0.42912443438914016</v>
      </c>
      <c r="AD55" s="88">
        <v>0.40916515837104062</v>
      </c>
      <c r="AE55" s="88">
        <v>0</v>
      </c>
      <c r="AF55" s="88">
        <v>0</v>
      </c>
      <c r="AG55" s="88">
        <v>0</v>
      </c>
      <c r="AH55" s="88">
        <v>0</v>
      </c>
      <c r="AI55" s="88">
        <v>0</v>
      </c>
      <c r="AJ55" s="88">
        <v>0</v>
      </c>
      <c r="AK55" s="88">
        <v>0</v>
      </c>
      <c r="AL55" s="88">
        <v>0</v>
      </c>
      <c r="AM55" s="88">
        <v>0</v>
      </c>
      <c r="AN55" s="88">
        <v>0</v>
      </c>
      <c r="AO55" s="88">
        <v>0</v>
      </c>
      <c r="AP55" s="88">
        <v>0</v>
      </c>
      <c r="AQ55" s="88">
        <v>0</v>
      </c>
      <c r="AR55" s="88">
        <v>0</v>
      </c>
      <c r="AS55" s="88">
        <v>0</v>
      </c>
      <c r="AT55" s="88">
        <v>0</v>
      </c>
      <c r="AU55" s="88">
        <v>0</v>
      </c>
      <c r="AV55" s="88">
        <v>0</v>
      </c>
      <c r="AW55" s="88">
        <v>0</v>
      </c>
      <c r="AX55" s="88">
        <v>0</v>
      </c>
      <c r="AY55" s="88">
        <v>0</v>
      </c>
      <c r="AZ55" s="88">
        <v>0</v>
      </c>
      <c r="BA55" s="88">
        <v>0</v>
      </c>
      <c r="BB55" s="88">
        <v>0</v>
      </c>
      <c r="BC55" s="88">
        <v>0</v>
      </c>
      <c r="BD55" s="88">
        <v>0</v>
      </c>
      <c r="BE55" s="88">
        <v>0</v>
      </c>
      <c r="BF55" s="88">
        <v>0</v>
      </c>
      <c r="BG55" s="88">
        <v>0</v>
      </c>
      <c r="BH55" s="88">
        <v>0</v>
      </c>
      <c r="BI55" s="88">
        <v>0</v>
      </c>
      <c r="BJ55" s="88">
        <v>0</v>
      </c>
      <c r="BK55" s="88">
        <v>0</v>
      </c>
    </row>
    <row r="56" spans="1:63">
      <c r="A56" s="8" t="s">
        <v>98</v>
      </c>
      <c r="B56" s="80">
        <v>18.103999999999999</v>
      </c>
      <c r="C56" s="23"/>
      <c r="D56" s="23"/>
      <c r="E56" s="23"/>
      <c r="F56" s="23"/>
      <c r="G56" s="23"/>
      <c r="H56" s="23"/>
      <c r="I56" s="23"/>
      <c r="J56" s="23">
        <v>6.1267902481104981</v>
      </c>
      <c r="K56" s="25">
        <f t="shared" si="4"/>
        <v>6.1267902481104981</v>
      </c>
      <c r="L56" s="24">
        <f t="shared" si="5"/>
        <v>2.9000140507723025</v>
      </c>
      <c r="M56" s="81">
        <f t="shared" si="6"/>
        <v>9.0268042988828014</v>
      </c>
      <c r="O56" s="78">
        <f t="shared" si="7"/>
        <v>-6.1267902481104981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6.1267902481104981</v>
      </c>
      <c r="T56">
        <v>55</v>
      </c>
      <c r="U56" s="87">
        <f>IFERROR(-HLOOKUP($U$1,IEX!$W$2:$BH$98,T56,FALSE),0)</f>
        <v>0</v>
      </c>
      <c r="V56" s="88">
        <f t="shared" si="8"/>
        <v>2.9000140507723025</v>
      </c>
      <c r="W56" s="94"/>
      <c r="X56" s="88">
        <v>0</v>
      </c>
      <c r="Y56" s="88">
        <v>0.25528292700460409</v>
      </c>
      <c r="Z56" s="88">
        <v>0.30633951240552487</v>
      </c>
      <c r="AA56" s="88">
        <v>0.45950926860828734</v>
      </c>
      <c r="AB56" s="88">
        <v>1.0211317080184164</v>
      </c>
      <c r="AC56" s="88">
        <v>0.43908663444791901</v>
      </c>
      <c r="AD56" s="88">
        <v>0.41866400028755069</v>
      </c>
      <c r="AE56" s="88">
        <v>0</v>
      </c>
      <c r="AF56" s="88">
        <v>0</v>
      </c>
      <c r="AG56" s="88">
        <v>0</v>
      </c>
      <c r="AH56" s="88">
        <v>0</v>
      </c>
      <c r="AI56" s="88">
        <v>0</v>
      </c>
      <c r="AJ56" s="88">
        <v>0</v>
      </c>
      <c r="AK56" s="88">
        <v>0</v>
      </c>
      <c r="AL56" s="88">
        <v>0</v>
      </c>
      <c r="AM56" s="88">
        <v>0</v>
      </c>
      <c r="AN56" s="88">
        <v>0</v>
      </c>
      <c r="AO56" s="88">
        <v>0</v>
      </c>
      <c r="AP56" s="88">
        <v>0</v>
      </c>
      <c r="AQ56" s="88">
        <v>0</v>
      </c>
      <c r="AR56" s="88">
        <v>0</v>
      </c>
      <c r="AS56" s="88">
        <v>0</v>
      </c>
      <c r="AT56" s="88">
        <v>0</v>
      </c>
      <c r="AU56" s="88">
        <v>0</v>
      </c>
      <c r="AV56" s="88">
        <v>0</v>
      </c>
      <c r="AW56" s="88">
        <v>0</v>
      </c>
      <c r="AX56" s="88">
        <v>0</v>
      </c>
      <c r="AY56" s="88">
        <v>0</v>
      </c>
      <c r="AZ56" s="88">
        <v>0</v>
      </c>
      <c r="BA56" s="88">
        <v>0</v>
      </c>
      <c r="BB56" s="88">
        <v>0</v>
      </c>
      <c r="BC56" s="88">
        <v>0</v>
      </c>
      <c r="BD56" s="88">
        <v>0</v>
      </c>
      <c r="BE56" s="88">
        <v>0</v>
      </c>
      <c r="BF56" s="88">
        <v>0</v>
      </c>
      <c r="BG56" s="88">
        <v>0</v>
      </c>
      <c r="BH56" s="88">
        <v>0</v>
      </c>
      <c r="BI56" s="88">
        <v>0</v>
      </c>
      <c r="BJ56" s="88">
        <v>0</v>
      </c>
      <c r="BK56" s="88">
        <v>0</v>
      </c>
    </row>
    <row r="57" spans="1:63">
      <c r="A57" s="8" t="s">
        <v>99</v>
      </c>
      <c r="B57" s="80">
        <v>18.28</v>
      </c>
      <c r="C57" s="23"/>
      <c r="D57" s="23"/>
      <c r="E57" s="23"/>
      <c r="F57" s="23"/>
      <c r="G57" s="23"/>
      <c r="H57" s="23"/>
      <c r="I57" s="23"/>
      <c r="J57" s="23">
        <v>6.1267902481104981</v>
      </c>
      <c r="K57" s="25">
        <f t="shared" si="4"/>
        <v>6.1267902481104981</v>
      </c>
      <c r="L57" s="24">
        <f t="shared" si="5"/>
        <v>2.9000140507723025</v>
      </c>
      <c r="M57" s="81">
        <f t="shared" si="6"/>
        <v>9.0268042988828014</v>
      </c>
      <c r="O57" s="78">
        <f t="shared" si="7"/>
        <v>-6.1267902481104981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6.1267902481104981</v>
      </c>
      <c r="T57">
        <v>56</v>
      </c>
      <c r="U57" s="87">
        <f>IFERROR(-HLOOKUP($U$1,IEX!$W$2:$BH$98,T57,FALSE),0)</f>
        <v>0</v>
      </c>
      <c r="V57" s="88">
        <f t="shared" si="8"/>
        <v>2.9000140507723025</v>
      </c>
      <c r="W57" s="94"/>
      <c r="X57" s="88">
        <v>0</v>
      </c>
      <c r="Y57" s="88">
        <v>0.25528292700460409</v>
      </c>
      <c r="Z57" s="88">
        <v>0.30633951240552487</v>
      </c>
      <c r="AA57" s="88">
        <v>0.45950926860828734</v>
      </c>
      <c r="AB57" s="88">
        <v>1.0211317080184164</v>
      </c>
      <c r="AC57" s="88">
        <v>0.43908663444791901</v>
      </c>
      <c r="AD57" s="88">
        <v>0.41866400028755069</v>
      </c>
      <c r="AE57" s="88">
        <v>0</v>
      </c>
      <c r="AF57" s="88">
        <v>0</v>
      </c>
      <c r="AG57" s="88">
        <v>0</v>
      </c>
      <c r="AH57" s="88">
        <v>0</v>
      </c>
      <c r="AI57" s="88">
        <v>0</v>
      </c>
      <c r="AJ57" s="88">
        <v>0</v>
      </c>
      <c r="AK57" s="88">
        <v>0</v>
      </c>
      <c r="AL57" s="88">
        <v>0</v>
      </c>
      <c r="AM57" s="88">
        <v>0</v>
      </c>
      <c r="AN57" s="88">
        <v>0</v>
      </c>
      <c r="AO57" s="88">
        <v>0</v>
      </c>
      <c r="AP57" s="88">
        <v>0</v>
      </c>
      <c r="AQ57" s="88">
        <v>0</v>
      </c>
      <c r="AR57" s="88">
        <v>0</v>
      </c>
      <c r="AS57" s="88">
        <v>0</v>
      </c>
      <c r="AT57" s="88">
        <v>0</v>
      </c>
      <c r="AU57" s="88">
        <v>0</v>
      </c>
      <c r="AV57" s="88">
        <v>0</v>
      </c>
      <c r="AW57" s="88">
        <v>0</v>
      </c>
      <c r="AX57" s="88">
        <v>0</v>
      </c>
      <c r="AY57" s="88">
        <v>0</v>
      </c>
      <c r="AZ57" s="88">
        <v>0</v>
      </c>
      <c r="BA57" s="88">
        <v>0</v>
      </c>
      <c r="BB57" s="88">
        <v>0</v>
      </c>
      <c r="BC57" s="88">
        <v>0</v>
      </c>
      <c r="BD57" s="88">
        <v>0</v>
      </c>
      <c r="BE57" s="88">
        <v>0</v>
      </c>
      <c r="BF57" s="88">
        <v>0</v>
      </c>
      <c r="BG57" s="88">
        <v>0</v>
      </c>
      <c r="BH57" s="88">
        <v>0</v>
      </c>
      <c r="BI57" s="88">
        <v>0</v>
      </c>
      <c r="BJ57" s="88">
        <v>0</v>
      </c>
      <c r="BK57" s="88">
        <v>0</v>
      </c>
    </row>
    <row r="58" spans="1:63">
      <c r="A58" s="8" t="s">
        <v>100</v>
      </c>
      <c r="B58" s="80">
        <v>17.588000000000001</v>
      </c>
      <c r="C58" s="23"/>
      <c r="D58" s="23"/>
      <c r="E58" s="23"/>
      <c r="F58" s="23"/>
      <c r="G58" s="23"/>
      <c r="H58" s="23"/>
      <c r="I58" s="23"/>
      <c r="J58" s="23">
        <v>5.9687782805429856</v>
      </c>
      <c r="K58" s="25">
        <f t="shared" si="4"/>
        <v>5.9687782805429856</v>
      </c>
      <c r="L58" s="24">
        <f t="shared" si="5"/>
        <v>2.8252217194570131</v>
      </c>
      <c r="M58" s="81">
        <f t="shared" si="6"/>
        <v>8.7939999999999987</v>
      </c>
      <c r="O58" s="78">
        <f t="shared" si="7"/>
        <v>-5.9687782805429856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5.9687782805429856</v>
      </c>
      <c r="T58">
        <v>57</v>
      </c>
      <c r="U58" s="87">
        <f>IFERROR(-HLOOKUP($U$1,IEX!$W$2:$BH$98,T58,FALSE),0)</f>
        <v>0</v>
      </c>
      <c r="V58" s="88">
        <f t="shared" si="8"/>
        <v>2.8252217194570131</v>
      </c>
      <c r="W58" s="94"/>
      <c r="X58" s="88">
        <v>0</v>
      </c>
      <c r="Y58" s="88">
        <v>0.24869909502262441</v>
      </c>
      <c r="Z58" s="88">
        <v>0.29843891402714928</v>
      </c>
      <c r="AA58" s="88">
        <v>0.44765837104072392</v>
      </c>
      <c r="AB58" s="88">
        <v>0.99479638009049765</v>
      </c>
      <c r="AC58" s="88">
        <v>0.42776244343891401</v>
      </c>
      <c r="AD58" s="88">
        <v>0.40786651583710404</v>
      </c>
      <c r="AE58" s="88">
        <v>0</v>
      </c>
      <c r="AF58" s="88">
        <v>0</v>
      </c>
      <c r="AG58" s="88">
        <v>0</v>
      </c>
      <c r="AH58" s="88">
        <v>0</v>
      </c>
      <c r="AI58" s="88">
        <v>0</v>
      </c>
      <c r="AJ58" s="88">
        <v>0</v>
      </c>
      <c r="AK58" s="88">
        <v>0</v>
      </c>
      <c r="AL58" s="88">
        <v>0</v>
      </c>
      <c r="AM58" s="88">
        <v>0</v>
      </c>
      <c r="AN58" s="88">
        <v>0</v>
      </c>
      <c r="AO58" s="88">
        <v>0</v>
      </c>
      <c r="AP58" s="88">
        <v>0</v>
      </c>
      <c r="AQ58" s="88">
        <v>0</v>
      </c>
      <c r="AR58" s="88">
        <v>0</v>
      </c>
      <c r="AS58" s="88">
        <v>0</v>
      </c>
      <c r="AT58" s="88">
        <v>0</v>
      </c>
      <c r="AU58" s="88">
        <v>0</v>
      </c>
      <c r="AV58" s="88">
        <v>0</v>
      </c>
      <c r="AW58" s="88">
        <v>0</v>
      </c>
      <c r="AX58" s="88">
        <v>0</v>
      </c>
      <c r="AY58" s="88">
        <v>0</v>
      </c>
      <c r="AZ58" s="88">
        <v>0</v>
      </c>
      <c r="BA58" s="88">
        <v>0</v>
      </c>
      <c r="BB58" s="88">
        <v>0</v>
      </c>
      <c r="BC58" s="88">
        <v>0</v>
      </c>
      <c r="BD58" s="88">
        <v>0</v>
      </c>
      <c r="BE58" s="88">
        <v>0</v>
      </c>
      <c r="BF58" s="88">
        <v>0</v>
      </c>
      <c r="BG58" s="88">
        <v>0</v>
      </c>
      <c r="BH58" s="88">
        <v>0</v>
      </c>
      <c r="BI58" s="88">
        <v>0</v>
      </c>
      <c r="BJ58" s="88">
        <v>0</v>
      </c>
      <c r="BK58" s="88">
        <v>0</v>
      </c>
    </row>
    <row r="59" spans="1:63">
      <c r="A59" s="8" t="s">
        <v>101</v>
      </c>
      <c r="B59" s="80">
        <v>18.047999999999998</v>
      </c>
      <c r="C59" s="23"/>
      <c r="D59" s="23"/>
      <c r="E59" s="23"/>
      <c r="F59" s="23"/>
      <c r="G59" s="23"/>
      <c r="H59" s="23"/>
      <c r="I59" s="23"/>
      <c r="J59" s="23">
        <v>6.124886877828053</v>
      </c>
      <c r="K59" s="25">
        <f t="shared" si="4"/>
        <v>6.124886877828053</v>
      </c>
      <c r="L59" s="24">
        <f t="shared" si="5"/>
        <v>2.8991131221719453</v>
      </c>
      <c r="M59" s="81">
        <f t="shared" si="6"/>
        <v>9.0239999999999974</v>
      </c>
      <c r="O59" s="78">
        <f t="shared" si="7"/>
        <v>-6.124886877828053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6.124886877828053</v>
      </c>
      <c r="T59">
        <v>58</v>
      </c>
      <c r="U59" s="87">
        <f>IFERROR(-HLOOKUP($U$1,IEX!$W$2:$BH$98,T59,FALSE),0)</f>
        <v>0</v>
      </c>
      <c r="V59" s="88">
        <f t="shared" si="8"/>
        <v>2.8991131221719453</v>
      </c>
      <c r="W59" s="94"/>
      <c r="X59" s="88">
        <v>0</v>
      </c>
      <c r="Y59" s="88">
        <v>0.25520361990950224</v>
      </c>
      <c r="Z59" s="88">
        <v>0.30624434389140265</v>
      </c>
      <c r="AA59" s="88">
        <v>0.45936651583710397</v>
      </c>
      <c r="AB59" s="88">
        <v>1.020814479638009</v>
      </c>
      <c r="AC59" s="88">
        <v>0.43895022624434377</v>
      </c>
      <c r="AD59" s="88">
        <v>0.41853393665158362</v>
      </c>
      <c r="AE59" s="88">
        <v>0</v>
      </c>
      <c r="AF59" s="88">
        <v>0</v>
      </c>
      <c r="AG59" s="88">
        <v>0</v>
      </c>
      <c r="AH59" s="88">
        <v>0</v>
      </c>
      <c r="AI59" s="88">
        <v>0</v>
      </c>
      <c r="AJ59" s="88">
        <v>0</v>
      </c>
      <c r="AK59" s="88">
        <v>0</v>
      </c>
      <c r="AL59" s="88">
        <v>0</v>
      </c>
      <c r="AM59" s="88">
        <v>0</v>
      </c>
      <c r="AN59" s="88">
        <v>0</v>
      </c>
      <c r="AO59" s="88">
        <v>0</v>
      </c>
      <c r="AP59" s="88">
        <v>0</v>
      </c>
      <c r="AQ59" s="88">
        <v>0</v>
      </c>
      <c r="AR59" s="88">
        <v>0</v>
      </c>
      <c r="AS59" s="88">
        <v>0</v>
      </c>
      <c r="AT59" s="88">
        <v>0</v>
      </c>
      <c r="AU59" s="88">
        <v>0</v>
      </c>
      <c r="AV59" s="88">
        <v>0</v>
      </c>
      <c r="AW59" s="88">
        <v>0</v>
      </c>
      <c r="AX59" s="88">
        <v>0</v>
      </c>
      <c r="AY59" s="88">
        <v>0</v>
      </c>
      <c r="AZ59" s="88">
        <v>0</v>
      </c>
      <c r="BA59" s="88">
        <v>0</v>
      </c>
      <c r="BB59" s="88">
        <v>0</v>
      </c>
      <c r="BC59" s="88">
        <v>0</v>
      </c>
      <c r="BD59" s="88">
        <v>0</v>
      </c>
      <c r="BE59" s="88">
        <v>0</v>
      </c>
      <c r="BF59" s="88">
        <v>0</v>
      </c>
      <c r="BG59" s="88">
        <v>0</v>
      </c>
      <c r="BH59" s="88">
        <v>0</v>
      </c>
      <c r="BI59" s="88">
        <v>0</v>
      </c>
      <c r="BJ59" s="88">
        <v>0</v>
      </c>
      <c r="BK59" s="88">
        <v>0</v>
      </c>
    </row>
    <row r="60" spans="1:63">
      <c r="A60" s="8" t="s">
        <v>102</v>
      </c>
      <c r="B60" s="80">
        <v>19.047999999999998</v>
      </c>
      <c r="C60" s="23"/>
      <c r="D60" s="23"/>
      <c r="E60" s="23"/>
      <c r="F60" s="23"/>
      <c r="G60" s="23"/>
      <c r="H60" s="23"/>
      <c r="I60" s="23"/>
      <c r="J60" s="23">
        <v>6.1267902481104981</v>
      </c>
      <c r="K60" s="25">
        <f t="shared" si="4"/>
        <v>6.1267902481104981</v>
      </c>
      <c r="L60" s="24">
        <f t="shared" si="5"/>
        <v>2.9000140507723025</v>
      </c>
      <c r="M60" s="81">
        <f t="shared" si="6"/>
        <v>9.0268042988828014</v>
      </c>
      <c r="O60" s="78">
        <f t="shared" si="7"/>
        <v>-6.1267902481104981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6.1267902481104981</v>
      </c>
      <c r="T60">
        <v>59</v>
      </c>
      <c r="U60" s="87">
        <f>IFERROR(-HLOOKUP($U$1,IEX!$W$2:$BH$98,T60,FALSE),0)</f>
        <v>0</v>
      </c>
      <c r="V60" s="88">
        <f t="shared" si="8"/>
        <v>2.9000140507723025</v>
      </c>
      <c r="W60" s="94"/>
      <c r="X60" s="88">
        <v>0</v>
      </c>
      <c r="Y60" s="88">
        <v>0.25528292700460409</v>
      </c>
      <c r="Z60" s="88">
        <v>0.30633951240552487</v>
      </c>
      <c r="AA60" s="88">
        <v>0.45950926860828734</v>
      </c>
      <c r="AB60" s="88">
        <v>1.0211317080184164</v>
      </c>
      <c r="AC60" s="88">
        <v>0.43908663444791901</v>
      </c>
      <c r="AD60" s="88">
        <v>0.41866400028755069</v>
      </c>
      <c r="AE60" s="88">
        <v>0</v>
      </c>
      <c r="AF60" s="88">
        <v>0</v>
      </c>
      <c r="AG60" s="88">
        <v>0</v>
      </c>
      <c r="AH60" s="88">
        <v>0</v>
      </c>
      <c r="AI60" s="88">
        <v>0</v>
      </c>
      <c r="AJ60" s="88">
        <v>0</v>
      </c>
      <c r="AK60" s="88">
        <v>0</v>
      </c>
      <c r="AL60" s="88">
        <v>0</v>
      </c>
      <c r="AM60" s="88">
        <v>0</v>
      </c>
      <c r="AN60" s="88">
        <v>0</v>
      </c>
      <c r="AO60" s="88">
        <v>0</v>
      </c>
      <c r="AP60" s="88">
        <v>0</v>
      </c>
      <c r="AQ60" s="88">
        <v>0</v>
      </c>
      <c r="AR60" s="88">
        <v>0</v>
      </c>
      <c r="AS60" s="88">
        <v>0</v>
      </c>
      <c r="AT60" s="88">
        <v>0</v>
      </c>
      <c r="AU60" s="88">
        <v>0</v>
      </c>
      <c r="AV60" s="88">
        <v>0</v>
      </c>
      <c r="AW60" s="88">
        <v>0</v>
      </c>
      <c r="AX60" s="88">
        <v>0</v>
      </c>
      <c r="AY60" s="88">
        <v>0</v>
      </c>
      <c r="AZ60" s="88">
        <v>0</v>
      </c>
      <c r="BA60" s="88">
        <v>0</v>
      </c>
      <c r="BB60" s="88">
        <v>0</v>
      </c>
      <c r="BC60" s="88">
        <v>0</v>
      </c>
      <c r="BD60" s="88">
        <v>0</v>
      </c>
      <c r="BE60" s="88">
        <v>0</v>
      </c>
      <c r="BF60" s="88">
        <v>0</v>
      </c>
      <c r="BG60" s="88">
        <v>0</v>
      </c>
      <c r="BH60" s="88">
        <v>0</v>
      </c>
      <c r="BI60" s="88">
        <v>0</v>
      </c>
      <c r="BJ60" s="88">
        <v>0</v>
      </c>
      <c r="BK60" s="88">
        <v>0</v>
      </c>
    </row>
    <row r="61" spans="1:63">
      <c r="A61" s="8" t="s">
        <v>103</v>
      </c>
      <c r="B61" s="80">
        <v>18.68</v>
      </c>
      <c r="C61" s="23"/>
      <c r="D61" s="23"/>
      <c r="E61" s="23"/>
      <c r="F61" s="23"/>
      <c r="G61" s="23"/>
      <c r="H61" s="23"/>
      <c r="I61" s="23"/>
      <c r="J61" s="23">
        <v>6.1267902481104981</v>
      </c>
      <c r="K61" s="25">
        <f t="shared" si="4"/>
        <v>6.1267902481104981</v>
      </c>
      <c r="L61" s="24">
        <f t="shared" si="5"/>
        <v>2.9000140507723025</v>
      </c>
      <c r="M61" s="81">
        <f t="shared" si="6"/>
        <v>9.0268042988828014</v>
      </c>
      <c r="O61" s="78">
        <f t="shared" si="7"/>
        <v>-6.1267902481104981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6.1267902481104981</v>
      </c>
      <c r="T61">
        <v>60</v>
      </c>
      <c r="U61" s="87">
        <f>IFERROR(-HLOOKUP($U$1,IEX!$W$2:$BH$98,T61,FALSE),0)</f>
        <v>0</v>
      </c>
      <c r="V61" s="88">
        <f t="shared" si="8"/>
        <v>2.9000140507723025</v>
      </c>
      <c r="W61" s="94"/>
      <c r="X61" s="88">
        <v>0</v>
      </c>
      <c r="Y61" s="88">
        <v>0.25528292700460409</v>
      </c>
      <c r="Z61" s="88">
        <v>0.30633951240552487</v>
      </c>
      <c r="AA61" s="88">
        <v>0.45950926860828734</v>
      </c>
      <c r="AB61" s="88">
        <v>1.0211317080184164</v>
      </c>
      <c r="AC61" s="88">
        <v>0.43908663444791901</v>
      </c>
      <c r="AD61" s="88">
        <v>0.41866400028755069</v>
      </c>
      <c r="AE61" s="88">
        <v>0</v>
      </c>
      <c r="AF61" s="88">
        <v>0</v>
      </c>
      <c r="AG61" s="88">
        <v>0</v>
      </c>
      <c r="AH61" s="88">
        <v>0</v>
      </c>
      <c r="AI61" s="88">
        <v>0</v>
      </c>
      <c r="AJ61" s="88">
        <v>0</v>
      </c>
      <c r="AK61" s="88">
        <v>0</v>
      </c>
      <c r="AL61" s="88">
        <v>0</v>
      </c>
      <c r="AM61" s="88">
        <v>0</v>
      </c>
      <c r="AN61" s="88">
        <v>0</v>
      </c>
      <c r="AO61" s="88">
        <v>0</v>
      </c>
      <c r="AP61" s="88">
        <v>0</v>
      </c>
      <c r="AQ61" s="88">
        <v>0</v>
      </c>
      <c r="AR61" s="88">
        <v>0</v>
      </c>
      <c r="AS61" s="88">
        <v>0</v>
      </c>
      <c r="AT61" s="88">
        <v>0</v>
      </c>
      <c r="AU61" s="88">
        <v>0</v>
      </c>
      <c r="AV61" s="88">
        <v>0</v>
      </c>
      <c r="AW61" s="88">
        <v>0</v>
      </c>
      <c r="AX61" s="88">
        <v>0</v>
      </c>
      <c r="AY61" s="88">
        <v>0</v>
      </c>
      <c r="AZ61" s="88">
        <v>0</v>
      </c>
      <c r="BA61" s="88">
        <v>0</v>
      </c>
      <c r="BB61" s="88">
        <v>0</v>
      </c>
      <c r="BC61" s="88">
        <v>0</v>
      </c>
      <c r="BD61" s="88">
        <v>0</v>
      </c>
      <c r="BE61" s="88">
        <v>0</v>
      </c>
      <c r="BF61" s="88">
        <v>0</v>
      </c>
      <c r="BG61" s="88">
        <v>0</v>
      </c>
      <c r="BH61" s="88">
        <v>0</v>
      </c>
      <c r="BI61" s="88">
        <v>0</v>
      </c>
      <c r="BJ61" s="88">
        <v>0</v>
      </c>
      <c r="BK61" s="88">
        <v>0</v>
      </c>
    </row>
    <row r="62" spans="1:63">
      <c r="A62" s="8" t="s">
        <v>104</v>
      </c>
      <c r="B62" s="80">
        <v>18.856000000000002</v>
      </c>
      <c r="C62" s="23"/>
      <c r="D62" s="23"/>
      <c r="E62" s="23"/>
      <c r="F62" s="23"/>
      <c r="G62" s="23"/>
      <c r="H62" s="23"/>
      <c r="I62" s="23"/>
      <c r="J62" s="23">
        <v>6.1267902481104981</v>
      </c>
      <c r="K62" s="25">
        <f t="shared" si="4"/>
        <v>6.1267902481104981</v>
      </c>
      <c r="L62" s="24">
        <f t="shared" si="5"/>
        <v>2.9000140507723025</v>
      </c>
      <c r="M62" s="81">
        <f t="shared" si="6"/>
        <v>9.0268042988828014</v>
      </c>
      <c r="O62" s="78">
        <f t="shared" si="7"/>
        <v>-6.1267902481104981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6.1267902481104981</v>
      </c>
      <c r="T62">
        <v>61</v>
      </c>
      <c r="U62" s="87">
        <f>IFERROR(-HLOOKUP($U$1,IEX!$W$2:$BH$98,T62,FALSE),0)</f>
        <v>0</v>
      </c>
      <c r="V62" s="88">
        <f t="shared" si="8"/>
        <v>2.9000140507723025</v>
      </c>
      <c r="W62" s="94"/>
      <c r="X62" s="88">
        <v>0</v>
      </c>
      <c r="Y62" s="88">
        <v>0.25528292700460409</v>
      </c>
      <c r="Z62" s="88">
        <v>0.30633951240552487</v>
      </c>
      <c r="AA62" s="88">
        <v>0.45950926860828734</v>
      </c>
      <c r="AB62" s="88">
        <v>1.0211317080184164</v>
      </c>
      <c r="AC62" s="88">
        <v>0.43908663444791901</v>
      </c>
      <c r="AD62" s="88">
        <v>0.41866400028755069</v>
      </c>
      <c r="AE62" s="88">
        <v>0</v>
      </c>
      <c r="AF62" s="88">
        <v>0</v>
      </c>
      <c r="AG62" s="88">
        <v>0</v>
      </c>
      <c r="AH62" s="88">
        <v>0</v>
      </c>
      <c r="AI62" s="88">
        <v>0</v>
      </c>
      <c r="AJ62" s="88">
        <v>0</v>
      </c>
      <c r="AK62" s="88">
        <v>0</v>
      </c>
      <c r="AL62" s="88">
        <v>0</v>
      </c>
      <c r="AM62" s="88">
        <v>0</v>
      </c>
      <c r="AN62" s="88">
        <v>0</v>
      </c>
      <c r="AO62" s="88">
        <v>0</v>
      </c>
      <c r="AP62" s="88">
        <v>0</v>
      </c>
      <c r="AQ62" s="88">
        <v>0</v>
      </c>
      <c r="AR62" s="88">
        <v>0</v>
      </c>
      <c r="AS62" s="88">
        <v>0</v>
      </c>
      <c r="AT62" s="88">
        <v>0</v>
      </c>
      <c r="AU62" s="88">
        <v>0</v>
      </c>
      <c r="AV62" s="88">
        <v>0</v>
      </c>
      <c r="AW62" s="88">
        <v>0</v>
      </c>
      <c r="AX62" s="88">
        <v>0</v>
      </c>
      <c r="AY62" s="88">
        <v>0</v>
      </c>
      <c r="AZ62" s="88">
        <v>0</v>
      </c>
      <c r="BA62" s="88">
        <v>0</v>
      </c>
      <c r="BB62" s="88">
        <v>0</v>
      </c>
      <c r="BC62" s="88">
        <v>0</v>
      </c>
      <c r="BD62" s="88">
        <v>0</v>
      </c>
      <c r="BE62" s="88">
        <v>0</v>
      </c>
      <c r="BF62" s="88">
        <v>0</v>
      </c>
      <c r="BG62" s="88">
        <v>0</v>
      </c>
      <c r="BH62" s="88">
        <v>0</v>
      </c>
      <c r="BI62" s="88">
        <v>0</v>
      </c>
      <c r="BJ62" s="88">
        <v>0</v>
      </c>
      <c r="BK62" s="88">
        <v>0</v>
      </c>
    </row>
    <row r="63" spans="1:63">
      <c r="A63" s="8" t="s">
        <v>105</v>
      </c>
      <c r="B63" s="80">
        <v>16.416</v>
      </c>
      <c r="C63" s="23"/>
      <c r="D63" s="23"/>
      <c r="E63" s="23"/>
      <c r="F63" s="23"/>
      <c r="G63" s="23"/>
      <c r="H63" s="23"/>
      <c r="I63" s="23"/>
      <c r="J63" s="23">
        <v>5.5710407239819002</v>
      </c>
      <c r="K63" s="25">
        <f t="shared" si="4"/>
        <v>5.5710407239819002</v>
      </c>
      <c r="L63" s="24">
        <f t="shared" si="5"/>
        <v>2.6369592760180991</v>
      </c>
      <c r="M63" s="81">
        <f t="shared" si="6"/>
        <v>8.2079999999999984</v>
      </c>
      <c r="O63" s="78">
        <f t="shared" si="7"/>
        <v>-5.5710407239819002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5.5710407239819002</v>
      </c>
      <c r="T63">
        <v>62</v>
      </c>
      <c r="U63" s="87">
        <f>IFERROR(-HLOOKUP($U$1,IEX!$W$2:$BH$98,T63,FALSE),0)</f>
        <v>0</v>
      </c>
      <c r="V63" s="88">
        <f t="shared" si="8"/>
        <v>2.6369592760180991</v>
      </c>
      <c r="W63" s="94"/>
      <c r="X63" s="88">
        <v>0</v>
      </c>
      <c r="Y63" s="88">
        <v>0.23212669683257914</v>
      </c>
      <c r="Z63" s="88">
        <v>0.27855203619909497</v>
      </c>
      <c r="AA63" s="88">
        <v>0.4178280542986425</v>
      </c>
      <c r="AB63" s="88">
        <v>0.92850678733031655</v>
      </c>
      <c r="AC63" s="88">
        <v>0.39925791855203618</v>
      </c>
      <c r="AD63" s="88">
        <v>0.38068778280542981</v>
      </c>
      <c r="AE63" s="88">
        <v>0</v>
      </c>
      <c r="AF63" s="88">
        <v>0</v>
      </c>
      <c r="AG63" s="88">
        <v>0</v>
      </c>
      <c r="AH63" s="88">
        <v>0</v>
      </c>
      <c r="AI63" s="88">
        <v>0</v>
      </c>
      <c r="AJ63" s="88">
        <v>0</v>
      </c>
      <c r="AK63" s="88">
        <v>0</v>
      </c>
      <c r="AL63" s="88">
        <v>0</v>
      </c>
      <c r="AM63" s="88">
        <v>0</v>
      </c>
      <c r="AN63" s="88">
        <v>0</v>
      </c>
      <c r="AO63" s="88">
        <v>0</v>
      </c>
      <c r="AP63" s="88">
        <v>0</v>
      </c>
      <c r="AQ63" s="88">
        <v>0</v>
      </c>
      <c r="AR63" s="88">
        <v>0</v>
      </c>
      <c r="AS63" s="88">
        <v>0</v>
      </c>
      <c r="AT63" s="88">
        <v>0</v>
      </c>
      <c r="AU63" s="88">
        <v>0</v>
      </c>
      <c r="AV63" s="88">
        <v>0</v>
      </c>
      <c r="AW63" s="88">
        <v>0</v>
      </c>
      <c r="AX63" s="88">
        <v>0</v>
      </c>
      <c r="AY63" s="88">
        <v>0</v>
      </c>
      <c r="AZ63" s="88">
        <v>0</v>
      </c>
      <c r="BA63" s="88">
        <v>0</v>
      </c>
      <c r="BB63" s="88">
        <v>0</v>
      </c>
      <c r="BC63" s="88">
        <v>0</v>
      </c>
      <c r="BD63" s="88">
        <v>0</v>
      </c>
      <c r="BE63" s="88">
        <v>0</v>
      </c>
      <c r="BF63" s="88">
        <v>0</v>
      </c>
      <c r="BG63" s="88">
        <v>0</v>
      </c>
      <c r="BH63" s="88">
        <v>0</v>
      </c>
      <c r="BI63" s="88">
        <v>0</v>
      </c>
      <c r="BJ63" s="88">
        <v>0</v>
      </c>
      <c r="BK63" s="88">
        <v>0</v>
      </c>
    </row>
    <row r="64" spans="1:63">
      <c r="A64" s="8" t="s">
        <v>106</v>
      </c>
      <c r="B64" s="80">
        <v>17.643999999999998</v>
      </c>
      <c r="C64" s="23"/>
      <c r="D64" s="23"/>
      <c r="E64" s="23"/>
      <c r="F64" s="23"/>
      <c r="G64" s="23"/>
      <c r="H64" s="23"/>
      <c r="I64" s="23"/>
      <c r="J64" s="23">
        <v>5.9877828054298634</v>
      </c>
      <c r="K64" s="25">
        <f t="shared" si="4"/>
        <v>5.9877828054298634</v>
      </c>
      <c r="L64" s="24">
        <f t="shared" si="5"/>
        <v>2.8342171945701349</v>
      </c>
      <c r="M64" s="81">
        <f t="shared" si="6"/>
        <v>8.8219999999999992</v>
      </c>
      <c r="O64" s="78">
        <f t="shared" si="7"/>
        <v>-5.9877828054298634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5.9877828054298634</v>
      </c>
      <c r="T64">
        <v>63</v>
      </c>
      <c r="U64" s="87">
        <f>IFERROR(-HLOOKUP($U$1,IEX!$W$2:$BH$98,T64,FALSE),0)</f>
        <v>0</v>
      </c>
      <c r="V64" s="88">
        <f t="shared" si="8"/>
        <v>2.8342171945701349</v>
      </c>
      <c r="W64" s="94"/>
      <c r="X64" s="88">
        <v>0</v>
      </c>
      <c r="Y64" s="88">
        <v>0.24949095022624429</v>
      </c>
      <c r="Z64" s="88">
        <v>0.2993891402714931</v>
      </c>
      <c r="AA64" s="88">
        <v>0.44908371040723977</v>
      </c>
      <c r="AB64" s="88">
        <v>0.99796380090497716</v>
      </c>
      <c r="AC64" s="88">
        <v>0.42912443438914016</v>
      </c>
      <c r="AD64" s="88">
        <v>0.40916515837104062</v>
      </c>
      <c r="AE64" s="88">
        <v>0</v>
      </c>
      <c r="AF64" s="88">
        <v>0</v>
      </c>
      <c r="AG64" s="88">
        <v>0</v>
      </c>
      <c r="AH64" s="88">
        <v>0</v>
      </c>
      <c r="AI64" s="88">
        <v>0</v>
      </c>
      <c r="AJ64" s="88">
        <v>0</v>
      </c>
      <c r="AK64" s="88">
        <v>0</v>
      </c>
      <c r="AL64" s="88">
        <v>0</v>
      </c>
      <c r="AM64" s="88">
        <v>0</v>
      </c>
      <c r="AN64" s="88">
        <v>0</v>
      </c>
      <c r="AO64" s="88">
        <v>0</v>
      </c>
      <c r="AP64" s="88">
        <v>0</v>
      </c>
      <c r="AQ64" s="88">
        <v>0</v>
      </c>
      <c r="AR64" s="88">
        <v>0</v>
      </c>
      <c r="AS64" s="88">
        <v>0</v>
      </c>
      <c r="AT64" s="88">
        <v>0</v>
      </c>
      <c r="AU64" s="88">
        <v>0</v>
      </c>
      <c r="AV64" s="88">
        <v>0</v>
      </c>
      <c r="AW64" s="88">
        <v>0</v>
      </c>
      <c r="AX64" s="88">
        <v>0</v>
      </c>
      <c r="AY64" s="88">
        <v>0</v>
      </c>
      <c r="AZ64" s="88">
        <v>0</v>
      </c>
      <c r="BA64" s="88">
        <v>0</v>
      </c>
      <c r="BB64" s="88">
        <v>0</v>
      </c>
      <c r="BC64" s="88">
        <v>0</v>
      </c>
      <c r="BD64" s="88">
        <v>0</v>
      </c>
      <c r="BE64" s="88">
        <v>0</v>
      </c>
      <c r="BF64" s="88">
        <v>0</v>
      </c>
      <c r="BG64" s="88">
        <v>0</v>
      </c>
      <c r="BH64" s="88">
        <v>0</v>
      </c>
      <c r="BI64" s="88">
        <v>0</v>
      </c>
      <c r="BJ64" s="88">
        <v>0</v>
      </c>
      <c r="BK64" s="88">
        <v>0</v>
      </c>
    </row>
    <row r="65" spans="1:63">
      <c r="A65" s="8" t="s">
        <v>107</v>
      </c>
      <c r="B65" s="80">
        <v>17.452000000000002</v>
      </c>
      <c r="C65" s="23"/>
      <c r="D65" s="23"/>
      <c r="E65" s="23"/>
      <c r="F65" s="23"/>
      <c r="G65" s="23"/>
      <c r="H65" s="23"/>
      <c r="I65" s="23"/>
      <c r="J65" s="23">
        <v>5.9226244343891397</v>
      </c>
      <c r="K65" s="25">
        <f t="shared" si="4"/>
        <v>5.9226244343891397</v>
      </c>
      <c r="L65" s="24">
        <f t="shared" si="5"/>
        <v>2.8033755656108594</v>
      </c>
      <c r="M65" s="81">
        <f t="shared" si="6"/>
        <v>8.7259999999999991</v>
      </c>
      <c r="O65" s="78">
        <f t="shared" si="7"/>
        <v>-5.9226244343891397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5.9226244343891397</v>
      </c>
      <c r="T65">
        <v>64</v>
      </c>
      <c r="U65" s="87">
        <f>IFERROR(-HLOOKUP($U$1,IEX!$W$2:$BH$98,T65,FALSE),0)</f>
        <v>0</v>
      </c>
      <c r="V65" s="88">
        <f t="shared" si="8"/>
        <v>2.8033755656108594</v>
      </c>
      <c r="W65" s="94"/>
      <c r="X65" s="88">
        <v>0</v>
      </c>
      <c r="Y65" s="88">
        <v>0.24677601809954752</v>
      </c>
      <c r="Z65" s="88">
        <v>0.29613122171945699</v>
      </c>
      <c r="AA65" s="88">
        <v>0.44419683257918552</v>
      </c>
      <c r="AB65" s="88">
        <v>0.98710407239819009</v>
      </c>
      <c r="AC65" s="88">
        <v>0.42445475113122172</v>
      </c>
      <c r="AD65" s="88">
        <v>0.40471266968325792</v>
      </c>
      <c r="AE65" s="88">
        <v>0</v>
      </c>
      <c r="AF65" s="88">
        <v>0</v>
      </c>
      <c r="AG65" s="88">
        <v>0</v>
      </c>
      <c r="AH65" s="88">
        <v>0</v>
      </c>
      <c r="AI65" s="88">
        <v>0</v>
      </c>
      <c r="AJ65" s="88">
        <v>0</v>
      </c>
      <c r="AK65" s="88">
        <v>0</v>
      </c>
      <c r="AL65" s="88">
        <v>0</v>
      </c>
      <c r="AM65" s="88">
        <v>0</v>
      </c>
      <c r="AN65" s="88">
        <v>0</v>
      </c>
      <c r="AO65" s="88">
        <v>0</v>
      </c>
      <c r="AP65" s="88">
        <v>0</v>
      </c>
      <c r="AQ65" s="88">
        <v>0</v>
      </c>
      <c r="AR65" s="88">
        <v>0</v>
      </c>
      <c r="AS65" s="88">
        <v>0</v>
      </c>
      <c r="AT65" s="88">
        <v>0</v>
      </c>
      <c r="AU65" s="88">
        <v>0</v>
      </c>
      <c r="AV65" s="88">
        <v>0</v>
      </c>
      <c r="AW65" s="88">
        <v>0</v>
      </c>
      <c r="AX65" s="88">
        <v>0</v>
      </c>
      <c r="AY65" s="88">
        <v>0</v>
      </c>
      <c r="AZ65" s="88">
        <v>0</v>
      </c>
      <c r="BA65" s="88">
        <v>0</v>
      </c>
      <c r="BB65" s="88">
        <v>0</v>
      </c>
      <c r="BC65" s="88">
        <v>0</v>
      </c>
      <c r="BD65" s="88">
        <v>0</v>
      </c>
      <c r="BE65" s="88">
        <v>0</v>
      </c>
      <c r="BF65" s="88">
        <v>0</v>
      </c>
      <c r="BG65" s="88">
        <v>0</v>
      </c>
      <c r="BH65" s="88">
        <v>0</v>
      </c>
      <c r="BI65" s="88">
        <v>0</v>
      </c>
      <c r="BJ65" s="88">
        <v>0</v>
      </c>
      <c r="BK65" s="88">
        <v>0</v>
      </c>
    </row>
    <row r="66" spans="1:63">
      <c r="A66" s="8" t="s">
        <v>108</v>
      </c>
      <c r="B66" s="80">
        <v>18.623999999999999</v>
      </c>
      <c r="C66" s="23"/>
      <c r="D66" s="23"/>
      <c r="E66" s="23"/>
      <c r="F66" s="23"/>
      <c r="G66" s="23"/>
      <c r="H66" s="23"/>
      <c r="I66" s="23"/>
      <c r="J66" s="23">
        <v>6.1267902481104981</v>
      </c>
      <c r="K66" s="25">
        <f t="shared" si="4"/>
        <v>6.1267902481104981</v>
      </c>
      <c r="L66" s="24">
        <f t="shared" si="5"/>
        <v>2.9000140507723025</v>
      </c>
      <c r="M66" s="81">
        <f t="shared" si="6"/>
        <v>9.0268042988828014</v>
      </c>
      <c r="O66" s="78">
        <f t="shared" si="7"/>
        <v>-6.1267902481104981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6.1267902481104981</v>
      </c>
      <c r="T66">
        <v>65</v>
      </c>
      <c r="U66" s="87">
        <f>IFERROR(-HLOOKUP($U$1,IEX!$W$2:$BH$98,T66,FALSE),0)</f>
        <v>0</v>
      </c>
      <c r="V66" s="88">
        <f t="shared" si="8"/>
        <v>2.9000140507723025</v>
      </c>
      <c r="W66" s="94"/>
      <c r="X66" s="88">
        <v>0</v>
      </c>
      <c r="Y66" s="88">
        <v>0.25528292700460409</v>
      </c>
      <c r="Z66" s="88">
        <v>0.30633951240552487</v>
      </c>
      <c r="AA66" s="88">
        <v>0.45950926860828734</v>
      </c>
      <c r="AB66" s="88">
        <v>1.0211317080184164</v>
      </c>
      <c r="AC66" s="88">
        <v>0.43908663444791901</v>
      </c>
      <c r="AD66" s="88">
        <v>0.41866400028755069</v>
      </c>
      <c r="AE66" s="88">
        <v>0</v>
      </c>
      <c r="AF66" s="88">
        <v>0</v>
      </c>
      <c r="AG66" s="88">
        <v>0</v>
      </c>
      <c r="AH66" s="88">
        <v>0</v>
      </c>
      <c r="AI66" s="88">
        <v>0</v>
      </c>
      <c r="AJ66" s="88">
        <v>0</v>
      </c>
      <c r="AK66" s="88">
        <v>0</v>
      </c>
      <c r="AL66" s="88">
        <v>0</v>
      </c>
      <c r="AM66" s="88">
        <v>0</v>
      </c>
      <c r="AN66" s="88">
        <v>0</v>
      </c>
      <c r="AO66" s="88">
        <v>0</v>
      </c>
      <c r="AP66" s="88">
        <v>0</v>
      </c>
      <c r="AQ66" s="88">
        <v>0</v>
      </c>
      <c r="AR66" s="88">
        <v>0</v>
      </c>
      <c r="AS66" s="88">
        <v>0</v>
      </c>
      <c r="AT66" s="88">
        <v>0</v>
      </c>
      <c r="AU66" s="88">
        <v>0</v>
      </c>
      <c r="AV66" s="88">
        <v>0</v>
      </c>
      <c r="AW66" s="88">
        <v>0</v>
      </c>
      <c r="AX66" s="88">
        <v>0</v>
      </c>
      <c r="AY66" s="88">
        <v>0</v>
      </c>
      <c r="AZ66" s="88">
        <v>0</v>
      </c>
      <c r="BA66" s="88">
        <v>0</v>
      </c>
      <c r="BB66" s="88">
        <v>0</v>
      </c>
      <c r="BC66" s="88">
        <v>0</v>
      </c>
      <c r="BD66" s="88">
        <v>0</v>
      </c>
      <c r="BE66" s="88">
        <v>0</v>
      </c>
      <c r="BF66" s="88">
        <v>0</v>
      </c>
      <c r="BG66" s="88">
        <v>0</v>
      </c>
      <c r="BH66" s="88">
        <v>0</v>
      </c>
      <c r="BI66" s="88">
        <v>0</v>
      </c>
      <c r="BJ66" s="88">
        <v>0</v>
      </c>
      <c r="BK66" s="88">
        <v>0</v>
      </c>
    </row>
    <row r="67" spans="1:63">
      <c r="A67" s="8" t="s">
        <v>109</v>
      </c>
      <c r="B67" s="80">
        <v>18.068000000000001</v>
      </c>
      <c r="C67" s="23"/>
      <c r="D67" s="23"/>
      <c r="E67" s="23"/>
      <c r="F67" s="23"/>
      <c r="G67" s="23"/>
      <c r="H67" s="23"/>
      <c r="I67" s="23"/>
      <c r="J67" s="23">
        <v>6.1267902481104981</v>
      </c>
      <c r="K67" s="25">
        <f t="shared" si="4"/>
        <v>6.1267902481104981</v>
      </c>
      <c r="L67" s="24">
        <f t="shared" si="5"/>
        <v>2.9000140507723025</v>
      </c>
      <c r="M67" s="81">
        <f t="shared" si="6"/>
        <v>9.0268042988828014</v>
      </c>
      <c r="O67" s="78">
        <f t="shared" si="7"/>
        <v>-6.1267902481104981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6.1267902481104981</v>
      </c>
      <c r="T67">
        <v>66</v>
      </c>
      <c r="U67" s="87">
        <f>IFERROR(-HLOOKUP($U$1,IEX!$W$2:$BH$98,T67,FALSE),0)</f>
        <v>0</v>
      </c>
      <c r="V67" s="88">
        <f t="shared" si="8"/>
        <v>2.9000140507723025</v>
      </c>
      <c r="W67" s="94"/>
      <c r="X67" s="88">
        <v>0</v>
      </c>
      <c r="Y67" s="88">
        <v>0.25528292700460409</v>
      </c>
      <c r="Z67" s="88">
        <v>0.30633951240552487</v>
      </c>
      <c r="AA67" s="88">
        <v>0.45950926860828734</v>
      </c>
      <c r="AB67" s="88">
        <v>1.0211317080184164</v>
      </c>
      <c r="AC67" s="88">
        <v>0.43908663444791901</v>
      </c>
      <c r="AD67" s="88">
        <v>0.41866400028755069</v>
      </c>
      <c r="AE67" s="88">
        <v>0</v>
      </c>
      <c r="AF67" s="88">
        <v>0</v>
      </c>
      <c r="AG67" s="88">
        <v>0</v>
      </c>
      <c r="AH67" s="88">
        <v>0</v>
      </c>
      <c r="AI67" s="88">
        <v>0</v>
      </c>
      <c r="AJ67" s="88">
        <v>0</v>
      </c>
      <c r="AK67" s="88">
        <v>0</v>
      </c>
      <c r="AL67" s="88">
        <v>0</v>
      </c>
      <c r="AM67" s="88">
        <v>0</v>
      </c>
      <c r="AN67" s="88">
        <v>0</v>
      </c>
      <c r="AO67" s="88">
        <v>0</v>
      </c>
      <c r="AP67" s="88">
        <v>0</v>
      </c>
      <c r="AQ67" s="88">
        <v>0</v>
      </c>
      <c r="AR67" s="88">
        <v>0</v>
      </c>
      <c r="AS67" s="88">
        <v>0</v>
      </c>
      <c r="AT67" s="88">
        <v>0</v>
      </c>
      <c r="AU67" s="88">
        <v>0</v>
      </c>
      <c r="AV67" s="88">
        <v>0</v>
      </c>
      <c r="AW67" s="88">
        <v>0</v>
      </c>
      <c r="AX67" s="88">
        <v>0</v>
      </c>
      <c r="AY67" s="88">
        <v>0</v>
      </c>
      <c r="AZ67" s="88">
        <v>0</v>
      </c>
      <c r="BA67" s="88">
        <v>0</v>
      </c>
      <c r="BB67" s="88">
        <v>0</v>
      </c>
      <c r="BC67" s="88">
        <v>0</v>
      </c>
      <c r="BD67" s="88">
        <v>0</v>
      </c>
      <c r="BE67" s="88">
        <v>0</v>
      </c>
      <c r="BF67" s="88">
        <v>0</v>
      </c>
      <c r="BG67" s="88">
        <v>0</v>
      </c>
      <c r="BH67" s="88">
        <v>0</v>
      </c>
      <c r="BI67" s="88">
        <v>0</v>
      </c>
      <c r="BJ67" s="88">
        <v>0</v>
      </c>
      <c r="BK67" s="88">
        <v>0</v>
      </c>
    </row>
    <row r="68" spans="1:63">
      <c r="A68" s="8" t="s">
        <v>110</v>
      </c>
      <c r="B68" s="80">
        <v>17.108000000000001</v>
      </c>
      <c r="C68" s="23"/>
      <c r="D68" s="23"/>
      <c r="E68" s="23"/>
      <c r="F68" s="23"/>
      <c r="G68" s="23"/>
      <c r="H68" s="23"/>
      <c r="I68" s="23"/>
      <c r="J68" s="23">
        <v>5.8058823529411763</v>
      </c>
      <c r="K68" s="25">
        <f t="shared" ref="K68:K98" si="17">SUM(C68:J68)</f>
        <v>5.8058823529411763</v>
      </c>
      <c r="L68" s="24">
        <f t="shared" ref="L68:L98" si="18">U68+V68</f>
        <v>2.7481176470588236</v>
      </c>
      <c r="M68" s="81">
        <f t="shared" ref="M68:M98" si="19">K68+L68</f>
        <v>8.5540000000000003</v>
      </c>
      <c r="O68" s="78">
        <f t="shared" ref="O68:O98" si="20">-SUM(P68:S68,U68)</f>
        <v>-5.8058823529411763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5.8058823529411763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2.7481176470588236</v>
      </c>
      <c r="W68" s="94"/>
      <c r="X68" s="88">
        <v>0</v>
      </c>
      <c r="Y68" s="88">
        <v>0.24191176470588235</v>
      </c>
      <c r="Z68" s="88">
        <v>0.29029411764705876</v>
      </c>
      <c r="AA68" s="88">
        <v>0.43544117647058822</v>
      </c>
      <c r="AB68" s="88">
        <v>0.96764705882352942</v>
      </c>
      <c r="AC68" s="88">
        <v>0.41608823529411759</v>
      </c>
      <c r="AD68" s="88">
        <v>0.39673529411764702</v>
      </c>
      <c r="AE68" s="88">
        <v>0</v>
      </c>
      <c r="AF68" s="88">
        <v>0</v>
      </c>
      <c r="AG68" s="88">
        <v>0</v>
      </c>
      <c r="AH68" s="88">
        <v>0</v>
      </c>
      <c r="AI68" s="88">
        <v>0</v>
      </c>
      <c r="AJ68" s="88">
        <v>0</v>
      </c>
      <c r="AK68" s="88">
        <v>0</v>
      </c>
      <c r="AL68" s="88">
        <v>0</v>
      </c>
      <c r="AM68" s="88">
        <v>0</v>
      </c>
      <c r="AN68" s="88">
        <v>0</v>
      </c>
      <c r="AO68" s="88">
        <v>0</v>
      </c>
      <c r="AP68" s="88">
        <v>0</v>
      </c>
      <c r="AQ68" s="88">
        <v>0</v>
      </c>
      <c r="AR68" s="88">
        <v>0</v>
      </c>
      <c r="AS68" s="88">
        <v>0</v>
      </c>
      <c r="AT68" s="88">
        <v>0</v>
      </c>
      <c r="AU68" s="88">
        <v>0</v>
      </c>
      <c r="AV68" s="88">
        <v>0</v>
      </c>
      <c r="AW68" s="88">
        <v>0</v>
      </c>
      <c r="AX68" s="88">
        <v>0</v>
      </c>
      <c r="AY68" s="88">
        <v>0</v>
      </c>
      <c r="AZ68" s="88">
        <v>0</v>
      </c>
      <c r="BA68" s="88">
        <v>0</v>
      </c>
      <c r="BB68" s="88">
        <v>0</v>
      </c>
      <c r="BC68" s="88">
        <v>0</v>
      </c>
      <c r="BD68" s="88">
        <v>0</v>
      </c>
      <c r="BE68" s="88">
        <v>0</v>
      </c>
      <c r="BF68" s="88">
        <v>0</v>
      </c>
      <c r="BG68" s="88">
        <v>0</v>
      </c>
      <c r="BH68" s="88">
        <v>0</v>
      </c>
      <c r="BI68" s="88">
        <v>0</v>
      </c>
      <c r="BJ68" s="88">
        <v>0</v>
      </c>
      <c r="BK68" s="88">
        <v>0</v>
      </c>
    </row>
    <row r="69" spans="1:63">
      <c r="A69" s="8" t="s">
        <v>111</v>
      </c>
      <c r="B69" s="80">
        <v>19.047999999999998</v>
      </c>
      <c r="C69" s="23"/>
      <c r="D69" s="23"/>
      <c r="E69" s="23"/>
      <c r="F69" s="23"/>
      <c r="G69" s="23"/>
      <c r="H69" s="23"/>
      <c r="I69" s="23"/>
      <c r="J69" s="23">
        <v>6.1267902481104981</v>
      </c>
      <c r="K69" s="25">
        <f t="shared" si="17"/>
        <v>6.1267902481104981</v>
      </c>
      <c r="L69" s="24">
        <f t="shared" si="18"/>
        <v>2.9000140507723025</v>
      </c>
      <c r="M69" s="81">
        <f t="shared" si="19"/>
        <v>9.0268042988828014</v>
      </c>
      <c r="O69" s="78">
        <f t="shared" si="20"/>
        <v>-6.1267902481104981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6.1267902481104981</v>
      </c>
      <c r="T69">
        <v>68</v>
      </c>
      <c r="U69" s="87">
        <f>IFERROR(-HLOOKUP($U$1,IEX!$W$2:$BH$98,T69,FALSE),0)</f>
        <v>0</v>
      </c>
      <c r="V69" s="88">
        <f t="shared" si="21"/>
        <v>2.9000140507723025</v>
      </c>
      <c r="W69" s="94"/>
      <c r="X69" s="88">
        <v>0</v>
      </c>
      <c r="Y69" s="88">
        <v>0.25528292700460409</v>
      </c>
      <c r="Z69" s="88">
        <v>0.30633951240552487</v>
      </c>
      <c r="AA69" s="88">
        <v>0.45950926860828734</v>
      </c>
      <c r="AB69" s="88">
        <v>1.0211317080184164</v>
      </c>
      <c r="AC69" s="88">
        <v>0.43908663444791901</v>
      </c>
      <c r="AD69" s="88">
        <v>0.41866400028755069</v>
      </c>
      <c r="AE69" s="88">
        <v>0</v>
      </c>
      <c r="AF69" s="88">
        <v>0</v>
      </c>
      <c r="AG69" s="88">
        <v>0</v>
      </c>
      <c r="AH69" s="88">
        <v>0</v>
      </c>
      <c r="AI69" s="88">
        <v>0</v>
      </c>
      <c r="AJ69" s="88">
        <v>0</v>
      </c>
      <c r="AK69" s="88">
        <v>0</v>
      </c>
      <c r="AL69" s="88">
        <v>0</v>
      </c>
      <c r="AM69" s="88">
        <v>0</v>
      </c>
      <c r="AN69" s="88">
        <v>0</v>
      </c>
      <c r="AO69" s="88">
        <v>0</v>
      </c>
      <c r="AP69" s="88">
        <v>0</v>
      </c>
      <c r="AQ69" s="88">
        <v>0</v>
      </c>
      <c r="AR69" s="88">
        <v>0</v>
      </c>
      <c r="AS69" s="88">
        <v>0</v>
      </c>
      <c r="AT69" s="88">
        <v>0</v>
      </c>
      <c r="AU69" s="88">
        <v>0</v>
      </c>
      <c r="AV69" s="88">
        <v>0</v>
      </c>
      <c r="AW69" s="88">
        <v>0</v>
      </c>
      <c r="AX69" s="88">
        <v>0</v>
      </c>
      <c r="AY69" s="88">
        <v>0</v>
      </c>
      <c r="AZ69" s="88">
        <v>0</v>
      </c>
      <c r="BA69" s="88">
        <v>0</v>
      </c>
      <c r="BB69" s="88">
        <v>0</v>
      </c>
      <c r="BC69" s="88">
        <v>0</v>
      </c>
      <c r="BD69" s="88">
        <v>0</v>
      </c>
      <c r="BE69" s="88">
        <v>0</v>
      </c>
      <c r="BF69" s="88">
        <v>0</v>
      </c>
      <c r="BG69" s="88">
        <v>0</v>
      </c>
      <c r="BH69" s="88">
        <v>0</v>
      </c>
      <c r="BI69" s="88">
        <v>0</v>
      </c>
      <c r="BJ69" s="88">
        <v>0</v>
      </c>
      <c r="BK69" s="88">
        <v>0</v>
      </c>
    </row>
    <row r="70" spans="1:63">
      <c r="A70" s="8" t="s">
        <v>112</v>
      </c>
      <c r="B70" s="80">
        <v>18.603999999999999</v>
      </c>
      <c r="C70" s="23"/>
      <c r="D70" s="23"/>
      <c r="E70" s="23"/>
      <c r="F70" s="23"/>
      <c r="G70" s="23"/>
      <c r="H70" s="23"/>
      <c r="I70" s="23"/>
      <c r="J70" s="23">
        <v>6.1267902481104981</v>
      </c>
      <c r="K70" s="25">
        <f t="shared" si="17"/>
        <v>6.1267902481104981</v>
      </c>
      <c r="L70" s="24">
        <f t="shared" si="18"/>
        <v>2.9000140507723025</v>
      </c>
      <c r="M70" s="81">
        <f t="shared" si="19"/>
        <v>9.0268042988828014</v>
      </c>
      <c r="O70" s="78">
        <f t="shared" si="20"/>
        <v>-6.1267902481104981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6.1267902481104981</v>
      </c>
      <c r="T70">
        <v>69</v>
      </c>
      <c r="U70" s="87">
        <f>IFERROR(-HLOOKUP($U$1,IEX!$W$2:$BH$98,T70,FALSE),0)</f>
        <v>0</v>
      </c>
      <c r="V70" s="88">
        <f t="shared" si="21"/>
        <v>2.9000140507723025</v>
      </c>
      <c r="W70" s="94"/>
      <c r="X70" s="88">
        <v>0</v>
      </c>
      <c r="Y70" s="88">
        <v>0.25528292700460409</v>
      </c>
      <c r="Z70" s="88">
        <v>0.30633951240552487</v>
      </c>
      <c r="AA70" s="88">
        <v>0.45950926860828734</v>
      </c>
      <c r="AB70" s="88">
        <v>1.0211317080184164</v>
      </c>
      <c r="AC70" s="88">
        <v>0.43908663444791901</v>
      </c>
      <c r="AD70" s="88">
        <v>0.41866400028755069</v>
      </c>
      <c r="AE70" s="88">
        <v>0</v>
      </c>
      <c r="AF70" s="88">
        <v>0</v>
      </c>
      <c r="AG70" s="88">
        <v>0</v>
      </c>
      <c r="AH70" s="88">
        <v>0</v>
      </c>
      <c r="AI70" s="88">
        <v>0</v>
      </c>
      <c r="AJ70" s="88">
        <v>0</v>
      </c>
      <c r="AK70" s="88">
        <v>0</v>
      </c>
      <c r="AL70" s="88">
        <v>0</v>
      </c>
      <c r="AM70" s="88">
        <v>0</v>
      </c>
      <c r="AN70" s="88">
        <v>0</v>
      </c>
      <c r="AO70" s="88">
        <v>0</v>
      </c>
      <c r="AP70" s="88">
        <v>0</v>
      </c>
      <c r="AQ70" s="88">
        <v>0</v>
      </c>
      <c r="AR70" s="88">
        <v>0</v>
      </c>
      <c r="AS70" s="88">
        <v>0</v>
      </c>
      <c r="AT70" s="88">
        <v>0</v>
      </c>
      <c r="AU70" s="88">
        <v>0</v>
      </c>
      <c r="AV70" s="88">
        <v>0</v>
      </c>
      <c r="AW70" s="88">
        <v>0</v>
      </c>
      <c r="AX70" s="88">
        <v>0</v>
      </c>
      <c r="AY70" s="88">
        <v>0</v>
      </c>
      <c r="AZ70" s="88">
        <v>0</v>
      </c>
      <c r="BA70" s="88">
        <v>0</v>
      </c>
      <c r="BB70" s="88">
        <v>0</v>
      </c>
      <c r="BC70" s="88">
        <v>0</v>
      </c>
      <c r="BD70" s="88">
        <v>0</v>
      </c>
      <c r="BE70" s="88">
        <v>0</v>
      </c>
      <c r="BF70" s="88">
        <v>0</v>
      </c>
      <c r="BG70" s="88">
        <v>0</v>
      </c>
      <c r="BH70" s="88">
        <v>0</v>
      </c>
      <c r="BI70" s="88">
        <v>0</v>
      </c>
      <c r="BJ70" s="88">
        <v>0</v>
      </c>
      <c r="BK70" s="88">
        <v>0</v>
      </c>
    </row>
    <row r="71" spans="1:63">
      <c r="A71" s="8" t="s">
        <v>113</v>
      </c>
      <c r="B71" s="80">
        <v>18.968</v>
      </c>
      <c r="C71" s="23"/>
      <c r="D71" s="23"/>
      <c r="E71" s="23"/>
      <c r="F71" s="23"/>
      <c r="G71" s="23"/>
      <c r="H71" s="23"/>
      <c r="I71" s="23"/>
      <c r="J71" s="23">
        <v>6.1267902481104981</v>
      </c>
      <c r="K71" s="25">
        <f t="shared" si="17"/>
        <v>6.1267902481104981</v>
      </c>
      <c r="L71" s="24">
        <f t="shared" si="18"/>
        <v>2.9000140507723025</v>
      </c>
      <c r="M71" s="81">
        <f t="shared" si="19"/>
        <v>9.0268042988828014</v>
      </c>
      <c r="O71" s="78">
        <f t="shared" si="20"/>
        <v>-6.1267902481104981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6.1267902481104981</v>
      </c>
      <c r="T71">
        <v>70</v>
      </c>
      <c r="U71" s="87">
        <f>IFERROR(-HLOOKUP($U$1,IEX!$W$2:$BH$98,T71,FALSE),0)</f>
        <v>0</v>
      </c>
      <c r="V71" s="88">
        <f t="shared" si="21"/>
        <v>2.9000140507723025</v>
      </c>
      <c r="W71" s="94"/>
      <c r="X71" s="88">
        <v>0</v>
      </c>
      <c r="Y71" s="88">
        <v>0.25528292700460409</v>
      </c>
      <c r="Z71" s="88">
        <v>0.30633951240552487</v>
      </c>
      <c r="AA71" s="88">
        <v>0.45950926860828734</v>
      </c>
      <c r="AB71" s="88">
        <v>1.0211317080184164</v>
      </c>
      <c r="AC71" s="88">
        <v>0.43908663444791901</v>
      </c>
      <c r="AD71" s="88">
        <v>0.41866400028755069</v>
      </c>
      <c r="AE71" s="88">
        <v>0</v>
      </c>
      <c r="AF71" s="88">
        <v>0</v>
      </c>
      <c r="AG71" s="88">
        <v>0</v>
      </c>
      <c r="AH71" s="88">
        <v>0</v>
      </c>
      <c r="AI71" s="88">
        <v>0</v>
      </c>
      <c r="AJ71" s="88">
        <v>0</v>
      </c>
      <c r="AK71" s="88">
        <v>0</v>
      </c>
      <c r="AL71" s="88">
        <v>0</v>
      </c>
      <c r="AM71" s="88">
        <v>0</v>
      </c>
      <c r="AN71" s="88">
        <v>0</v>
      </c>
      <c r="AO71" s="88">
        <v>0</v>
      </c>
      <c r="AP71" s="88">
        <v>0</v>
      </c>
      <c r="AQ71" s="88">
        <v>0</v>
      </c>
      <c r="AR71" s="88">
        <v>0</v>
      </c>
      <c r="AS71" s="88">
        <v>0</v>
      </c>
      <c r="AT71" s="88">
        <v>0</v>
      </c>
      <c r="AU71" s="88">
        <v>0</v>
      </c>
      <c r="AV71" s="88">
        <v>0</v>
      </c>
      <c r="AW71" s="88">
        <v>0</v>
      </c>
      <c r="AX71" s="88">
        <v>0</v>
      </c>
      <c r="AY71" s="88">
        <v>0</v>
      </c>
      <c r="AZ71" s="88">
        <v>0</v>
      </c>
      <c r="BA71" s="88">
        <v>0</v>
      </c>
      <c r="BB71" s="88">
        <v>0</v>
      </c>
      <c r="BC71" s="88">
        <v>0</v>
      </c>
      <c r="BD71" s="88">
        <v>0</v>
      </c>
      <c r="BE71" s="88">
        <v>0</v>
      </c>
      <c r="BF71" s="88">
        <v>0</v>
      </c>
      <c r="BG71" s="88">
        <v>0</v>
      </c>
      <c r="BH71" s="88">
        <v>0</v>
      </c>
      <c r="BI71" s="88">
        <v>0</v>
      </c>
      <c r="BJ71" s="88">
        <v>0</v>
      </c>
      <c r="BK71" s="88">
        <v>0</v>
      </c>
    </row>
    <row r="72" spans="1:63">
      <c r="A72" s="8" t="s">
        <v>114</v>
      </c>
      <c r="B72" s="80">
        <v>18.260000000000002</v>
      </c>
      <c r="C72" s="23"/>
      <c r="D72" s="23"/>
      <c r="E72" s="23"/>
      <c r="F72" s="23"/>
      <c r="G72" s="23"/>
      <c r="H72" s="23"/>
      <c r="I72" s="23"/>
      <c r="J72" s="23">
        <v>6.1267902481104981</v>
      </c>
      <c r="K72" s="25">
        <f t="shared" si="17"/>
        <v>6.1267902481104981</v>
      </c>
      <c r="L72" s="24">
        <f t="shared" si="18"/>
        <v>2.9000140507723025</v>
      </c>
      <c r="M72" s="81">
        <f t="shared" si="19"/>
        <v>9.0268042988828014</v>
      </c>
      <c r="O72" s="78">
        <f t="shared" si="20"/>
        <v>-6.1267902481104981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6.1267902481104981</v>
      </c>
      <c r="T72">
        <v>71</v>
      </c>
      <c r="U72" s="87">
        <f>IFERROR(-HLOOKUP($U$1,IEX!$W$2:$BH$98,T72,FALSE),0)</f>
        <v>0</v>
      </c>
      <c r="V72" s="88">
        <f t="shared" si="21"/>
        <v>2.9000140507723025</v>
      </c>
      <c r="W72" s="94"/>
      <c r="X72" s="88">
        <v>0</v>
      </c>
      <c r="Y72" s="88">
        <v>0.25528292700460409</v>
      </c>
      <c r="Z72" s="88">
        <v>0.30633951240552487</v>
      </c>
      <c r="AA72" s="88">
        <v>0.45950926860828734</v>
      </c>
      <c r="AB72" s="88">
        <v>1.0211317080184164</v>
      </c>
      <c r="AC72" s="88">
        <v>0.43908663444791901</v>
      </c>
      <c r="AD72" s="88">
        <v>0.41866400028755069</v>
      </c>
      <c r="AE72" s="88">
        <v>0</v>
      </c>
      <c r="AF72" s="88">
        <v>0</v>
      </c>
      <c r="AG72" s="88">
        <v>0</v>
      </c>
      <c r="AH72" s="88">
        <v>0</v>
      </c>
      <c r="AI72" s="88">
        <v>0</v>
      </c>
      <c r="AJ72" s="88">
        <v>0</v>
      </c>
      <c r="AK72" s="88">
        <v>0</v>
      </c>
      <c r="AL72" s="88">
        <v>0</v>
      </c>
      <c r="AM72" s="88">
        <v>0</v>
      </c>
      <c r="AN72" s="88">
        <v>0</v>
      </c>
      <c r="AO72" s="88">
        <v>0</v>
      </c>
      <c r="AP72" s="88">
        <v>0</v>
      </c>
      <c r="AQ72" s="88">
        <v>0</v>
      </c>
      <c r="AR72" s="88">
        <v>0</v>
      </c>
      <c r="AS72" s="88">
        <v>0</v>
      </c>
      <c r="AT72" s="88">
        <v>0</v>
      </c>
      <c r="AU72" s="88">
        <v>0</v>
      </c>
      <c r="AV72" s="88">
        <v>0</v>
      </c>
      <c r="AW72" s="88">
        <v>0</v>
      </c>
      <c r="AX72" s="88">
        <v>0</v>
      </c>
      <c r="AY72" s="88">
        <v>0</v>
      </c>
      <c r="AZ72" s="88">
        <v>0</v>
      </c>
      <c r="BA72" s="88">
        <v>0</v>
      </c>
      <c r="BB72" s="88">
        <v>0</v>
      </c>
      <c r="BC72" s="88">
        <v>0</v>
      </c>
      <c r="BD72" s="88">
        <v>0</v>
      </c>
      <c r="BE72" s="88">
        <v>0</v>
      </c>
      <c r="BF72" s="88">
        <v>0</v>
      </c>
      <c r="BG72" s="88">
        <v>0</v>
      </c>
      <c r="BH72" s="88">
        <v>0</v>
      </c>
      <c r="BI72" s="88">
        <v>0</v>
      </c>
      <c r="BJ72" s="88">
        <v>0</v>
      </c>
      <c r="BK72" s="88">
        <v>0</v>
      </c>
    </row>
    <row r="73" spans="1:63">
      <c r="A73" s="8" t="s">
        <v>115</v>
      </c>
      <c r="B73" s="80">
        <v>18.931999999999999</v>
      </c>
      <c r="C73" s="23"/>
      <c r="D73" s="23"/>
      <c r="E73" s="23"/>
      <c r="F73" s="23"/>
      <c r="G73" s="23"/>
      <c r="H73" s="23"/>
      <c r="I73" s="23"/>
      <c r="J73" s="23">
        <v>6.1267902481104981</v>
      </c>
      <c r="K73" s="25">
        <f t="shared" si="17"/>
        <v>6.1267902481104981</v>
      </c>
      <c r="L73" s="24">
        <f t="shared" si="18"/>
        <v>2.9000140507723025</v>
      </c>
      <c r="M73" s="81">
        <f t="shared" si="19"/>
        <v>9.0268042988828014</v>
      </c>
      <c r="O73" s="78">
        <f t="shared" si="20"/>
        <v>-6.1267902481104981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6.1267902481104981</v>
      </c>
      <c r="T73">
        <v>72</v>
      </c>
      <c r="U73" s="87">
        <f>IFERROR(-HLOOKUP($U$1,IEX!$W$2:$BH$98,T73,FALSE),0)</f>
        <v>0</v>
      </c>
      <c r="V73" s="88">
        <f t="shared" si="21"/>
        <v>2.9000140507723025</v>
      </c>
      <c r="W73" s="94"/>
      <c r="X73" s="88">
        <v>0</v>
      </c>
      <c r="Y73" s="88">
        <v>0.25528292700460409</v>
      </c>
      <c r="Z73" s="88">
        <v>0.30633951240552487</v>
      </c>
      <c r="AA73" s="88">
        <v>0.45950926860828734</v>
      </c>
      <c r="AB73" s="88">
        <v>1.0211317080184164</v>
      </c>
      <c r="AC73" s="88">
        <v>0.43908663444791901</v>
      </c>
      <c r="AD73" s="88">
        <v>0.41866400028755069</v>
      </c>
      <c r="AE73" s="88">
        <v>0</v>
      </c>
      <c r="AF73" s="88">
        <v>0</v>
      </c>
      <c r="AG73" s="88">
        <v>0</v>
      </c>
      <c r="AH73" s="88">
        <v>0</v>
      </c>
      <c r="AI73" s="88">
        <v>0</v>
      </c>
      <c r="AJ73" s="88">
        <v>0</v>
      </c>
      <c r="AK73" s="88">
        <v>0</v>
      </c>
      <c r="AL73" s="88">
        <v>0</v>
      </c>
      <c r="AM73" s="88">
        <v>0</v>
      </c>
      <c r="AN73" s="88">
        <v>0</v>
      </c>
      <c r="AO73" s="88">
        <v>0</v>
      </c>
      <c r="AP73" s="88">
        <v>0</v>
      </c>
      <c r="AQ73" s="88">
        <v>0</v>
      </c>
      <c r="AR73" s="88">
        <v>0</v>
      </c>
      <c r="AS73" s="88">
        <v>0</v>
      </c>
      <c r="AT73" s="88">
        <v>0</v>
      </c>
      <c r="AU73" s="88">
        <v>0</v>
      </c>
      <c r="AV73" s="88">
        <v>0</v>
      </c>
      <c r="AW73" s="88">
        <v>0</v>
      </c>
      <c r="AX73" s="88">
        <v>0</v>
      </c>
      <c r="AY73" s="88">
        <v>0</v>
      </c>
      <c r="AZ73" s="88">
        <v>0</v>
      </c>
      <c r="BA73" s="88">
        <v>0</v>
      </c>
      <c r="BB73" s="88">
        <v>0</v>
      </c>
      <c r="BC73" s="88">
        <v>0</v>
      </c>
      <c r="BD73" s="88">
        <v>0</v>
      </c>
      <c r="BE73" s="88">
        <v>0</v>
      </c>
      <c r="BF73" s="88">
        <v>0</v>
      </c>
      <c r="BG73" s="88">
        <v>0</v>
      </c>
      <c r="BH73" s="88">
        <v>0</v>
      </c>
      <c r="BI73" s="88">
        <v>0</v>
      </c>
      <c r="BJ73" s="88">
        <v>0</v>
      </c>
      <c r="BK73" s="88">
        <v>0</v>
      </c>
    </row>
    <row r="74" spans="1:63">
      <c r="A74" s="8" t="s">
        <v>116</v>
      </c>
      <c r="B74" s="80">
        <v>18.507999999999999</v>
      </c>
      <c r="C74" s="23"/>
      <c r="D74" s="23"/>
      <c r="E74" s="23"/>
      <c r="F74" s="23"/>
      <c r="G74" s="23"/>
      <c r="H74" s="23"/>
      <c r="I74" s="23"/>
      <c r="J74" s="23">
        <v>6.1267902481104981</v>
      </c>
      <c r="K74" s="25">
        <f t="shared" si="17"/>
        <v>6.1267902481104981</v>
      </c>
      <c r="L74" s="24">
        <f t="shared" si="18"/>
        <v>2.9000140507723025</v>
      </c>
      <c r="M74" s="81">
        <f t="shared" si="19"/>
        <v>9.0268042988828014</v>
      </c>
      <c r="O74" s="78">
        <f t="shared" si="20"/>
        <v>-6.1267902481104981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6.1267902481104981</v>
      </c>
      <c r="T74">
        <v>73</v>
      </c>
      <c r="U74" s="87">
        <f>IFERROR(-HLOOKUP($U$1,IEX!$W$2:$BH$98,T74,FALSE),0)</f>
        <v>0</v>
      </c>
      <c r="V74" s="88">
        <f t="shared" si="21"/>
        <v>2.9000140507723025</v>
      </c>
      <c r="W74" s="94"/>
      <c r="X74" s="88">
        <v>0</v>
      </c>
      <c r="Y74" s="88">
        <v>0.25528292700460409</v>
      </c>
      <c r="Z74" s="88">
        <v>0.30633951240552487</v>
      </c>
      <c r="AA74" s="88">
        <v>0.45950926860828734</v>
      </c>
      <c r="AB74" s="88">
        <v>1.0211317080184164</v>
      </c>
      <c r="AC74" s="88">
        <v>0.43908663444791901</v>
      </c>
      <c r="AD74" s="88">
        <v>0.41866400028755069</v>
      </c>
      <c r="AE74" s="88">
        <v>0</v>
      </c>
      <c r="AF74" s="88">
        <v>0</v>
      </c>
      <c r="AG74" s="88">
        <v>0</v>
      </c>
      <c r="AH74" s="88">
        <v>0</v>
      </c>
      <c r="AI74" s="88">
        <v>0</v>
      </c>
      <c r="AJ74" s="88">
        <v>0</v>
      </c>
      <c r="AK74" s="88">
        <v>0</v>
      </c>
      <c r="AL74" s="88">
        <v>0</v>
      </c>
      <c r="AM74" s="88">
        <v>0</v>
      </c>
      <c r="AN74" s="88">
        <v>0</v>
      </c>
      <c r="AO74" s="88">
        <v>0</v>
      </c>
      <c r="AP74" s="88">
        <v>0</v>
      </c>
      <c r="AQ74" s="88">
        <v>0</v>
      </c>
      <c r="AR74" s="88">
        <v>0</v>
      </c>
      <c r="AS74" s="88">
        <v>0</v>
      </c>
      <c r="AT74" s="88">
        <v>0</v>
      </c>
      <c r="AU74" s="88">
        <v>0</v>
      </c>
      <c r="AV74" s="88">
        <v>0</v>
      </c>
      <c r="AW74" s="88">
        <v>0</v>
      </c>
      <c r="AX74" s="88">
        <v>0</v>
      </c>
      <c r="AY74" s="88">
        <v>0</v>
      </c>
      <c r="AZ74" s="88">
        <v>0</v>
      </c>
      <c r="BA74" s="88">
        <v>0</v>
      </c>
      <c r="BB74" s="88">
        <v>0</v>
      </c>
      <c r="BC74" s="88">
        <v>0</v>
      </c>
      <c r="BD74" s="88">
        <v>0</v>
      </c>
      <c r="BE74" s="88">
        <v>0</v>
      </c>
      <c r="BF74" s="88">
        <v>0</v>
      </c>
      <c r="BG74" s="88">
        <v>0</v>
      </c>
      <c r="BH74" s="88">
        <v>0</v>
      </c>
      <c r="BI74" s="88">
        <v>0</v>
      </c>
      <c r="BJ74" s="88">
        <v>0</v>
      </c>
      <c r="BK74" s="88">
        <v>0</v>
      </c>
    </row>
    <row r="75" spans="1:63">
      <c r="A75" s="8" t="s">
        <v>117</v>
      </c>
      <c r="B75" s="80">
        <v>18.739999999999998</v>
      </c>
      <c r="C75" s="23"/>
      <c r="D75" s="23"/>
      <c r="E75" s="23"/>
      <c r="F75" s="23"/>
      <c r="G75" s="23"/>
      <c r="H75" s="23"/>
      <c r="I75" s="23"/>
      <c r="J75" s="23">
        <v>6.1267902481104981</v>
      </c>
      <c r="K75" s="25">
        <f t="shared" si="17"/>
        <v>6.1267902481104981</v>
      </c>
      <c r="L75" s="24">
        <f t="shared" si="18"/>
        <v>2.9000140507723025</v>
      </c>
      <c r="M75" s="81">
        <f t="shared" si="19"/>
        <v>9.0268042988828014</v>
      </c>
      <c r="O75" s="78">
        <f t="shared" si="20"/>
        <v>-6.1267902481104981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6.1267902481104981</v>
      </c>
      <c r="T75">
        <v>74</v>
      </c>
      <c r="U75" s="87">
        <f>IFERROR(-HLOOKUP($U$1,IEX!$W$2:$BH$98,T75,FALSE),0)</f>
        <v>0</v>
      </c>
      <c r="V75" s="88">
        <f t="shared" si="21"/>
        <v>2.9000140507723025</v>
      </c>
      <c r="W75" s="94"/>
      <c r="X75" s="88">
        <v>0</v>
      </c>
      <c r="Y75" s="88">
        <v>0.25528292700460409</v>
      </c>
      <c r="Z75" s="88">
        <v>0.30633951240552487</v>
      </c>
      <c r="AA75" s="88">
        <v>0.45950926860828734</v>
      </c>
      <c r="AB75" s="88">
        <v>1.0211317080184164</v>
      </c>
      <c r="AC75" s="88">
        <v>0.43908663444791901</v>
      </c>
      <c r="AD75" s="88">
        <v>0.41866400028755069</v>
      </c>
      <c r="AE75" s="88">
        <v>0</v>
      </c>
      <c r="AF75" s="88">
        <v>0</v>
      </c>
      <c r="AG75" s="88">
        <v>0</v>
      </c>
      <c r="AH75" s="88">
        <v>0</v>
      </c>
      <c r="AI75" s="88">
        <v>0</v>
      </c>
      <c r="AJ75" s="88">
        <v>0</v>
      </c>
      <c r="AK75" s="88">
        <v>0</v>
      </c>
      <c r="AL75" s="88">
        <v>0</v>
      </c>
      <c r="AM75" s="88">
        <v>0</v>
      </c>
      <c r="AN75" s="88">
        <v>0</v>
      </c>
      <c r="AO75" s="88">
        <v>0</v>
      </c>
      <c r="AP75" s="88">
        <v>0</v>
      </c>
      <c r="AQ75" s="88">
        <v>0</v>
      </c>
      <c r="AR75" s="88">
        <v>0</v>
      </c>
      <c r="AS75" s="88">
        <v>0</v>
      </c>
      <c r="AT75" s="88">
        <v>0</v>
      </c>
      <c r="AU75" s="88">
        <v>0</v>
      </c>
      <c r="AV75" s="88">
        <v>0</v>
      </c>
      <c r="AW75" s="88">
        <v>0</v>
      </c>
      <c r="AX75" s="88">
        <v>0</v>
      </c>
      <c r="AY75" s="88">
        <v>0</v>
      </c>
      <c r="AZ75" s="88">
        <v>0</v>
      </c>
      <c r="BA75" s="88">
        <v>0</v>
      </c>
      <c r="BB75" s="88">
        <v>0</v>
      </c>
      <c r="BC75" s="88">
        <v>0</v>
      </c>
      <c r="BD75" s="88">
        <v>0</v>
      </c>
      <c r="BE75" s="88">
        <v>0</v>
      </c>
      <c r="BF75" s="88">
        <v>0</v>
      </c>
      <c r="BG75" s="88">
        <v>0</v>
      </c>
      <c r="BH75" s="88">
        <v>0</v>
      </c>
      <c r="BI75" s="88">
        <v>0</v>
      </c>
      <c r="BJ75" s="88">
        <v>0</v>
      </c>
      <c r="BK75" s="88">
        <v>0</v>
      </c>
    </row>
    <row r="76" spans="1:63">
      <c r="A76" s="8" t="s">
        <v>118</v>
      </c>
      <c r="B76" s="80">
        <v>18.047999999999998</v>
      </c>
      <c r="C76" s="23"/>
      <c r="D76" s="23"/>
      <c r="E76" s="23"/>
      <c r="F76" s="23"/>
      <c r="G76" s="23"/>
      <c r="H76" s="23"/>
      <c r="I76" s="23"/>
      <c r="J76" s="23">
        <v>6.124886877828053</v>
      </c>
      <c r="K76" s="25">
        <f t="shared" si="17"/>
        <v>6.124886877828053</v>
      </c>
      <c r="L76" s="24">
        <f t="shared" si="18"/>
        <v>2.8991131221719453</v>
      </c>
      <c r="M76" s="81">
        <f t="shared" si="19"/>
        <v>9.0239999999999974</v>
      </c>
      <c r="O76" s="78">
        <f t="shared" si="20"/>
        <v>-6.124886877828053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6.124886877828053</v>
      </c>
      <c r="T76">
        <v>75</v>
      </c>
      <c r="U76" s="87">
        <f>IFERROR(-HLOOKUP($U$1,IEX!$W$2:$BH$98,T76,FALSE),0)</f>
        <v>0</v>
      </c>
      <c r="V76" s="88">
        <f t="shared" si="21"/>
        <v>2.8991131221719453</v>
      </c>
      <c r="W76" s="94"/>
      <c r="X76" s="88">
        <v>0</v>
      </c>
      <c r="Y76" s="88">
        <v>0.25520361990950224</v>
      </c>
      <c r="Z76" s="88">
        <v>0.30624434389140265</v>
      </c>
      <c r="AA76" s="88">
        <v>0.45936651583710397</v>
      </c>
      <c r="AB76" s="88">
        <v>1.020814479638009</v>
      </c>
      <c r="AC76" s="88">
        <v>0.43895022624434377</v>
      </c>
      <c r="AD76" s="88">
        <v>0.41853393665158362</v>
      </c>
      <c r="AE76" s="88">
        <v>0</v>
      </c>
      <c r="AF76" s="88">
        <v>0</v>
      </c>
      <c r="AG76" s="88">
        <v>0</v>
      </c>
      <c r="AH76" s="88">
        <v>0</v>
      </c>
      <c r="AI76" s="88">
        <v>0</v>
      </c>
      <c r="AJ76" s="88">
        <v>0</v>
      </c>
      <c r="AK76" s="88">
        <v>0</v>
      </c>
      <c r="AL76" s="88">
        <v>0</v>
      </c>
      <c r="AM76" s="88">
        <v>0</v>
      </c>
      <c r="AN76" s="88">
        <v>0</v>
      </c>
      <c r="AO76" s="88">
        <v>0</v>
      </c>
      <c r="AP76" s="88">
        <v>0</v>
      </c>
      <c r="AQ76" s="88">
        <v>0</v>
      </c>
      <c r="AR76" s="88">
        <v>0</v>
      </c>
      <c r="AS76" s="88">
        <v>0</v>
      </c>
      <c r="AT76" s="88">
        <v>0</v>
      </c>
      <c r="AU76" s="88">
        <v>0</v>
      </c>
      <c r="AV76" s="88">
        <v>0</v>
      </c>
      <c r="AW76" s="88">
        <v>0</v>
      </c>
      <c r="AX76" s="88">
        <v>0</v>
      </c>
      <c r="AY76" s="88">
        <v>0</v>
      </c>
      <c r="AZ76" s="88">
        <v>0</v>
      </c>
      <c r="BA76" s="88">
        <v>0</v>
      </c>
      <c r="BB76" s="88">
        <v>0</v>
      </c>
      <c r="BC76" s="88">
        <v>0</v>
      </c>
      <c r="BD76" s="88">
        <v>0</v>
      </c>
      <c r="BE76" s="88">
        <v>0</v>
      </c>
      <c r="BF76" s="88">
        <v>0</v>
      </c>
      <c r="BG76" s="88">
        <v>0</v>
      </c>
      <c r="BH76" s="88">
        <v>0</v>
      </c>
      <c r="BI76" s="88">
        <v>0</v>
      </c>
      <c r="BJ76" s="88">
        <v>0</v>
      </c>
      <c r="BK76" s="88">
        <v>0</v>
      </c>
    </row>
    <row r="77" spans="1:63">
      <c r="A77" s="8" t="s">
        <v>119</v>
      </c>
      <c r="B77" s="80">
        <v>18.815999999999999</v>
      </c>
      <c r="C77" s="23"/>
      <c r="D77" s="23"/>
      <c r="E77" s="23"/>
      <c r="F77" s="23"/>
      <c r="G77" s="23"/>
      <c r="H77" s="23"/>
      <c r="I77" s="23"/>
      <c r="J77" s="23">
        <v>6.1267902481104981</v>
      </c>
      <c r="K77" s="25">
        <f t="shared" si="17"/>
        <v>6.1267902481104981</v>
      </c>
      <c r="L77" s="24">
        <f t="shared" si="18"/>
        <v>2.9000140507723025</v>
      </c>
      <c r="M77" s="81">
        <f t="shared" si="19"/>
        <v>9.0268042988828014</v>
      </c>
      <c r="O77" s="78">
        <f t="shared" si="20"/>
        <v>-6.1267902481104981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6.1267902481104981</v>
      </c>
      <c r="T77">
        <v>76</v>
      </c>
      <c r="U77" s="87">
        <f>IFERROR(-HLOOKUP($U$1,IEX!$W$2:$BH$98,T77,FALSE),0)</f>
        <v>0</v>
      </c>
      <c r="V77" s="88">
        <f t="shared" si="21"/>
        <v>2.9000140507723025</v>
      </c>
      <c r="W77" s="94"/>
      <c r="X77" s="88">
        <v>0</v>
      </c>
      <c r="Y77" s="88">
        <v>0.25528292700460409</v>
      </c>
      <c r="Z77" s="88">
        <v>0.30633951240552487</v>
      </c>
      <c r="AA77" s="88">
        <v>0.45950926860828734</v>
      </c>
      <c r="AB77" s="88">
        <v>1.0211317080184164</v>
      </c>
      <c r="AC77" s="88">
        <v>0.43908663444791901</v>
      </c>
      <c r="AD77" s="88">
        <v>0.41866400028755069</v>
      </c>
      <c r="AE77" s="88">
        <v>0</v>
      </c>
      <c r="AF77" s="88">
        <v>0</v>
      </c>
      <c r="AG77" s="88">
        <v>0</v>
      </c>
      <c r="AH77" s="88">
        <v>0</v>
      </c>
      <c r="AI77" s="88">
        <v>0</v>
      </c>
      <c r="AJ77" s="88">
        <v>0</v>
      </c>
      <c r="AK77" s="88">
        <v>0</v>
      </c>
      <c r="AL77" s="88">
        <v>0</v>
      </c>
      <c r="AM77" s="88">
        <v>0</v>
      </c>
      <c r="AN77" s="88">
        <v>0</v>
      </c>
      <c r="AO77" s="88">
        <v>0</v>
      </c>
      <c r="AP77" s="88">
        <v>0</v>
      </c>
      <c r="AQ77" s="88">
        <v>0</v>
      </c>
      <c r="AR77" s="88">
        <v>0</v>
      </c>
      <c r="AS77" s="88">
        <v>0</v>
      </c>
      <c r="AT77" s="88">
        <v>0</v>
      </c>
      <c r="AU77" s="88">
        <v>0</v>
      </c>
      <c r="AV77" s="88">
        <v>0</v>
      </c>
      <c r="AW77" s="88">
        <v>0</v>
      </c>
      <c r="AX77" s="88">
        <v>0</v>
      </c>
      <c r="AY77" s="88">
        <v>0</v>
      </c>
      <c r="AZ77" s="88">
        <v>0</v>
      </c>
      <c r="BA77" s="88">
        <v>0</v>
      </c>
      <c r="BB77" s="88">
        <v>0</v>
      </c>
      <c r="BC77" s="88">
        <v>0</v>
      </c>
      <c r="BD77" s="88">
        <v>0</v>
      </c>
      <c r="BE77" s="88">
        <v>0</v>
      </c>
      <c r="BF77" s="88">
        <v>0</v>
      </c>
      <c r="BG77" s="88">
        <v>0</v>
      </c>
      <c r="BH77" s="88">
        <v>0</v>
      </c>
      <c r="BI77" s="88">
        <v>0</v>
      </c>
      <c r="BJ77" s="88">
        <v>0</v>
      </c>
      <c r="BK77" s="88">
        <v>0</v>
      </c>
    </row>
    <row r="78" spans="1:63">
      <c r="A78" s="8" t="s">
        <v>120</v>
      </c>
      <c r="B78" s="80">
        <v>17.992000000000001</v>
      </c>
      <c r="C78" s="23"/>
      <c r="D78" s="23"/>
      <c r="E78" s="23"/>
      <c r="F78" s="23"/>
      <c r="G78" s="23"/>
      <c r="H78" s="23"/>
      <c r="I78" s="23"/>
      <c r="J78" s="23">
        <v>6.1058823529411761</v>
      </c>
      <c r="K78" s="25">
        <f t="shared" si="17"/>
        <v>6.1058823529411761</v>
      </c>
      <c r="L78" s="24">
        <f t="shared" si="18"/>
        <v>2.890117647058823</v>
      </c>
      <c r="M78" s="81">
        <f t="shared" si="19"/>
        <v>8.9959999999999987</v>
      </c>
      <c r="O78" s="78">
        <f t="shared" si="20"/>
        <v>-6.1058823529411761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6.1058823529411761</v>
      </c>
      <c r="T78">
        <v>77</v>
      </c>
      <c r="U78" s="87">
        <f>IFERROR(-HLOOKUP($U$1,IEX!$W$2:$BH$98,T78,FALSE),0)</f>
        <v>0</v>
      </c>
      <c r="V78" s="88">
        <f t="shared" si="21"/>
        <v>2.890117647058823</v>
      </c>
      <c r="W78" s="94"/>
      <c r="X78" s="88">
        <v>0</v>
      </c>
      <c r="Y78" s="88">
        <v>0.25441176470588234</v>
      </c>
      <c r="Z78" s="88">
        <v>0.30529411764705877</v>
      </c>
      <c r="AA78" s="88">
        <v>0.45794117647058824</v>
      </c>
      <c r="AB78" s="88">
        <v>1.0176470588235293</v>
      </c>
      <c r="AC78" s="88">
        <v>0.43758823529411761</v>
      </c>
      <c r="AD78" s="88">
        <v>0.41723529411764704</v>
      </c>
      <c r="AE78" s="88">
        <v>0</v>
      </c>
      <c r="AF78" s="88">
        <v>0</v>
      </c>
      <c r="AG78" s="88">
        <v>0</v>
      </c>
      <c r="AH78" s="88">
        <v>0</v>
      </c>
      <c r="AI78" s="88">
        <v>0</v>
      </c>
      <c r="AJ78" s="88">
        <v>0</v>
      </c>
      <c r="AK78" s="88">
        <v>0</v>
      </c>
      <c r="AL78" s="88">
        <v>0</v>
      </c>
      <c r="AM78" s="88">
        <v>0</v>
      </c>
      <c r="AN78" s="88">
        <v>0</v>
      </c>
      <c r="AO78" s="88">
        <v>0</v>
      </c>
      <c r="AP78" s="88">
        <v>0</v>
      </c>
      <c r="AQ78" s="88">
        <v>0</v>
      </c>
      <c r="AR78" s="88">
        <v>0</v>
      </c>
      <c r="AS78" s="88">
        <v>0</v>
      </c>
      <c r="AT78" s="88">
        <v>0</v>
      </c>
      <c r="AU78" s="88">
        <v>0</v>
      </c>
      <c r="AV78" s="88">
        <v>0</v>
      </c>
      <c r="AW78" s="88">
        <v>0</v>
      </c>
      <c r="AX78" s="88">
        <v>0</v>
      </c>
      <c r="AY78" s="88">
        <v>0</v>
      </c>
      <c r="AZ78" s="88">
        <v>0</v>
      </c>
      <c r="BA78" s="88">
        <v>0</v>
      </c>
      <c r="BB78" s="88">
        <v>0</v>
      </c>
      <c r="BC78" s="88">
        <v>0</v>
      </c>
      <c r="BD78" s="88">
        <v>0</v>
      </c>
      <c r="BE78" s="88">
        <v>0</v>
      </c>
      <c r="BF78" s="88">
        <v>0</v>
      </c>
      <c r="BG78" s="88">
        <v>0</v>
      </c>
      <c r="BH78" s="88">
        <v>0</v>
      </c>
      <c r="BI78" s="88">
        <v>0</v>
      </c>
      <c r="BJ78" s="88">
        <v>0</v>
      </c>
      <c r="BK78" s="88">
        <v>0</v>
      </c>
    </row>
    <row r="79" spans="1:63">
      <c r="A79" s="8" t="s">
        <v>121</v>
      </c>
      <c r="B79" s="80">
        <v>18.295999999999999</v>
      </c>
      <c r="C79" s="23"/>
      <c r="D79" s="23"/>
      <c r="E79" s="23"/>
      <c r="F79" s="23"/>
      <c r="G79" s="23"/>
      <c r="H79" s="23"/>
      <c r="I79" s="23"/>
      <c r="J79" s="23">
        <v>6.1267902481104981</v>
      </c>
      <c r="K79" s="25">
        <f t="shared" si="17"/>
        <v>6.1267902481104981</v>
      </c>
      <c r="L79" s="24">
        <f t="shared" si="18"/>
        <v>2.9000140507723025</v>
      </c>
      <c r="M79" s="81">
        <f t="shared" si="19"/>
        <v>9.0268042988828014</v>
      </c>
      <c r="O79" s="78">
        <f t="shared" si="20"/>
        <v>-6.1267902481104981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6.1267902481104981</v>
      </c>
      <c r="T79">
        <v>78</v>
      </c>
      <c r="U79" s="87">
        <f>IFERROR(-HLOOKUP($U$1,IEX!$W$2:$BH$98,T79,FALSE),0)</f>
        <v>0</v>
      </c>
      <c r="V79" s="88">
        <f t="shared" si="21"/>
        <v>2.9000140507723025</v>
      </c>
      <c r="W79" s="94"/>
      <c r="X79" s="88">
        <v>0</v>
      </c>
      <c r="Y79" s="88">
        <v>0.25528292700460409</v>
      </c>
      <c r="Z79" s="88">
        <v>0.30633951240552487</v>
      </c>
      <c r="AA79" s="88">
        <v>0.45950926860828734</v>
      </c>
      <c r="AB79" s="88">
        <v>1.0211317080184164</v>
      </c>
      <c r="AC79" s="88">
        <v>0.43908663444791901</v>
      </c>
      <c r="AD79" s="88">
        <v>0.41866400028755069</v>
      </c>
      <c r="AE79" s="88">
        <v>0</v>
      </c>
      <c r="AF79" s="88">
        <v>0</v>
      </c>
      <c r="AG79" s="88">
        <v>0</v>
      </c>
      <c r="AH79" s="88">
        <v>0</v>
      </c>
      <c r="AI79" s="88">
        <v>0</v>
      </c>
      <c r="AJ79" s="88">
        <v>0</v>
      </c>
      <c r="AK79" s="88">
        <v>0</v>
      </c>
      <c r="AL79" s="88">
        <v>0</v>
      </c>
      <c r="AM79" s="88">
        <v>0</v>
      </c>
      <c r="AN79" s="88">
        <v>0</v>
      </c>
      <c r="AO79" s="88">
        <v>0</v>
      </c>
      <c r="AP79" s="88">
        <v>0</v>
      </c>
      <c r="AQ79" s="88">
        <v>0</v>
      </c>
      <c r="AR79" s="88">
        <v>0</v>
      </c>
      <c r="AS79" s="88">
        <v>0</v>
      </c>
      <c r="AT79" s="88">
        <v>0</v>
      </c>
      <c r="AU79" s="88">
        <v>0</v>
      </c>
      <c r="AV79" s="88">
        <v>0</v>
      </c>
      <c r="AW79" s="88">
        <v>0</v>
      </c>
      <c r="AX79" s="88">
        <v>0</v>
      </c>
      <c r="AY79" s="88">
        <v>0</v>
      </c>
      <c r="AZ79" s="88">
        <v>0</v>
      </c>
      <c r="BA79" s="88">
        <v>0</v>
      </c>
      <c r="BB79" s="88">
        <v>0</v>
      </c>
      <c r="BC79" s="88">
        <v>0</v>
      </c>
      <c r="BD79" s="88">
        <v>0</v>
      </c>
      <c r="BE79" s="88">
        <v>0</v>
      </c>
      <c r="BF79" s="88">
        <v>0</v>
      </c>
      <c r="BG79" s="88">
        <v>0</v>
      </c>
      <c r="BH79" s="88">
        <v>0</v>
      </c>
      <c r="BI79" s="88">
        <v>0</v>
      </c>
      <c r="BJ79" s="88">
        <v>0</v>
      </c>
      <c r="BK79" s="88">
        <v>0</v>
      </c>
    </row>
    <row r="80" spans="1:63">
      <c r="A80" s="8" t="s">
        <v>122</v>
      </c>
      <c r="B80" s="80">
        <v>16.684000000000001</v>
      </c>
      <c r="C80" s="23"/>
      <c r="D80" s="23"/>
      <c r="E80" s="23"/>
      <c r="F80" s="23"/>
      <c r="G80" s="23"/>
      <c r="H80" s="23"/>
      <c r="I80" s="23"/>
      <c r="J80" s="23">
        <v>5.6619909502262438</v>
      </c>
      <c r="K80" s="25">
        <f t="shared" si="17"/>
        <v>5.6619909502262438</v>
      </c>
      <c r="L80" s="24">
        <f t="shared" si="18"/>
        <v>2.6800090497737554</v>
      </c>
      <c r="M80" s="81">
        <f t="shared" si="19"/>
        <v>8.3419999999999987</v>
      </c>
      <c r="O80" s="78">
        <f t="shared" si="20"/>
        <v>-5.6619909502262438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5.6619909502262438</v>
      </c>
      <c r="T80">
        <v>79</v>
      </c>
      <c r="U80" s="87">
        <f>IFERROR(-HLOOKUP($U$1,IEX!$W$2:$BH$98,T80,FALSE),0)</f>
        <v>0</v>
      </c>
      <c r="V80" s="88">
        <f t="shared" si="21"/>
        <v>2.6800090497737554</v>
      </c>
      <c r="W80" s="94"/>
      <c r="X80" s="88">
        <v>0</v>
      </c>
      <c r="Y80" s="88">
        <v>0.23591628959276018</v>
      </c>
      <c r="Z80" s="88">
        <v>0.28309954751131222</v>
      </c>
      <c r="AA80" s="88">
        <v>0.42464932126696825</v>
      </c>
      <c r="AB80" s="88">
        <v>0.9436651583710407</v>
      </c>
      <c r="AC80" s="88">
        <v>0.4057760180995475</v>
      </c>
      <c r="AD80" s="88">
        <v>0.38690271493212663</v>
      </c>
      <c r="AE80" s="88">
        <v>0</v>
      </c>
      <c r="AF80" s="88">
        <v>0</v>
      </c>
      <c r="AG80" s="88">
        <v>0</v>
      </c>
      <c r="AH80" s="88">
        <v>0</v>
      </c>
      <c r="AI80" s="88">
        <v>0</v>
      </c>
      <c r="AJ80" s="88">
        <v>0</v>
      </c>
      <c r="AK80" s="88">
        <v>0</v>
      </c>
      <c r="AL80" s="88">
        <v>0</v>
      </c>
      <c r="AM80" s="88">
        <v>0</v>
      </c>
      <c r="AN80" s="88">
        <v>0</v>
      </c>
      <c r="AO80" s="88">
        <v>0</v>
      </c>
      <c r="AP80" s="88">
        <v>0</v>
      </c>
      <c r="AQ80" s="88">
        <v>0</v>
      </c>
      <c r="AR80" s="88">
        <v>0</v>
      </c>
      <c r="AS80" s="88">
        <v>0</v>
      </c>
      <c r="AT80" s="88">
        <v>0</v>
      </c>
      <c r="AU80" s="88">
        <v>0</v>
      </c>
      <c r="AV80" s="88">
        <v>0</v>
      </c>
      <c r="AW80" s="88">
        <v>0</v>
      </c>
      <c r="AX80" s="88">
        <v>0</v>
      </c>
      <c r="AY80" s="88">
        <v>0</v>
      </c>
      <c r="AZ80" s="88">
        <v>0</v>
      </c>
      <c r="BA80" s="88">
        <v>0</v>
      </c>
      <c r="BB80" s="88">
        <v>0</v>
      </c>
      <c r="BC80" s="88">
        <v>0</v>
      </c>
      <c r="BD80" s="88">
        <v>0</v>
      </c>
      <c r="BE80" s="88">
        <v>0</v>
      </c>
      <c r="BF80" s="88">
        <v>0</v>
      </c>
      <c r="BG80" s="88">
        <v>0</v>
      </c>
      <c r="BH80" s="88">
        <v>0</v>
      </c>
      <c r="BI80" s="88">
        <v>0</v>
      </c>
      <c r="BJ80" s="88">
        <v>0</v>
      </c>
      <c r="BK80" s="88">
        <v>0</v>
      </c>
    </row>
    <row r="81" spans="1:63">
      <c r="A81" s="8" t="s">
        <v>123</v>
      </c>
      <c r="B81" s="80">
        <v>16.32</v>
      </c>
      <c r="C81" s="23"/>
      <c r="D81" s="23"/>
      <c r="E81" s="23"/>
      <c r="F81" s="23"/>
      <c r="G81" s="23"/>
      <c r="H81" s="23"/>
      <c r="I81" s="23"/>
      <c r="J81" s="23">
        <v>5.5384615384615374</v>
      </c>
      <c r="K81" s="25">
        <f t="shared" si="17"/>
        <v>5.5384615384615374</v>
      </c>
      <c r="L81" s="24">
        <f t="shared" si="18"/>
        <v>2.6215384615384609</v>
      </c>
      <c r="M81" s="81">
        <f t="shared" si="19"/>
        <v>8.1599999999999984</v>
      </c>
      <c r="O81" s="78">
        <f t="shared" si="20"/>
        <v>-5.5384615384615374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5.5384615384615374</v>
      </c>
      <c r="T81">
        <v>80</v>
      </c>
      <c r="U81" s="87">
        <f>IFERROR(-HLOOKUP($U$1,IEX!$W$2:$BH$98,T81,FALSE),0)</f>
        <v>0</v>
      </c>
      <c r="V81" s="88">
        <f t="shared" si="21"/>
        <v>2.6215384615384609</v>
      </c>
      <c r="W81" s="94"/>
      <c r="X81" s="88">
        <v>0</v>
      </c>
      <c r="Y81" s="88">
        <v>0.23076923076923075</v>
      </c>
      <c r="Z81" s="88">
        <v>0.27692307692307688</v>
      </c>
      <c r="AA81" s="88">
        <v>0.41538461538461535</v>
      </c>
      <c r="AB81" s="88">
        <v>0.92307692307692302</v>
      </c>
      <c r="AC81" s="88">
        <v>0.39692307692307688</v>
      </c>
      <c r="AD81" s="88">
        <v>0.3784615384615384</v>
      </c>
      <c r="AE81" s="88">
        <v>0</v>
      </c>
      <c r="AF81" s="88">
        <v>0</v>
      </c>
      <c r="AG81" s="88">
        <v>0</v>
      </c>
      <c r="AH81" s="88">
        <v>0</v>
      </c>
      <c r="AI81" s="88">
        <v>0</v>
      </c>
      <c r="AJ81" s="88">
        <v>0</v>
      </c>
      <c r="AK81" s="88">
        <v>0</v>
      </c>
      <c r="AL81" s="88">
        <v>0</v>
      </c>
      <c r="AM81" s="88">
        <v>0</v>
      </c>
      <c r="AN81" s="88">
        <v>0</v>
      </c>
      <c r="AO81" s="88">
        <v>0</v>
      </c>
      <c r="AP81" s="88">
        <v>0</v>
      </c>
      <c r="AQ81" s="88">
        <v>0</v>
      </c>
      <c r="AR81" s="88">
        <v>0</v>
      </c>
      <c r="AS81" s="88">
        <v>0</v>
      </c>
      <c r="AT81" s="88">
        <v>0</v>
      </c>
      <c r="AU81" s="88">
        <v>0</v>
      </c>
      <c r="AV81" s="88">
        <v>0</v>
      </c>
      <c r="AW81" s="88">
        <v>0</v>
      </c>
      <c r="AX81" s="88">
        <v>0</v>
      </c>
      <c r="AY81" s="88">
        <v>0</v>
      </c>
      <c r="AZ81" s="88">
        <v>0</v>
      </c>
      <c r="BA81" s="88">
        <v>0</v>
      </c>
      <c r="BB81" s="88">
        <v>0</v>
      </c>
      <c r="BC81" s="88">
        <v>0</v>
      </c>
      <c r="BD81" s="88">
        <v>0</v>
      </c>
      <c r="BE81" s="88">
        <v>0</v>
      </c>
      <c r="BF81" s="88">
        <v>0</v>
      </c>
      <c r="BG81" s="88">
        <v>0</v>
      </c>
      <c r="BH81" s="88">
        <v>0</v>
      </c>
      <c r="BI81" s="88">
        <v>0</v>
      </c>
      <c r="BJ81" s="88">
        <v>0</v>
      </c>
      <c r="BK81" s="88">
        <v>0</v>
      </c>
    </row>
    <row r="82" spans="1:63">
      <c r="A82" s="8" t="s">
        <v>124</v>
      </c>
      <c r="B82" s="80">
        <v>15.724</v>
      </c>
      <c r="C82" s="23"/>
      <c r="D82" s="23"/>
      <c r="E82" s="23"/>
      <c r="F82" s="23"/>
      <c r="G82" s="23"/>
      <c r="H82" s="23"/>
      <c r="I82" s="23"/>
      <c r="J82" s="23">
        <v>5.3361990950226241</v>
      </c>
      <c r="K82" s="25">
        <f t="shared" si="17"/>
        <v>5.3361990950226241</v>
      </c>
      <c r="L82" s="24">
        <f t="shared" si="18"/>
        <v>2.5258009049773751</v>
      </c>
      <c r="M82" s="81">
        <f t="shared" si="19"/>
        <v>7.8619999999999992</v>
      </c>
      <c r="O82" s="78">
        <f t="shared" si="20"/>
        <v>-5.3361990950226241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5.3361990950226241</v>
      </c>
      <c r="T82">
        <v>81</v>
      </c>
      <c r="U82" s="87">
        <f>IFERROR(-HLOOKUP($U$1,IEX!$W$2:$BH$98,T82,FALSE),0)</f>
        <v>0</v>
      </c>
      <c r="V82" s="88">
        <f t="shared" si="21"/>
        <v>2.5258009049773751</v>
      </c>
      <c r="W82" s="94"/>
      <c r="X82" s="88">
        <v>0</v>
      </c>
      <c r="Y82" s="88">
        <v>0.22234162895927601</v>
      </c>
      <c r="Z82" s="88">
        <v>0.26680995475113117</v>
      </c>
      <c r="AA82" s="88">
        <v>0.40021493212669679</v>
      </c>
      <c r="AB82" s="88">
        <v>0.88936651583710402</v>
      </c>
      <c r="AC82" s="88">
        <v>0.38242760180995466</v>
      </c>
      <c r="AD82" s="88">
        <v>0.36464027149321265</v>
      </c>
      <c r="AE82" s="88">
        <v>0</v>
      </c>
      <c r="AF82" s="88">
        <v>0</v>
      </c>
      <c r="AG82" s="88">
        <v>0</v>
      </c>
      <c r="AH82" s="88">
        <v>0</v>
      </c>
      <c r="AI82" s="88">
        <v>0</v>
      </c>
      <c r="AJ82" s="88">
        <v>0</v>
      </c>
      <c r="AK82" s="88">
        <v>0</v>
      </c>
      <c r="AL82" s="88">
        <v>0</v>
      </c>
      <c r="AM82" s="88">
        <v>0</v>
      </c>
      <c r="AN82" s="88">
        <v>0</v>
      </c>
      <c r="AO82" s="88">
        <v>0</v>
      </c>
      <c r="AP82" s="88">
        <v>0</v>
      </c>
      <c r="AQ82" s="88">
        <v>0</v>
      </c>
      <c r="AR82" s="88">
        <v>0</v>
      </c>
      <c r="AS82" s="88">
        <v>0</v>
      </c>
      <c r="AT82" s="88">
        <v>0</v>
      </c>
      <c r="AU82" s="88">
        <v>0</v>
      </c>
      <c r="AV82" s="88">
        <v>0</v>
      </c>
      <c r="AW82" s="88">
        <v>0</v>
      </c>
      <c r="AX82" s="88">
        <v>0</v>
      </c>
      <c r="AY82" s="88">
        <v>0</v>
      </c>
      <c r="AZ82" s="88">
        <v>0</v>
      </c>
      <c r="BA82" s="88">
        <v>0</v>
      </c>
      <c r="BB82" s="88">
        <v>0</v>
      </c>
      <c r="BC82" s="88">
        <v>0</v>
      </c>
      <c r="BD82" s="88">
        <v>0</v>
      </c>
      <c r="BE82" s="88">
        <v>0</v>
      </c>
      <c r="BF82" s="88">
        <v>0</v>
      </c>
      <c r="BG82" s="88">
        <v>0</v>
      </c>
      <c r="BH82" s="88">
        <v>0</v>
      </c>
      <c r="BI82" s="88">
        <v>0</v>
      </c>
      <c r="BJ82" s="88">
        <v>0</v>
      </c>
      <c r="BK82" s="88">
        <v>0</v>
      </c>
    </row>
    <row r="83" spans="1:63">
      <c r="A83" s="8" t="s">
        <v>125</v>
      </c>
      <c r="B83" s="80">
        <v>16.532</v>
      </c>
      <c r="C83" s="23"/>
      <c r="D83" s="23"/>
      <c r="E83" s="23"/>
      <c r="F83" s="23"/>
      <c r="G83" s="23"/>
      <c r="H83" s="23"/>
      <c r="I83" s="23"/>
      <c r="J83" s="23">
        <v>5.6104072398190041</v>
      </c>
      <c r="K83" s="25">
        <f t="shared" si="17"/>
        <v>5.6104072398190041</v>
      </c>
      <c r="L83" s="24">
        <f t="shared" si="18"/>
        <v>2.655592760180995</v>
      </c>
      <c r="M83" s="81">
        <f t="shared" si="19"/>
        <v>8.2659999999999982</v>
      </c>
      <c r="O83" s="78">
        <f t="shared" si="20"/>
        <v>-5.6104072398190041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5.6104072398190041</v>
      </c>
      <c r="T83">
        <v>82</v>
      </c>
      <c r="U83" s="87">
        <f>IFERROR(-HLOOKUP($U$1,IEX!$W$2:$BH$98,T83,FALSE),0)</f>
        <v>0</v>
      </c>
      <c r="V83" s="88">
        <f t="shared" si="21"/>
        <v>2.655592760180995</v>
      </c>
      <c r="W83" s="94"/>
      <c r="X83" s="88">
        <v>0</v>
      </c>
      <c r="Y83" s="88">
        <v>0.23376696832579183</v>
      </c>
      <c r="Z83" s="88">
        <v>0.28052036199095021</v>
      </c>
      <c r="AA83" s="88">
        <v>0.42078054298642525</v>
      </c>
      <c r="AB83" s="88">
        <v>0.93506787330316732</v>
      </c>
      <c r="AC83" s="88">
        <v>0.40207918552036193</v>
      </c>
      <c r="AD83" s="88">
        <v>0.38337782805429854</v>
      </c>
      <c r="AE83" s="88">
        <v>0</v>
      </c>
      <c r="AF83" s="88">
        <v>0</v>
      </c>
      <c r="AG83" s="88">
        <v>0</v>
      </c>
      <c r="AH83" s="88">
        <v>0</v>
      </c>
      <c r="AI83" s="88">
        <v>0</v>
      </c>
      <c r="AJ83" s="88">
        <v>0</v>
      </c>
      <c r="AK83" s="88">
        <v>0</v>
      </c>
      <c r="AL83" s="88">
        <v>0</v>
      </c>
      <c r="AM83" s="88">
        <v>0</v>
      </c>
      <c r="AN83" s="88">
        <v>0</v>
      </c>
      <c r="AO83" s="88">
        <v>0</v>
      </c>
      <c r="AP83" s="88">
        <v>0</v>
      </c>
      <c r="AQ83" s="88">
        <v>0</v>
      </c>
      <c r="AR83" s="88">
        <v>0</v>
      </c>
      <c r="AS83" s="88">
        <v>0</v>
      </c>
      <c r="AT83" s="88">
        <v>0</v>
      </c>
      <c r="AU83" s="88">
        <v>0</v>
      </c>
      <c r="AV83" s="88">
        <v>0</v>
      </c>
      <c r="AW83" s="88">
        <v>0</v>
      </c>
      <c r="AX83" s="88">
        <v>0</v>
      </c>
      <c r="AY83" s="88">
        <v>0</v>
      </c>
      <c r="AZ83" s="88">
        <v>0</v>
      </c>
      <c r="BA83" s="88">
        <v>0</v>
      </c>
      <c r="BB83" s="88">
        <v>0</v>
      </c>
      <c r="BC83" s="88">
        <v>0</v>
      </c>
      <c r="BD83" s="88">
        <v>0</v>
      </c>
      <c r="BE83" s="88">
        <v>0</v>
      </c>
      <c r="BF83" s="88">
        <v>0</v>
      </c>
      <c r="BG83" s="88">
        <v>0</v>
      </c>
      <c r="BH83" s="88">
        <v>0</v>
      </c>
      <c r="BI83" s="88">
        <v>0</v>
      </c>
      <c r="BJ83" s="88">
        <v>0</v>
      </c>
      <c r="BK83" s="88">
        <v>0</v>
      </c>
    </row>
    <row r="84" spans="1:63">
      <c r="A84" s="8" t="s">
        <v>126</v>
      </c>
      <c r="B84" s="80">
        <v>17.896000000000001</v>
      </c>
      <c r="C84" s="23"/>
      <c r="D84" s="23"/>
      <c r="E84" s="23"/>
      <c r="F84" s="23"/>
      <c r="G84" s="23"/>
      <c r="H84" s="23"/>
      <c r="I84" s="23"/>
      <c r="J84" s="23">
        <v>6.0733031674208142</v>
      </c>
      <c r="K84" s="25">
        <f t="shared" si="17"/>
        <v>6.0733031674208142</v>
      </c>
      <c r="L84" s="24">
        <f t="shared" si="18"/>
        <v>2.8746968325791857</v>
      </c>
      <c r="M84" s="81">
        <f t="shared" si="19"/>
        <v>8.9480000000000004</v>
      </c>
      <c r="O84" s="78">
        <f t="shared" si="20"/>
        <v>-6.0733031674208142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6.0733031674208142</v>
      </c>
      <c r="T84">
        <v>83</v>
      </c>
      <c r="U84" s="87">
        <f>IFERROR(-HLOOKUP($U$1,IEX!$W$2:$BH$98,T84,FALSE),0)</f>
        <v>0</v>
      </c>
      <c r="V84" s="88">
        <f t="shared" si="21"/>
        <v>2.8746968325791857</v>
      </c>
      <c r="W84" s="94"/>
      <c r="X84" s="88">
        <v>0</v>
      </c>
      <c r="Y84" s="88">
        <v>0.25305429864253393</v>
      </c>
      <c r="Z84" s="88">
        <v>0.30366515837104069</v>
      </c>
      <c r="AA84" s="88">
        <v>0.45549773755656109</v>
      </c>
      <c r="AB84" s="88">
        <v>1.0122171945701357</v>
      </c>
      <c r="AC84" s="88">
        <v>0.43525339366515836</v>
      </c>
      <c r="AD84" s="88">
        <v>0.41500904977375563</v>
      </c>
      <c r="AE84" s="88">
        <v>0</v>
      </c>
      <c r="AF84" s="88">
        <v>0</v>
      </c>
      <c r="AG84" s="88">
        <v>0</v>
      </c>
      <c r="AH84" s="88">
        <v>0</v>
      </c>
      <c r="AI84" s="88">
        <v>0</v>
      </c>
      <c r="AJ84" s="88">
        <v>0</v>
      </c>
      <c r="AK84" s="88">
        <v>0</v>
      </c>
      <c r="AL84" s="88">
        <v>0</v>
      </c>
      <c r="AM84" s="88">
        <v>0</v>
      </c>
      <c r="AN84" s="88">
        <v>0</v>
      </c>
      <c r="AO84" s="88">
        <v>0</v>
      </c>
      <c r="AP84" s="88">
        <v>0</v>
      </c>
      <c r="AQ84" s="88">
        <v>0</v>
      </c>
      <c r="AR84" s="88">
        <v>0</v>
      </c>
      <c r="AS84" s="88">
        <v>0</v>
      </c>
      <c r="AT84" s="88">
        <v>0</v>
      </c>
      <c r="AU84" s="88">
        <v>0</v>
      </c>
      <c r="AV84" s="88">
        <v>0</v>
      </c>
      <c r="AW84" s="88">
        <v>0</v>
      </c>
      <c r="AX84" s="88">
        <v>0</v>
      </c>
      <c r="AY84" s="88">
        <v>0</v>
      </c>
      <c r="AZ84" s="88">
        <v>0</v>
      </c>
      <c r="BA84" s="88">
        <v>0</v>
      </c>
      <c r="BB84" s="88">
        <v>0</v>
      </c>
      <c r="BC84" s="88">
        <v>0</v>
      </c>
      <c r="BD84" s="88">
        <v>0</v>
      </c>
      <c r="BE84" s="88">
        <v>0</v>
      </c>
      <c r="BF84" s="88">
        <v>0</v>
      </c>
      <c r="BG84" s="88">
        <v>0</v>
      </c>
      <c r="BH84" s="88">
        <v>0</v>
      </c>
      <c r="BI84" s="88">
        <v>0</v>
      </c>
      <c r="BJ84" s="88">
        <v>0</v>
      </c>
      <c r="BK84" s="88">
        <v>0</v>
      </c>
    </row>
    <row r="85" spans="1:63">
      <c r="A85" s="8" t="s">
        <v>127</v>
      </c>
      <c r="B85" s="80">
        <v>16.744</v>
      </c>
      <c r="C85" s="23"/>
      <c r="D85" s="23"/>
      <c r="E85" s="23"/>
      <c r="F85" s="23"/>
      <c r="G85" s="23"/>
      <c r="H85" s="23"/>
      <c r="I85" s="23"/>
      <c r="J85" s="23">
        <v>5.6823529411764699</v>
      </c>
      <c r="K85" s="25">
        <f t="shared" si="17"/>
        <v>5.6823529411764699</v>
      </c>
      <c r="L85" s="24">
        <f t="shared" si="18"/>
        <v>2.6896470588235291</v>
      </c>
      <c r="M85" s="81">
        <f t="shared" si="19"/>
        <v>8.3719999999999999</v>
      </c>
      <c r="O85" s="78">
        <f t="shared" si="20"/>
        <v>-5.6823529411764699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5.6823529411764699</v>
      </c>
      <c r="T85">
        <v>84</v>
      </c>
      <c r="U85" s="87">
        <f>IFERROR(-HLOOKUP($U$1,IEX!$W$2:$BH$98,T85,FALSE),0)</f>
        <v>0</v>
      </c>
      <c r="V85" s="88">
        <f t="shared" si="21"/>
        <v>2.6896470588235291</v>
      </c>
      <c r="W85" s="94"/>
      <c r="X85" s="88">
        <v>0</v>
      </c>
      <c r="Y85" s="88">
        <v>0.2367647058823529</v>
      </c>
      <c r="Z85" s="88">
        <v>0.28411764705882347</v>
      </c>
      <c r="AA85" s="88">
        <v>0.42617647058823521</v>
      </c>
      <c r="AB85" s="88">
        <v>0.94705882352941162</v>
      </c>
      <c r="AC85" s="88">
        <v>0.40723529411764697</v>
      </c>
      <c r="AD85" s="88">
        <v>0.38829411764705873</v>
      </c>
      <c r="AE85" s="88">
        <v>0</v>
      </c>
      <c r="AF85" s="88">
        <v>0</v>
      </c>
      <c r="AG85" s="88">
        <v>0</v>
      </c>
      <c r="AH85" s="88">
        <v>0</v>
      </c>
      <c r="AI85" s="88">
        <v>0</v>
      </c>
      <c r="AJ85" s="88">
        <v>0</v>
      </c>
      <c r="AK85" s="88">
        <v>0</v>
      </c>
      <c r="AL85" s="88">
        <v>0</v>
      </c>
      <c r="AM85" s="88">
        <v>0</v>
      </c>
      <c r="AN85" s="88">
        <v>0</v>
      </c>
      <c r="AO85" s="88">
        <v>0</v>
      </c>
      <c r="AP85" s="88">
        <v>0</v>
      </c>
      <c r="AQ85" s="88">
        <v>0</v>
      </c>
      <c r="AR85" s="88">
        <v>0</v>
      </c>
      <c r="AS85" s="88">
        <v>0</v>
      </c>
      <c r="AT85" s="88">
        <v>0</v>
      </c>
      <c r="AU85" s="88">
        <v>0</v>
      </c>
      <c r="AV85" s="88">
        <v>0</v>
      </c>
      <c r="AW85" s="88">
        <v>0</v>
      </c>
      <c r="AX85" s="88">
        <v>0</v>
      </c>
      <c r="AY85" s="88">
        <v>0</v>
      </c>
      <c r="AZ85" s="88">
        <v>0</v>
      </c>
      <c r="BA85" s="88">
        <v>0</v>
      </c>
      <c r="BB85" s="88">
        <v>0</v>
      </c>
      <c r="BC85" s="88">
        <v>0</v>
      </c>
      <c r="BD85" s="88">
        <v>0</v>
      </c>
      <c r="BE85" s="88">
        <v>0</v>
      </c>
      <c r="BF85" s="88">
        <v>0</v>
      </c>
      <c r="BG85" s="88">
        <v>0</v>
      </c>
      <c r="BH85" s="88">
        <v>0</v>
      </c>
      <c r="BI85" s="88">
        <v>0</v>
      </c>
      <c r="BJ85" s="88">
        <v>0</v>
      </c>
      <c r="BK85" s="88">
        <v>0</v>
      </c>
    </row>
    <row r="86" spans="1:63">
      <c r="A86" s="8" t="s">
        <v>128</v>
      </c>
      <c r="B86" s="80">
        <v>18.184000000000001</v>
      </c>
      <c r="C86" s="23"/>
      <c r="D86" s="23"/>
      <c r="E86" s="23"/>
      <c r="F86" s="23"/>
      <c r="G86" s="23"/>
      <c r="H86" s="23"/>
      <c r="I86" s="23"/>
      <c r="J86" s="23">
        <v>6.1267902481104981</v>
      </c>
      <c r="K86" s="25">
        <f t="shared" si="17"/>
        <v>6.1267902481104981</v>
      </c>
      <c r="L86" s="24">
        <f t="shared" si="18"/>
        <v>2.9000140507723025</v>
      </c>
      <c r="M86" s="81">
        <f t="shared" si="19"/>
        <v>9.0268042988828014</v>
      </c>
      <c r="O86" s="78">
        <f t="shared" si="20"/>
        <v>-6.1267902481104981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6.1267902481104981</v>
      </c>
      <c r="T86">
        <v>85</v>
      </c>
      <c r="U86" s="87">
        <f>IFERROR(-HLOOKUP($U$1,IEX!$W$2:$BH$98,T86,FALSE),0)</f>
        <v>0</v>
      </c>
      <c r="V86" s="88">
        <f t="shared" si="21"/>
        <v>2.9000140507723025</v>
      </c>
      <c r="W86" s="94"/>
      <c r="X86" s="88">
        <v>0</v>
      </c>
      <c r="Y86" s="88">
        <v>0.25528292700460409</v>
      </c>
      <c r="Z86" s="88">
        <v>0.30633951240552487</v>
      </c>
      <c r="AA86" s="88">
        <v>0.45950926860828734</v>
      </c>
      <c r="AB86" s="88">
        <v>1.0211317080184164</v>
      </c>
      <c r="AC86" s="88">
        <v>0.43908663444791901</v>
      </c>
      <c r="AD86" s="88">
        <v>0.41866400028755069</v>
      </c>
      <c r="AE86" s="88">
        <v>0</v>
      </c>
      <c r="AF86" s="88">
        <v>0</v>
      </c>
      <c r="AG86" s="88">
        <v>0</v>
      </c>
      <c r="AH86" s="88">
        <v>0</v>
      </c>
      <c r="AI86" s="88">
        <v>0</v>
      </c>
      <c r="AJ86" s="88">
        <v>0</v>
      </c>
      <c r="AK86" s="88">
        <v>0</v>
      </c>
      <c r="AL86" s="88">
        <v>0</v>
      </c>
      <c r="AM86" s="88">
        <v>0</v>
      </c>
      <c r="AN86" s="88">
        <v>0</v>
      </c>
      <c r="AO86" s="88">
        <v>0</v>
      </c>
      <c r="AP86" s="88">
        <v>0</v>
      </c>
      <c r="AQ86" s="88">
        <v>0</v>
      </c>
      <c r="AR86" s="88">
        <v>0</v>
      </c>
      <c r="AS86" s="88">
        <v>0</v>
      </c>
      <c r="AT86" s="88">
        <v>0</v>
      </c>
      <c r="AU86" s="88">
        <v>0</v>
      </c>
      <c r="AV86" s="88">
        <v>0</v>
      </c>
      <c r="AW86" s="88">
        <v>0</v>
      </c>
      <c r="AX86" s="88">
        <v>0</v>
      </c>
      <c r="AY86" s="88">
        <v>0</v>
      </c>
      <c r="AZ86" s="88">
        <v>0</v>
      </c>
      <c r="BA86" s="88">
        <v>0</v>
      </c>
      <c r="BB86" s="88">
        <v>0</v>
      </c>
      <c r="BC86" s="88">
        <v>0</v>
      </c>
      <c r="BD86" s="88">
        <v>0</v>
      </c>
      <c r="BE86" s="88">
        <v>0</v>
      </c>
      <c r="BF86" s="88">
        <v>0</v>
      </c>
      <c r="BG86" s="88">
        <v>0</v>
      </c>
      <c r="BH86" s="88">
        <v>0</v>
      </c>
      <c r="BI86" s="88">
        <v>0</v>
      </c>
      <c r="BJ86" s="88">
        <v>0</v>
      </c>
      <c r="BK86" s="88">
        <v>0</v>
      </c>
    </row>
    <row r="87" spans="1:63">
      <c r="A87" s="8" t="s">
        <v>129</v>
      </c>
      <c r="B87" s="80">
        <v>17.664000000000001</v>
      </c>
      <c r="C87" s="23"/>
      <c r="D87" s="23"/>
      <c r="E87" s="23"/>
      <c r="F87" s="23"/>
      <c r="G87" s="23"/>
      <c r="H87" s="23"/>
      <c r="I87" s="23"/>
      <c r="J87" s="23">
        <v>5.9945701357466064</v>
      </c>
      <c r="K87" s="25">
        <f t="shared" si="17"/>
        <v>5.9945701357466064</v>
      </c>
      <c r="L87" s="24">
        <f t="shared" si="18"/>
        <v>2.8374298642533939</v>
      </c>
      <c r="M87" s="81">
        <f t="shared" si="19"/>
        <v>8.8320000000000007</v>
      </c>
      <c r="O87" s="78">
        <f t="shared" si="20"/>
        <v>-5.9945701357466064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5.9945701357466064</v>
      </c>
      <c r="T87">
        <v>86</v>
      </c>
      <c r="U87" s="87">
        <f>IFERROR(-HLOOKUP($U$1,IEX!$W$2:$BH$98,T87,FALSE),0)</f>
        <v>0</v>
      </c>
      <c r="V87" s="88">
        <f t="shared" si="21"/>
        <v>2.8374298642533939</v>
      </c>
      <c r="W87" s="94"/>
      <c r="X87" s="88">
        <v>0</v>
      </c>
      <c r="Y87" s="88">
        <v>0.2497737556561086</v>
      </c>
      <c r="Z87" s="88">
        <v>0.29972850678733026</v>
      </c>
      <c r="AA87" s="88">
        <v>0.44959276018099542</v>
      </c>
      <c r="AB87" s="88">
        <v>0.99909502262443439</v>
      </c>
      <c r="AC87" s="88">
        <v>0.42961085972850677</v>
      </c>
      <c r="AD87" s="88">
        <v>0.40962895927601811</v>
      </c>
      <c r="AE87" s="88">
        <v>0</v>
      </c>
      <c r="AF87" s="88">
        <v>0</v>
      </c>
      <c r="AG87" s="88">
        <v>0</v>
      </c>
      <c r="AH87" s="88">
        <v>0</v>
      </c>
      <c r="AI87" s="88">
        <v>0</v>
      </c>
      <c r="AJ87" s="88">
        <v>0</v>
      </c>
      <c r="AK87" s="88">
        <v>0</v>
      </c>
      <c r="AL87" s="88">
        <v>0</v>
      </c>
      <c r="AM87" s="88">
        <v>0</v>
      </c>
      <c r="AN87" s="88">
        <v>0</v>
      </c>
      <c r="AO87" s="88">
        <v>0</v>
      </c>
      <c r="AP87" s="88">
        <v>0</v>
      </c>
      <c r="AQ87" s="88">
        <v>0</v>
      </c>
      <c r="AR87" s="88">
        <v>0</v>
      </c>
      <c r="AS87" s="88">
        <v>0</v>
      </c>
      <c r="AT87" s="88">
        <v>0</v>
      </c>
      <c r="AU87" s="88">
        <v>0</v>
      </c>
      <c r="AV87" s="88">
        <v>0</v>
      </c>
      <c r="AW87" s="88">
        <v>0</v>
      </c>
      <c r="AX87" s="88">
        <v>0</v>
      </c>
      <c r="AY87" s="88">
        <v>0</v>
      </c>
      <c r="AZ87" s="88">
        <v>0</v>
      </c>
      <c r="BA87" s="88">
        <v>0</v>
      </c>
      <c r="BB87" s="88">
        <v>0</v>
      </c>
      <c r="BC87" s="88">
        <v>0</v>
      </c>
      <c r="BD87" s="88">
        <v>0</v>
      </c>
      <c r="BE87" s="88">
        <v>0</v>
      </c>
      <c r="BF87" s="88">
        <v>0</v>
      </c>
      <c r="BG87" s="88">
        <v>0</v>
      </c>
      <c r="BH87" s="88">
        <v>0</v>
      </c>
      <c r="BI87" s="88">
        <v>0</v>
      </c>
      <c r="BJ87" s="88">
        <v>0</v>
      </c>
      <c r="BK87" s="88">
        <v>0</v>
      </c>
    </row>
    <row r="88" spans="1:63">
      <c r="A88" s="8" t="s">
        <v>130</v>
      </c>
      <c r="B88" s="80">
        <v>16.724</v>
      </c>
      <c r="C88" s="23"/>
      <c r="D88" s="23"/>
      <c r="E88" s="23"/>
      <c r="F88" s="23"/>
      <c r="G88" s="23"/>
      <c r="H88" s="23"/>
      <c r="I88" s="23"/>
      <c r="J88" s="23">
        <v>5.6755656108597279</v>
      </c>
      <c r="K88" s="25">
        <f t="shared" si="17"/>
        <v>5.6755656108597279</v>
      </c>
      <c r="L88" s="24">
        <f t="shared" si="18"/>
        <v>2.6864343891402713</v>
      </c>
      <c r="M88" s="81">
        <f t="shared" si="19"/>
        <v>8.3619999999999983</v>
      </c>
      <c r="O88" s="78">
        <f t="shared" si="20"/>
        <v>-5.6755656108597279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5.6755656108597279</v>
      </c>
      <c r="T88">
        <v>87</v>
      </c>
      <c r="U88" s="87">
        <f>IFERROR(-HLOOKUP($U$1,IEX!$W$2:$BH$98,T88,FALSE),0)</f>
        <v>0</v>
      </c>
      <c r="V88" s="88">
        <f t="shared" si="21"/>
        <v>2.6864343891402713</v>
      </c>
      <c r="W88" s="94"/>
      <c r="X88" s="88">
        <v>0</v>
      </c>
      <c r="Y88" s="88">
        <v>0.23648190045248865</v>
      </c>
      <c r="Z88" s="88">
        <v>0.28377828054298637</v>
      </c>
      <c r="AA88" s="88">
        <v>0.42566742081447961</v>
      </c>
      <c r="AB88" s="88">
        <v>0.94592760180995461</v>
      </c>
      <c r="AC88" s="88">
        <v>0.40674886877828048</v>
      </c>
      <c r="AD88" s="88">
        <v>0.3878303167420814</v>
      </c>
      <c r="AE88" s="88">
        <v>0</v>
      </c>
      <c r="AF88" s="88">
        <v>0</v>
      </c>
      <c r="AG88" s="88">
        <v>0</v>
      </c>
      <c r="AH88" s="88">
        <v>0</v>
      </c>
      <c r="AI88" s="88">
        <v>0</v>
      </c>
      <c r="AJ88" s="88">
        <v>0</v>
      </c>
      <c r="AK88" s="88">
        <v>0</v>
      </c>
      <c r="AL88" s="88">
        <v>0</v>
      </c>
      <c r="AM88" s="88">
        <v>0</v>
      </c>
      <c r="AN88" s="88">
        <v>0</v>
      </c>
      <c r="AO88" s="88">
        <v>0</v>
      </c>
      <c r="AP88" s="88">
        <v>0</v>
      </c>
      <c r="AQ88" s="88">
        <v>0</v>
      </c>
      <c r="AR88" s="88">
        <v>0</v>
      </c>
      <c r="AS88" s="88">
        <v>0</v>
      </c>
      <c r="AT88" s="88">
        <v>0</v>
      </c>
      <c r="AU88" s="88">
        <v>0</v>
      </c>
      <c r="AV88" s="88">
        <v>0</v>
      </c>
      <c r="AW88" s="88">
        <v>0</v>
      </c>
      <c r="AX88" s="88">
        <v>0</v>
      </c>
      <c r="AY88" s="88">
        <v>0</v>
      </c>
      <c r="AZ88" s="88">
        <v>0</v>
      </c>
      <c r="BA88" s="88">
        <v>0</v>
      </c>
      <c r="BB88" s="88">
        <v>0</v>
      </c>
      <c r="BC88" s="88">
        <v>0</v>
      </c>
      <c r="BD88" s="88">
        <v>0</v>
      </c>
      <c r="BE88" s="88">
        <v>0</v>
      </c>
      <c r="BF88" s="88">
        <v>0</v>
      </c>
      <c r="BG88" s="88">
        <v>0</v>
      </c>
      <c r="BH88" s="88">
        <v>0</v>
      </c>
      <c r="BI88" s="88">
        <v>0</v>
      </c>
      <c r="BJ88" s="88">
        <v>0</v>
      </c>
      <c r="BK88" s="88">
        <v>0</v>
      </c>
    </row>
    <row r="89" spans="1:63">
      <c r="A89" s="8" t="s">
        <v>131</v>
      </c>
      <c r="B89" s="80">
        <v>18.164000000000001</v>
      </c>
      <c r="C89" s="23"/>
      <c r="D89" s="23"/>
      <c r="E89" s="23"/>
      <c r="F89" s="23"/>
      <c r="G89" s="23"/>
      <c r="H89" s="23"/>
      <c r="I89" s="23"/>
      <c r="J89" s="23">
        <v>6.1267902481104981</v>
      </c>
      <c r="K89" s="25">
        <f t="shared" si="17"/>
        <v>6.1267902481104981</v>
      </c>
      <c r="L89" s="24">
        <f t="shared" si="18"/>
        <v>2.9000140507723025</v>
      </c>
      <c r="M89" s="81">
        <f t="shared" si="19"/>
        <v>9.0268042988828014</v>
      </c>
      <c r="O89" s="78">
        <f t="shared" si="20"/>
        <v>-6.1267902481104981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6.1267902481104981</v>
      </c>
      <c r="T89">
        <v>88</v>
      </c>
      <c r="U89" s="87">
        <f>IFERROR(-HLOOKUP($U$1,IEX!$W$2:$BH$98,T89,FALSE),0)</f>
        <v>0</v>
      </c>
      <c r="V89" s="88">
        <f t="shared" si="21"/>
        <v>2.9000140507723025</v>
      </c>
      <c r="W89" s="94"/>
      <c r="X89" s="88">
        <v>0</v>
      </c>
      <c r="Y89" s="88">
        <v>0.25528292700460409</v>
      </c>
      <c r="Z89" s="88">
        <v>0.30633951240552487</v>
      </c>
      <c r="AA89" s="88">
        <v>0.45950926860828734</v>
      </c>
      <c r="AB89" s="88">
        <v>1.0211317080184164</v>
      </c>
      <c r="AC89" s="88">
        <v>0.43908663444791901</v>
      </c>
      <c r="AD89" s="88">
        <v>0.41866400028755069</v>
      </c>
      <c r="AE89" s="88">
        <v>0</v>
      </c>
      <c r="AF89" s="88">
        <v>0</v>
      </c>
      <c r="AG89" s="88">
        <v>0</v>
      </c>
      <c r="AH89" s="88">
        <v>0</v>
      </c>
      <c r="AI89" s="88">
        <v>0</v>
      </c>
      <c r="AJ89" s="88">
        <v>0</v>
      </c>
      <c r="AK89" s="88">
        <v>0</v>
      </c>
      <c r="AL89" s="88">
        <v>0</v>
      </c>
      <c r="AM89" s="88">
        <v>0</v>
      </c>
      <c r="AN89" s="88">
        <v>0</v>
      </c>
      <c r="AO89" s="88">
        <v>0</v>
      </c>
      <c r="AP89" s="88">
        <v>0</v>
      </c>
      <c r="AQ89" s="88">
        <v>0</v>
      </c>
      <c r="AR89" s="88">
        <v>0</v>
      </c>
      <c r="AS89" s="88">
        <v>0</v>
      </c>
      <c r="AT89" s="88">
        <v>0</v>
      </c>
      <c r="AU89" s="88">
        <v>0</v>
      </c>
      <c r="AV89" s="88">
        <v>0</v>
      </c>
      <c r="AW89" s="88">
        <v>0</v>
      </c>
      <c r="AX89" s="88">
        <v>0</v>
      </c>
      <c r="AY89" s="88">
        <v>0</v>
      </c>
      <c r="AZ89" s="88">
        <v>0</v>
      </c>
      <c r="BA89" s="88">
        <v>0</v>
      </c>
      <c r="BB89" s="88">
        <v>0</v>
      </c>
      <c r="BC89" s="88">
        <v>0</v>
      </c>
      <c r="BD89" s="88">
        <v>0</v>
      </c>
      <c r="BE89" s="88">
        <v>0</v>
      </c>
      <c r="BF89" s="88">
        <v>0</v>
      </c>
      <c r="BG89" s="88">
        <v>0</v>
      </c>
      <c r="BH89" s="88">
        <v>0</v>
      </c>
      <c r="BI89" s="88">
        <v>0</v>
      </c>
      <c r="BJ89" s="88">
        <v>0</v>
      </c>
      <c r="BK89" s="88">
        <v>0</v>
      </c>
    </row>
    <row r="90" spans="1:63">
      <c r="A90" s="8" t="s">
        <v>132</v>
      </c>
      <c r="B90" s="80">
        <v>16.684000000000001</v>
      </c>
      <c r="C90" s="23"/>
      <c r="D90" s="23"/>
      <c r="E90" s="23"/>
      <c r="F90" s="23"/>
      <c r="G90" s="23"/>
      <c r="H90" s="23"/>
      <c r="I90" s="23"/>
      <c r="J90" s="23">
        <v>5.6619909502262438</v>
      </c>
      <c r="K90" s="25">
        <f t="shared" si="17"/>
        <v>5.6619909502262438</v>
      </c>
      <c r="L90" s="24">
        <f t="shared" si="18"/>
        <v>2.6800090497737554</v>
      </c>
      <c r="M90" s="81">
        <f t="shared" si="19"/>
        <v>8.3419999999999987</v>
      </c>
      <c r="O90" s="78">
        <f t="shared" si="20"/>
        <v>-5.6619909502262438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5.6619909502262438</v>
      </c>
      <c r="T90">
        <v>89</v>
      </c>
      <c r="U90" s="87">
        <f>IFERROR(-HLOOKUP($U$1,IEX!$W$2:$BH$98,T90,FALSE),0)</f>
        <v>0</v>
      </c>
      <c r="V90" s="88">
        <f t="shared" si="21"/>
        <v>2.6800090497737554</v>
      </c>
      <c r="W90" s="94"/>
      <c r="X90" s="88">
        <v>0</v>
      </c>
      <c r="Y90" s="88">
        <v>0.23591628959276018</v>
      </c>
      <c r="Z90" s="88">
        <v>0.28309954751131222</v>
      </c>
      <c r="AA90" s="88">
        <v>0.42464932126696825</v>
      </c>
      <c r="AB90" s="88">
        <v>0.9436651583710407</v>
      </c>
      <c r="AC90" s="88">
        <v>0.4057760180995475</v>
      </c>
      <c r="AD90" s="88">
        <v>0.38690271493212663</v>
      </c>
      <c r="AE90" s="88">
        <v>0</v>
      </c>
      <c r="AF90" s="88">
        <v>0</v>
      </c>
      <c r="AG90" s="88">
        <v>0</v>
      </c>
      <c r="AH90" s="88">
        <v>0</v>
      </c>
      <c r="AI90" s="88">
        <v>0</v>
      </c>
      <c r="AJ90" s="88">
        <v>0</v>
      </c>
      <c r="AK90" s="88">
        <v>0</v>
      </c>
      <c r="AL90" s="88">
        <v>0</v>
      </c>
      <c r="AM90" s="88">
        <v>0</v>
      </c>
      <c r="AN90" s="88">
        <v>0</v>
      </c>
      <c r="AO90" s="88">
        <v>0</v>
      </c>
      <c r="AP90" s="88">
        <v>0</v>
      </c>
      <c r="AQ90" s="88">
        <v>0</v>
      </c>
      <c r="AR90" s="88">
        <v>0</v>
      </c>
      <c r="AS90" s="88">
        <v>0</v>
      </c>
      <c r="AT90" s="88">
        <v>0</v>
      </c>
      <c r="AU90" s="88">
        <v>0</v>
      </c>
      <c r="AV90" s="88">
        <v>0</v>
      </c>
      <c r="AW90" s="88">
        <v>0</v>
      </c>
      <c r="AX90" s="88">
        <v>0</v>
      </c>
      <c r="AY90" s="88">
        <v>0</v>
      </c>
      <c r="AZ90" s="88">
        <v>0</v>
      </c>
      <c r="BA90" s="88">
        <v>0</v>
      </c>
      <c r="BB90" s="88">
        <v>0</v>
      </c>
      <c r="BC90" s="88">
        <v>0</v>
      </c>
      <c r="BD90" s="88">
        <v>0</v>
      </c>
      <c r="BE90" s="88">
        <v>0</v>
      </c>
      <c r="BF90" s="88">
        <v>0</v>
      </c>
      <c r="BG90" s="88">
        <v>0</v>
      </c>
      <c r="BH90" s="88">
        <v>0</v>
      </c>
      <c r="BI90" s="88">
        <v>0</v>
      </c>
      <c r="BJ90" s="88">
        <v>0</v>
      </c>
      <c r="BK90" s="88">
        <v>0</v>
      </c>
    </row>
    <row r="91" spans="1:63">
      <c r="A91" s="8" t="s">
        <v>133</v>
      </c>
      <c r="B91" s="80">
        <v>18.315999999999999</v>
      </c>
      <c r="C91" s="23"/>
      <c r="D91" s="23"/>
      <c r="E91" s="23"/>
      <c r="F91" s="23"/>
      <c r="G91" s="23"/>
      <c r="H91" s="23"/>
      <c r="I91" s="23"/>
      <c r="J91" s="23">
        <v>6.1267902481104981</v>
      </c>
      <c r="K91" s="25">
        <f t="shared" si="17"/>
        <v>6.1267902481104981</v>
      </c>
      <c r="L91" s="24">
        <f t="shared" si="18"/>
        <v>2.9000140507723025</v>
      </c>
      <c r="M91" s="81">
        <f t="shared" si="19"/>
        <v>9.0268042988828014</v>
      </c>
      <c r="O91" s="78">
        <f t="shared" si="20"/>
        <v>-6.1267902481104981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6.1267902481104981</v>
      </c>
      <c r="T91">
        <v>90</v>
      </c>
      <c r="U91" s="87">
        <f>IFERROR(-HLOOKUP($U$1,IEX!$W$2:$BH$98,T91,FALSE),0)</f>
        <v>0</v>
      </c>
      <c r="V91" s="88">
        <f t="shared" si="21"/>
        <v>2.9000140507723025</v>
      </c>
      <c r="W91" s="94"/>
      <c r="X91" s="88">
        <v>0</v>
      </c>
      <c r="Y91" s="88">
        <v>0.25528292700460409</v>
      </c>
      <c r="Z91" s="88">
        <v>0.30633951240552487</v>
      </c>
      <c r="AA91" s="88">
        <v>0.45950926860828734</v>
      </c>
      <c r="AB91" s="88">
        <v>1.0211317080184164</v>
      </c>
      <c r="AC91" s="88">
        <v>0.43908663444791901</v>
      </c>
      <c r="AD91" s="88">
        <v>0.41866400028755069</v>
      </c>
      <c r="AE91" s="88">
        <v>0</v>
      </c>
      <c r="AF91" s="88">
        <v>0</v>
      </c>
      <c r="AG91" s="88">
        <v>0</v>
      </c>
      <c r="AH91" s="88">
        <v>0</v>
      </c>
      <c r="AI91" s="88">
        <v>0</v>
      </c>
      <c r="AJ91" s="88">
        <v>0</v>
      </c>
      <c r="AK91" s="88">
        <v>0</v>
      </c>
      <c r="AL91" s="88">
        <v>0</v>
      </c>
      <c r="AM91" s="88">
        <v>0</v>
      </c>
      <c r="AN91" s="88">
        <v>0</v>
      </c>
      <c r="AO91" s="88">
        <v>0</v>
      </c>
      <c r="AP91" s="88">
        <v>0</v>
      </c>
      <c r="AQ91" s="88">
        <v>0</v>
      </c>
      <c r="AR91" s="88">
        <v>0</v>
      </c>
      <c r="AS91" s="88">
        <v>0</v>
      </c>
      <c r="AT91" s="88">
        <v>0</v>
      </c>
      <c r="AU91" s="88">
        <v>0</v>
      </c>
      <c r="AV91" s="88">
        <v>0</v>
      </c>
      <c r="AW91" s="88">
        <v>0</v>
      </c>
      <c r="AX91" s="88">
        <v>0</v>
      </c>
      <c r="AY91" s="88">
        <v>0</v>
      </c>
      <c r="AZ91" s="88">
        <v>0</v>
      </c>
      <c r="BA91" s="88">
        <v>0</v>
      </c>
      <c r="BB91" s="88">
        <v>0</v>
      </c>
      <c r="BC91" s="88">
        <v>0</v>
      </c>
      <c r="BD91" s="88">
        <v>0</v>
      </c>
      <c r="BE91" s="88">
        <v>0</v>
      </c>
      <c r="BF91" s="88">
        <v>0</v>
      </c>
      <c r="BG91" s="88">
        <v>0</v>
      </c>
      <c r="BH91" s="88">
        <v>0</v>
      </c>
      <c r="BI91" s="88">
        <v>0</v>
      </c>
      <c r="BJ91" s="88">
        <v>0</v>
      </c>
      <c r="BK91" s="88">
        <v>0</v>
      </c>
    </row>
    <row r="92" spans="1:63">
      <c r="A92" s="8" t="s">
        <v>134</v>
      </c>
      <c r="B92" s="80">
        <v>17.760000000000002</v>
      </c>
      <c r="C92" s="23"/>
      <c r="D92" s="23"/>
      <c r="E92" s="23"/>
      <c r="F92" s="23"/>
      <c r="G92" s="23"/>
      <c r="H92" s="23"/>
      <c r="I92" s="23"/>
      <c r="J92" s="23">
        <v>6.0271493212669682</v>
      </c>
      <c r="K92" s="25">
        <f t="shared" si="17"/>
        <v>6.0271493212669682</v>
      </c>
      <c r="L92" s="24">
        <f t="shared" si="18"/>
        <v>2.8528506787330317</v>
      </c>
      <c r="M92" s="81">
        <f t="shared" si="19"/>
        <v>8.879999999999999</v>
      </c>
      <c r="O92" s="78">
        <f t="shared" si="20"/>
        <v>-6.0271493212669682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6.0271493212669682</v>
      </c>
      <c r="T92">
        <v>91</v>
      </c>
      <c r="U92" s="87">
        <f>IFERROR(-HLOOKUP($U$1,IEX!$W$2:$BH$98,T92,FALSE),0)</f>
        <v>0</v>
      </c>
      <c r="V92" s="88">
        <f t="shared" si="21"/>
        <v>2.8528506787330317</v>
      </c>
      <c r="W92" s="94"/>
      <c r="X92" s="88">
        <v>0</v>
      </c>
      <c r="Y92" s="88">
        <v>0.25113122171945701</v>
      </c>
      <c r="Z92" s="88">
        <v>0.30135746606334834</v>
      </c>
      <c r="AA92" s="88">
        <v>0.45203619909502257</v>
      </c>
      <c r="AB92" s="88">
        <v>1.004524886877828</v>
      </c>
      <c r="AC92" s="88">
        <v>0.43194570135746607</v>
      </c>
      <c r="AD92" s="88">
        <v>0.41185520361990952</v>
      </c>
      <c r="AE92" s="88">
        <v>0</v>
      </c>
      <c r="AF92" s="88">
        <v>0</v>
      </c>
      <c r="AG92" s="88">
        <v>0</v>
      </c>
      <c r="AH92" s="88">
        <v>0</v>
      </c>
      <c r="AI92" s="88">
        <v>0</v>
      </c>
      <c r="AJ92" s="88">
        <v>0</v>
      </c>
      <c r="AK92" s="88">
        <v>0</v>
      </c>
      <c r="AL92" s="88">
        <v>0</v>
      </c>
      <c r="AM92" s="88">
        <v>0</v>
      </c>
      <c r="AN92" s="88">
        <v>0</v>
      </c>
      <c r="AO92" s="88">
        <v>0</v>
      </c>
      <c r="AP92" s="88">
        <v>0</v>
      </c>
      <c r="AQ92" s="88">
        <v>0</v>
      </c>
      <c r="AR92" s="88">
        <v>0</v>
      </c>
      <c r="AS92" s="88">
        <v>0</v>
      </c>
      <c r="AT92" s="88">
        <v>0</v>
      </c>
      <c r="AU92" s="88">
        <v>0</v>
      </c>
      <c r="AV92" s="88">
        <v>0</v>
      </c>
      <c r="AW92" s="88">
        <v>0</v>
      </c>
      <c r="AX92" s="88">
        <v>0</v>
      </c>
      <c r="AY92" s="88">
        <v>0</v>
      </c>
      <c r="AZ92" s="88">
        <v>0</v>
      </c>
      <c r="BA92" s="88">
        <v>0</v>
      </c>
      <c r="BB92" s="88">
        <v>0</v>
      </c>
      <c r="BC92" s="88">
        <v>0</v>
      </c>
      <c r="BD92" s="88">
        <v>0</v>
      </c>
      <c r="BE92" s="88">
        <v>0</v>
      </c>
      <c r="BF92" s="88">
        <v>0</v>
      </c>
      <c r="BG92" s="88">
        <v>0</v>
      </c>
      <c r="BH92" s="88">
        <v>0</v>
      </c>
      <c r="BI92" s="88">
        <v>0</v>
      </c>
      <c r="BJ92" s="88">
        <v>0</v>
      </c>
      <c r="BK92" s="88">
        <v>0</v>
      </c>
    </row>
    <row r="93" spans="1:63">
      <c r="A93" s="8" t="s">
        <v>135</v>
      </c>
      <c r="B93" s="80">
        <v>15.784000000000001</v>
      </c>
      <c r="C93" s="23"/>
      <c r="D93" s="23"/>
      <c r="E93" s="23"/>
      <c r="F93" s="23"/>
      <c r="G93" s="23"/>
      <c r="H93" s="23"/>
      <c r="I93" s="23"/>
      <c r="J93" s="23">
        <v>5.3565610859728503</v>
      </c>
      <c r="K93" s="25">
        <f t="shared" si="17"/>
        <v>5.3565610859728503</v>
      </c>
      <c r="L93" s="24">
        <f t="shared" si="18"/>
        <v>2.5354389140271492</v>
      </c>
      <c r="M93" s="81">
        <f t="shared" si="19"/>
        <v>7.8919999999999995</v>
      </c>
      <c r="O93" s="78">
        <f t="shared" si="20"/>
        <v>-5.3565610859728503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5.3565610859728503</v>
      </c>
      <c r="T93">
        <v>92</v>
      </c>
      <c r="U93" s="87">
        <f>IFERROR(-HLOOKUP($U$1,IEX!$W$2:$BH$98,T93,FALSE),0)</f>
        <v>0</v>
      </c>
      <c r="V93" s="88">
        <f t="shared" si="21"/>
        <v>2.5354389140271492</v>
      </c>
      <c r="W93" s="94"/>
      <c r="X93" s="88">
        <v>0</v>
      </c>
      <c r="Y93" s="88">
        <v>0.22319004524886876</v>
      </c>
      <c r="Z93" s="88">
        <v>0.26782805429864248</v>
      </c>
      <c r="AA93" s="88">
        <v>0.40174208144796375</v>
      </c>
      <c r="AB93" s="88">
        <v>0.89276018099547505</v>
      </c>
      <c r="AC93" s="88">
        <v>0.38388687782805425</v>
      </c>
      <c r="AD93" s="88">
        <v>0.36603167420814475</v>
      </c>
      <c r="AE93" s="88">
        <v>0</v>
      </c>
      <c r="AF93" s="88">
        <v>0</v>
      </c>
      <c r="AG93" s="88">
        <v>0</v>
      </c>
      <c r="AH93" s="88">
        <v>0</v>
      </c>
      <c r="AI93" s="88">
        <v>0</v>
      </c>
      <c r="AJ93" s="88">
        <v>0</v>
      </c>
      <c r="AK93" s="88">
        <v>0</v>
      </c>
      <c r="AL93" s="88">
        <v>0</v>
      </c>
      <c r="AM93" s="88">
        <v>0</v>
      </c>
      <c r="AN93" s="88">
        <v>0</v>
      </c>
      <c r="AO93" s="88">
        <v>0</v>
      </c>
      <c r="AP93" s="88">
        <v>0</v>
      </c>
      <c r="AQ93" s="88">
        <v>0</v>
      </c>
      <c r="AR93" s="88">
        <v>0</v>
      </c>
      <c r="AS93" s="88">
        <v>0</v>
      </c>
      <c r="AT93" s="88">
        <v>0</v>
      </c>
      <c r="AU93" s="88">
        <v>0</v>
      </c>
      <c r="AV93" s="88">
        <v>0</v>
      </c>
      <c r="AW93" s="88">
        <v>0</v>
      </c>
      <c r="AX93" s="88">
        <v>0</v>
      </c>
      <c r="AY93" s="88">
        <v>0</v>
      </c>
      <c r="AZ93" s="88">
        <v>0</v>
      </c>
      <c r="BA93" s="88">
        <v>0</v>
      </c>
      <c r="BB93" s="88">
        <v>0</v>
      </c>
      <c r="BC93" s="88">
        <v>0</v>
      </c>
      <c r="BD93" s="88">
        <v>0</v>
      </c>
      <c r="BE93" s="88">
        <v>0</v>
      </c>
      <c r="BF93" s="88">
        <v>0</v>
      </c>
      <c r="BG93" s="88">
        <v>0</v>
      </c>
      <c r="BH93" s="88">
        <v>0</v>
      </c>
      <c r="BI93" s="88">
        <v>0</v>
      </c>
      <c r="BJ93" s="88">
        <v>0</v>
      </c>
      <c r="BK93" s="88">
        <v>0</v>
      </c>
    </row>
    <row r="94" spans="1:63">
      <c r="A94" s="8" t="s">
        <v>136</v>
      </c>
      <c r="B94" s="80">
        <v>17.608000000000001</v>
      </c>
      <c r="C94" s="23"/>
      <c r="D94" s="23"/>
      <c r="E94" s="23"/>
      <c r="F94" s="23"/>
      <c r="G94" s="23"/>
      <c r="H94" s="23"/>
      <c r="I94" s="23"/>
      <c r="J94" s="23">
        <v>5.9755656108597286</v>
      </c>
      <c r="K94" s="25">
        <f t="shared" si="17"/>
        <v>5.9755656108597286</v>
      </c>
      <c r="L94" s="24">
        <f t="shared" si="18"/>
        <v>2.8284343891402708</v>
      </c>
      <c r="M94" s="81">
        <f t="shared" si="19"/>
        <v>8.8039999999999985</v>
      </c>
      <c r="O94" s="78">
        <f t="shared" si="20"/>
        <v>-5.9755656108597286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5.9755656108597286</v>
      </c>
      <c r="T94">
        <v>93</v>
      </c>
      <c r="U94" s="87">
        <f>IFERROR(-HLOOKUP($U$1,IEX!$W$2:$BH$98,T94,FALSE),0)</f>
        <v>0</v>
      </c>
      <c r="V94" s="88">
        <f t="shared" si="21"/>
        <v>2.8284343891402708</v>
      </c>
      <c r="W94" s="94"/>
      <c r="X94" s="88">
        <v>0</v>
      </c>
      <c r="Y94" s="88">
        <v>0.24898190045248866</v>
      </c>
      <c r="Z94" s="88">
        <v>0.29877828054298633</v>
      </c>
      <c r="AA94" s="88">
        <v>0.44816742081447958</v>
      </c>
      <c r="AB94" s="88">
        <v>0.99592760180995465</v>
      </c>
      <c r="AC94" s="88">
        <v>0.4282488687782805</v>
      </c>
      <c r="AD94" s="88">
        <v>0.40833031674208142</v>
      </c>
      <c r="AE94" s="88">
        <v>0</v>
      </c>
      <c r="AF94" s="88">
        <v>0</v>
      </c>
      <c r="AG94" s="88">
        <v>0</v>
      </c>
      <c r="AH94" s="88">
        <v>0</v>
      </c>
      <c r="AI94" s="88">
        <v>0</v>
      </c>
      <c r="AJ94" s="88">
        <v>0</v>
      </c>
      <c r="AK94" s="88">
        <v>0</v>
      </c>
      <c r="AL94" s="88">
        <v>0</v>
      </c>
      <c r="AM94" s="88">
        <v>0</v>
      </c>
      <c r="AN94" s="88">
        <v>0</v>
      </c>
      <c r="AO94" s="88">
        <v>0</v>
      </c>
      <c r="AP94" s="88">
        <v>0</v>
      </c>
      <c r="AQ94" s="88">
        <v>0</v>
      </c>
      <c r="AR94" s="88">
        <v>0</v>
      </c>
      <c r="AS94" s="88">
        <v>0</v>
      </c>
      <c r="AT94" s="88">
        <v>0</v>
      </c>
      <c r="AU94" s="88">
        <v>0</v>
      </c>
      <c r="AV94" s="88">
        <v>0</v>
      </c>
      <c r="AW94" s="88">
        <v>0</v>
      </c>
      <c r="AX94" s="88">
        <v>0</v>
      </c>
      <c r="AY94" s="88">
        <v>0</v>
      </c>
      <c r="AZ94" s="88">
        <v>0</v>
      </c>
      <c r="BA94" s="88">
        <v>0</v>
      </c>
      <c r="BB94" s="88">
        <v>0</v>
      </c>
      <c r="BC94" s="88">
        <v>0</v>
      </c>
      <c r="BD94" s="88">
        <v>0</v>
      </c>
      <c r="BE94" s="88">
        <v>0</v>
      </c>
      <c r="BF94" s="88">
        <v>0</v>
      </c>
      <c r="BG94" s="88">
        <v>0</v>
      </c>
      <c r="BH94" s="88">
        <v>0</v>
      </c>
      <c r="BI94" s="88">
        <v>0</v>
      </c>
      <c r="BJ94" s="88">
        <v>0</v>
      </c>
      <c r="BK94" s="88">
        <v>0</v>
      </c>
    </row>
    <row r="95" spans="1:63">
      <c r="A95" s="8" t="s">
        <v>137</v>
      </c>
      <c r="B95" s="80">
        <v>18.28</v>
      </c>
      <c r="C95" s="23"/>
      <c r="D95" s="23"/>
      <c r="E95" s="23"/>
      <c r="F95" s="23"/>
      <c r="G95" s="23"/>
      <c r="H95" s="23"/>
      <c r="I95" s="23"/>
      <c r="J95" s="23">
        <v>6.1267902481104981</v>
      </c>
      <c r="K95" s="25">
        <f t="shared" si="17"/>
        <v>6.1267902481104981</v>
      </c>
      <c r="L95" s="24">
        <f t="shared" si="18"/>
        <v>2.9000140507723025</v>
      </c>
      <c r="M95" s="81">
        <f t="shared" si="19"/>
        <v>9.0268042988828014</v>
      </c>
      <c r="O95" s="78">
        <f t="shared" si="20"/>
        <v>-6.1267902481104981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6.1267902481104981</v>
      </c>
      <c r="T95">
        <v>94</v>
      </c>
      <c r="U95" s="87">
        <f>IFERROR(-HLOOKUP($U$1,IEX!$W$2:$BH$98,T95,FALSE),0)</f>
        <v>0</v>
      </c>
      <c r="V95" s="88">
        <f t="shared" si="21"/>
        <v>2.9000140507723025</v>
      </c>
      <c r="W95" s="94"/>
      <c r="X95" s="88">
        <v>0</v>
      </c>
      <c r="Y95" s="88">
        <v>0.25528292700460409</v>
      </c>
      <c r="Z95" s="88">
        <v>0.30633951240552487</v>
      </c>
      <c r="AA95" s="88">
        <v>0.45950926860828734</v>
      </c>
      <c r="AB95" s="88">
        <v>1.0211317080184164</v>
      </c>
      <c r="AC95" s="88">
        <v>0.43908663444791901</v>
      </c>
      <c r="AD95" s="88">
        <v>0.41866400028755069</v>
      </c>
      <c r="AE95" s="88">
        <v>0</v>
      </c>
      <c r="AF95" s="88">
        <v>0</v>
      </c>
      <c r="AG95" s="88">
        <v>0</v>
      </c>
      <c r="AH95" s="88">
        <v>0</v>
      </c>
      <c r="AI95" s="88">
        <v>0</v>
      </c>
      <c r="AJ95" s="88">
        <v>0</v>
      </c>
      <c r="AK95" s="88">
        <v>0</v>
      </c>
      <c r="AL95" s="88">
        <v>0</v>
      </c>
      <c r="AM95" s="88">
        <v>0</v>
      </c>
      <c r="AN95" s="88">
        <v>0</v>
      </c>
      <c r="AO95" s="88">
        <v>0</v>
      </c>
      <c r="AP95" s="88">
        <v>0</v>
      </c>
      <c r="AQ95" s="88">
        <v>0</v>
      </c>
      <c r="AR95" s="88">
        <v>0</v>
      </c>
      <c r="AS95" s="88">
        <v>0</v>
      </c>
      <c r="AT95" s="88">
        <v>0</v>
      </c>
      <c r="AU95" s="88">
        <v>0</v>
      </c>
      <c r="AV95" s="88">
        <v>0</v>
      </c>
      <c r="AW95" s="88">
        <v>0</v>
      </c>
      <c r="AX95" s="88">
        <v>0</v>
      </c>
      <c r="AY95" s="88">
        <v>0</v>
      </c>
      <c r="AZ95" s="88">
        <v>0</v>
      </c>
      <c r="BA95" s="88">
        <v>0</v>
      </c>
      <c r="BB95" s="88">
        <v>0</v>
      </c>
      <c r="BC95" s="88">
        <v>0</v>
      </c>
      <c r="BD95" s="88">
        <v>0</v>
      </c>
      <c r="BE95" s="88">
        <v>0</v>
      </c>
      <c r="BF95" s="88">
        <v>0</v>
      </c>
      <c r="BG95" s="88">
        <v>0</v>
      </c>
      <c r="BH95" s="88">
        <v>0</v>
      </c>
      <c r="BI95" s="88">
        <v>0</v>
      </c>
      <c r="BJ95" s="88">
        <v>0</v>
      </c>
      <c r="BK95" s="88">
        <v>0</v>
      </c>
    </row>
    <row r="96" spans="1:63">
      <c r="A96" s="8" t="s">
        <v>138</v>
      </c>
      <c r="B96" s="80">
        <v>18.68</v>
      </c>
      <c r="C96" s="23"/>
      <c r="D96" s="23"/>
      <c r="E96" s="23"/>
      <c r="F96" s="23"/>
      <c r="G96" s="23"/>
      <c r="H96" s="23"/>
      <c r="I96" s="23"/>
      <c r="J96" s="23">
        <v>6.1267902481104981</v>
      </c>
      <c r="K96" s="25">
        <f t="shared" si="17"/>
        <v>6.1267902481104981</v>
      </c>
      <c r="L96" s="24">
        <f t="shared" si="18"/>
        <v>2.9000140507723025</v>
      </c>
      <c r="M96" s="81">
        <f t="shared" si="19"/>
        <v>9.0268042988828014</v>
      </c>
      <c r="O96" s="78">
        <f t="shared" si="20"/>
        <v>-6.1267902481104981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6.1267902481104981</v>
      </c>
      <c r="T96">
        <v>95</v>
      </c>
      <c r="U96" s="87">
        <f>IFERROR(-HLOOKUP($U$1,IEX!$W$2:$BH$98,T96,FALSE),0)</f>
        <v>0</v>
      </c>
      <c r="V96" s="88">
        <f t="shared" si="21"/>
        <v>2.9000140507723025</v>
      </c>
      <c r="W96" s="94"/>
      <c r="X96" s="88">
        <v>0</v>
      </c>
      <c r="Y96" s="88">
        <v>0.25528292700460409</v>
      </c>
      <c r="Z96" s="88">
        <v>0.30633951240552487</v>
      </c>
      <c r="AA96" s="88">
        <v>0.45950926860828734</v>
      </c>
      <c r="AB96" s="88">
        <v>1.0211317080184164</v>
      </c>
      <c r="AC96" s="88">
        <v>0.43908663444791901</v>
      </c>
      <c r="AD96" s="88">
        <v>0.41866400028755069</v>
      </c>
      <c r="AE96" s="88">
        <v>0</v>
      </c>
      <c r="AF96" s="88">
        <v>0</v>
      </c>
      <c r="AG96" s="88">
        <v>0</v>
      </c>
      <c r="AH96" s="88">
        <v>0</v>
      </c>
      <c r="AI96" s="88">
        <v>0</v>
      </c>
      <c r="AJ96" s="88">
        <v>0</v>
      </c>
      <c r="AK96" s="88">
        <v>0</v>
      </c>
      <c r="AL96" s="88">
        <v>0</v>
      </c>
      <c r="AM96" s="88">
        <v>0</v>
      </c>
      <c r="AN96" s="88">
        <v>0</v>
      </c>
      <c r="AO96" s="88">
        <v>0</v>
      </c>
      <c r="AP96" s="88">
        <v>0</v>
      </c>
      <c r="AQ96" s="88">
        <v>0</v>
      </c>
      <c r="AR96" s="88">
        <v>0</v>
      </c>
      <c r="AS96" s="88">
        <v>0</v>
      </c>
      <c r="AT96" s="88">
        <v>0</v>
      </c>
      <c r="AU96" s="88">
        <v>0</v>
      </c>
      <c r="AV96" s="88">
        <v>0</v>
      </c>
      <c r="AW96" s="88">
        <v>0</v>
      </c>
      <c r="AX96" s="88">
        <v>0</v>
      </c>
      <c r="AY96" s="88">
        <v>0</v>
      </c>
      <c r="AZ96" s="88">
        <v>0</v>
      </c>
      <c r="BA96" s="88">
        <v>0</v>
      </c>
      <c r="BB96" s="88">
        <v>0</v>
      </c>
      <c r="BC96" s="88">
        <v>0</v>
      </c>
      <c r="BD96" s="88">
        <v>0</v>
      </c>
      <c r="BE96" s="88">
        <v>0</v>
      </c>
      <c r="BF96" s="88">
        <v>0</v>
      </c>
      <c r="BG96" s="88">
        <v>0</v>
      </c>
      <c r="BH96" s="88">
        <v>0</v>
      </c>
      <c r="BI96" s="88">
        <v>0</v>
      </c>
      <c r="BJ96" s="88">
        <v>0</v>
      </c>
      <c r="BK96" s="88">
        <v>0</v>
      </c>
    </row>
    <row r="97" spans="1:63">
      <c r="A97" s="8" t="s">
        <v>139</v>
      </c>
      <c r="B97" s="80">
        <v>17.588000000000001</v>
      </c>
      <c r="C97" s="23"/>
      <c r="D97" s="23"/>
      <c r="E97" s="23"/>
      <c r="F97" s="23"/>
      <c r="G97" s="23"/>
      <c r="H97" s="23"/>
      <c r="I97" s="23"/>
      <c r="J97" s="23">
        <v>5.9687782805429856</v>
      </c>
      <c r="K97" s="25">
        <f t="shared" si="17"/>
        <v>5.9687782805429856</v>
      </c>
      <c r="L97" s="24">
        <f t="shared" si="18"/>
        <v>2.8252217194570131</v>
      </c>
      <c r="M97" s="81">
        <f t="shared" si="19"/>
        <v>8.7939999999999987</v>
      </c>
      <c r="O97" s="78">
        <f t="shared" si="20"/>
        <v>-5.9687782805429856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5.9687782805429856</v>
      </c>
      <c r="T97">
        <v>96</v>
      </c>
      <c r="U97" s="87">
        <f>IFERROR(-HLOOKUP($U$1,IEX!$W$2:$BH$98,T97,FALSE),0)</f>
        <v>0</v>
      </c>
      <c r="V97" s="88">
        <f t="shared" si="21"/>
        <v>2.8252217194570131</v>
      </c>
      <c r="W97" s="94"/>
      <c r="X97" s="88">
        <v>0</v>
      </c>
      <c r="Y97" s="88">
        <v>0.24869909502262441</v>
      </c>
      <c r="Z97" s="88">
        <v>0.29843891402714928</v>
      </c>
      <c r="AA97" s="88">
        <v>0.44765837104072392</v>
      </c>
      <c r="AB97" s="88">
        <v>0.99479638009049765</v>
      </c>
      <c r="AC97" s="88">
        <v>0.42776244343891401</v>
      </c>
      <c r="AD97" s="88">
        <v>0.40786651583710404</v>
      </c>
      <c r="AE97" s="88">
        <v>0</v>
      </c>
      <c r="AF97" s="88">
        <v>0</v>
      </c>
      <c r="AG97" s="88">
        <v>0</v>
      </c>
      <c r="AH97" s="88">
        <v>0</v>
      </c>
      <c r="AI97" s="88">
        <v>0</v>
      </c>
      <c r="AJ97" s="88">
        <v>0</v>
      </c>
      <c r="AK97" s="88">
        <v>0</v>
      </c>
      <c r="AL97" s="88">
        <v>0</v>
      </c>
      <c r="AM97" s="88">
        <v>0</v>
      </c>
      <c r="AN97" s="88">
        <v>0</v>
      </c>
      <c r="AO97" s="88">
        <v>0</v>
      </c>
      <c r="AP97" s="88">
        <v>0</v>
      </c>
      <c r="AQ97" s="88">
        <v>0</v>
      </c>
      <c r="AR97" s="88">
        <v>0</v>
      </c>
      <c r="AS97" s="88">
        <v>0</v>
      </c>
      <c r="AT97" s="88">
        <v>0</v>
      </c>
      <c r="AU97" s="88">
        <v>0</v>
      </c>
      <c r="AV97" s="88">
        <v>0</v>
      </c>
      <c r="AW97" s="88">
        <v>0</v>
      </c>
      <c r="AX97" s="88">
        <v>0</v>
      </c>
      <c r="AY97" s="88">
        <v>0</v>
      </c>
      <c r="AZ97" s="88">
        <v>0</v>
      </c>
      <c r="BA97" s="88">
        <v>0</v>
      </c>
      <c r="BB97" s="88">
        <v>0</v>
      </c>
      <c r="BC97" s="88">
        <v>0</v>
      </c>
      <c r="BD97" s="88">
        <v>0</v>
      </c>
      <c r="BE97" s="88">
        <v>0</v>
      </c>
      <c r="BF97" s="88">
        <v>0</v>
      </c>
      <c r="BG97" s="88">
        <v>0</v>
      </c>
      <c r="BH97" s="88">
        <v>0</v>
      </c>
      <c r="BI97" s="88">
        <v>0</v>
      </c>
      <c r="BJ97" s="88">
        <v>0</v>
      </c>
      <c r="BK97" s="88">
        <v>0</v>
      </c>
    </row>
    <row r="98" spans="1:63">
      <c r="A98" s="8" t="s">
        <v>140</v>
      </c>
      <c r="B98" s="80">
        <v>17.335999999999999</v>
      </c>
      <c r="C98" s="23"/>
      <c r="D98" s="23"/>
      <c r="E98" s="23"/>
      <c r="F98" s="23"/>
      <c r="G98" s="23"/>
      <c r="H98" s="23"/>
      <c r="I98" s="23"/>
      <c r="J98" s="23">
        <v>5.8832579185520357</v>
      </c>
      <c r="K98" s="25">
        <f t="shared" si="17"/>
        <v>5.8832579185520357</v>
      </c>
      <c r="L98" s="24">
        <f t="shared" si="18"/>
        <v>2.7847420814479635</v>
      </c>
      <c r="M98" s="81">
        <f t="shared" si="19"/>
        <v>8.6679999999999993</v>
      </c>
      <c r="O98" s="78">
        <f t="shared" si="20"/>
        <v>-5.8832579185520357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5.8832579185520357</v>
      </c>
      <c r="T98">
        <v>97</v>
      </c>
      <c r="U98" s="87">
        <f>IFERROR(-HLOOKUP($U$1,IEX!$W$2:$BH$98,T98,FALSE),0)</f>
        <v>0</v>
      </c>
      <c r="V98" s="88">
        <f t="shared" si="21"/>
        <v>2.7847420814479635</v>
      </c>
      <c r="W98" s="94"/>
      <c r="X98" s="88">
        <v>0</v>
      </c>
      <c r="Y98" s="88">
        <v>0.24513574660633478</v>
      </c>
      <c r="Z98" s="88">
        <v>0.29416289592760175</v>
      </c>
      <c r="AA98" s="88">
        <v>0.4412443438914026</v>
      </c>
      <c r="AB98" s="88">
        <v>0.9805429864253391</v>
      </c>
      <c r="AC98" s="88">
        <v>0.42163348416289587</v>
      </c>
      <c r="AD98" s="88">
        <v>0.40202262443438902</v>
      </c>
      <c r="AE98" s="88">
        <v>0</v>
      </c>
      <c r="AF98" s="88">
        <v>0</v>
      </c>
      <c r="AG98" s="88">
        <v>0</v>
      </c>
      <c r="AH98" s="88">
        <v>0</v>
      </c>
      <c r="AI98" s="88">
        <v>0</v>
      </c>
      <c r="AJ98" s="88">
        <v>0</v>
      </c>
      <c r="AK98" s="88">
        <v>0</v>
      </c>
      <c r="AL98" s="88">
        <v>0</v>
      </c>
      <c r="AM98" s="88">
        <v>0</v>
      </c>
      <c r="AN98" s="88">
        <v>0</v>
      </c>
      <c r="AO98" s="88">
        <v>0</v>
      </c>
      <c r="AP98" s="88">
        <v>0</v>
      </c>
      <c r="AQ98" s="88">
        <v>0</v>
      </c>
      <c r="AR98" s="88">
        <v>0</v>
      </c>
      <c r="AS98" s="88">
        <v>0</v>
      </c>
      <c r="AT98" s="88">
        <v>0</v>
      </c>
      <c r="AU98" s="88">
        <v>0</v>
      </c>
      <c r="AV98" s="88">
        <v>0</v>
      </c>
      <c r="AW98" s="88">
        <v>0</v>
      </c>
      <c r="AX98" s="88">
        <v>0</v>
      </c>
      <c r="AY98" s="88">
        <v>0</v>
      </c>
      <c r="AZ98" s="88">
        <v>0</v>
      </c>
      <c r="BA98" s="88">
        <v>0</v>
      </c>
      <c r="BB98" s="88">
        <v>0</v>
      </c>
      <c r="BC98" s="88">
        <v>0</v>
      </c>
      <c r="BD98" s="88">
        <v>0</v>
      </c>
      <c r="BE98" s="88">
        <v>0</v>
      </c>
      <c r="BF98" s="88">
        <v>0</v>
      </c>
      <c r="BG98" s="88">
        <v>0</v>
      </c>
      <c r="BH98" s="88">
        <v>0</v>
      </c>
      <c r="BI98" s="88">
        <v>0</v>
      </c>
      <c r="BJ98" s="88">
        <v>0</v>
      </c>
      <c r="BK98" s="88">
        <v>0</v>
      </c>
    </row>
    <row r="99" spans="1:63">
      <c r="A99" s="8" t="s">
        <v>175</v>
      </c>
      <c r="B99" s="80">
        <f t="shared" ref="B99:M99" si="22">SUM(B3:B98)/4000</f>
        <v>0.40173399999999992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0.13456733687024539</v>
      </c>
      <c r="K99" s="25">
        <f t="shared" si="22"/>
        <v>0.13456733687024539</v>
      </c>
      <c r="L99" s="25">
        <f t="shared" si="22"/>
        <v>6.3695206118582787E-2</v>
      </c>
      <c r="M99" s="85">
        <f t="shared" si="22"/>
        <v>0.19826254298882778</v>
      </c>
      <c r="O99" s="78">
        <f>SUM(O3:O98)/4000</f>
        <v>-0.13456733687024539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0.13456733687024539</v>
      </c>
      <c r="U99" s="89">
        <f t="shared" ref="U99:AK99" si="24">SUM(U3:U98)/4000</f>
        <v>0</v>
      </c>
      <c r="V99" s="89">
        <f t="shared" si="24"/>
        <v>6.3695206118582787E-2</v>
      </c>
      <c r="W99" s="94"/>
      <c r="X99" s="89">
        <f t="shared" si="24"/>
        <v>0</v>
      </c>
      <c r="Y99" s="89">
        <f t="shared" si="24"/>
        <v>5.6069723695935519E-3</v>
      </c>
      <c r="Z99" s="89">
        <f t="shared" si="24"/>
        <v>6.7283668435122648E-3</v>
      </c>
      <c r="AA99" s="89">
        <f t="shared" si="24"/>
        <v>1.0092550265268388E-2</v>
      </c>
      <c r="AB99" s="89">
        <f t="shared" si="24"/>
        <v>2.2427889478374208E-2</v>
      </c>
      <c r="AC99" s="89">
        <f t="shared" si="24"/>
        <v>9.6439924757009046E-3</v>
      </c>
      <c r="AD99" s="89">
        <f t="shared" si="24"/>
        <v>9.1954346861334215E-3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1</v>
      </c>
      <c r="Z101" s="96">
        <f t="shared" si="27"/>
        <v>1</v>
      </c>
      <c r="AA101" s="96">
        <f t="shared" si="27"/>
        <v>1</v>
      </c>
      <c r="AB101" s="96">
        <f t="shared" si="27"/>
        <v>1</v>
      </c>
      <c r="AC101" s="96">
        <f t="shared" si="27"/>
        <v>1</v>
      </c>
      <c r="AD101" s="96">
        <f t="shared" si="27"/>
        <v>1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1</v>
      </c>
      <c r="Z102" s="95">
        <f t="shared" si="34"/>
        <v>1</v>
      </c>
      <c r="AA102" s="95">
        <f t="shared" si="34"/>
        <v>1</v>
      </c>
      <c r="AB102" s="95">
        <f t="shared" si="34"/>
        <v>1</v>
      </c>
      <c r="AC102" s="95">
        <f t="shared" si="34"/>
        <v>1</v>
      </c>
      <c r="AD102" s="95">
        <f t="shared" si="34"/>
        <v>1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0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1.92</v>
      </c>
      <c r="L3" s="206">
        <v>1.94</v>
      </c>
      <c r="M3" s="206">
        <v>2.2599999999999998</v>
      </c>
      <c r="N3" s="206">
        <v>2.39</v>
      </c>
      <c r="O3" s="206">
        <v>2.66</v>
      </c>
      <c r="P3" s="206">
        <v>0</v>
      </c>
      <c r="Q3" s="206">
        <v>0.13</v>
      </c>
      <c r="R3" s="206">
        <v>0</v>
      </c>
      <c r="S3" s="206">
        <v>7.0000000000000007E-2</v>
      </c>
      <c r="T3" s="206">
        <v>0.46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2.0699999999999998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23.36</v>
      </c>
      <c r="AL3" s="206">
        <v>0</v>
      </c>
      <c r="AM3" s="206">
        <v>0</v>
      </c>
      <c r="AN3" s="206">
        <v>0</v>
      </c>
      <c r="AO3" s="206">
        <v>15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1.46</v>
      </c>
      <c r="L4" s="206">
        <v>1.94</v>
      </c>
      <c r="M4" s="206">
        <v>2.2599999999999998</v>
      </c>
      <c r="N4" s="206">
        <v>2.39</v>
      </c>
      <c r="O4" s="206">
        <v>2.66</v>
      </c>
      <c r="P4" s="206">
        <v>0</v>
      </c>
      <c r="Q4" s="206">
        <v>0.13</v>
      </c>
      <c r="R4" s="206">
        <v>0</v>
      </c>
      <c r="S4" s="206">
        <v>7.0000000000000007E-2</v>
      </c>
      <c r="T4" s="206">
        <v>0.46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2.0699999999999998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23.36</v>
      </c>
      <c r="AL4" s="206">
        <v>0</v>
      </c>
      <c r="AM4" s="206">
        <v>0</v>
      </c>
      <c r="AN4" s="206">
        <v>0</v>
      </c>
      <c r="AO4" s="206">
        <v>15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1.94</v>
      </c>
      <c r="M5" s="206">
        <v>2.2599999999999998</v>
      </c>
      <c r="N5" s="206">
        <v>2.39</v>
      </c>
      <c r="O5" s="206">
        <v>2.66</v>
      </c>
      <c r="P5" s="206">
        <v>0</v>
      </c>
      <c r="Q5" s="206">
        <v>0.13</v>
      </c>
      <c r="R5" s="206">
        <v>0</v>
      </c>
      <c r="S5" s="206">
        <v>7.0000000000000007E-2</v>
      </c>
      <c r="T5" s="206">
        <v>0.46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2.0699999999999998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23.36</v>
      </c>
      <c r="AL5" s="206">
        <v>0</v>
      </c>
      <c r="AM5" s="206">
        <v>0</v>
      </c>
      <c r="AN5" s="206">
        <v>0</v>
      </c>
      <c r="AO5" s="206">
        <v>15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1.94</v>
      </c>
      <c r="M6" s="206">
        <v>2.2599999999999998</v>
      </c>
      <c r="N6" s="206">
        <v>2.39</v>
      </c>
      <c r="O6" s="206">
        <v>2.66</v>
      </c>
      <c r="P6" s="206">
        <v>0</v>
      </c>
      <c r="Q6" s="206">
        <v>0.18</v>
      </c>
      <c r="R6" s="206">
        <v>0.22</v>
      </c>
      <c r="S6" s="206">
        <v>0.2</v>
      </c>
      <c r="T6" s="206">
        <v>0.46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2.0699999999999998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23.36</v>
      </c>
      <c r="AL6" s="206">
        <v>0</v>
      </c>
      <c r="AM6" s="206">
        <v>0</v>
      </c>
      <c r="AN6" s="206">
        <v>0</v>
      </c>
      <c r="AO6" s="206">
        <v>15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1.94</v>
      </c>
      <c r="M7" s="206">
        <v>2.2599999999999998</v>
      </c>
      <c r="N7" s="206">
        <v>2.39</v>
      </c>
      <c r="O7" s="206">
        <v>2.66</v>
      </c>
      <c r="P7" s="206">
        <v>0</v>
      </c>
      <c r="Q7" s="206">
        <v>0.16</v>
      </c>
      <c r="R7" s="206">
        <v>0</v>
      </c>
      <c r="S7" s="206">
        <v>0.13</v>
      </c>
      <c r="T7" s="206">
        <v>0.46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2.0699999999999998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23.36</v>
      </c>
      <c r="AL7" s="206">
        <v>0</v>
      </c>
      <c r="AM7" s="206">
        <v>0</v>
      </c>
      <c r="AN7" s="206">
        <v>0</v>
      </c>
      <c r="AO7" s="206">
        <v>15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1.94</v>
      </c>
      <c r="M8" s="206">
        <v>2.2599999999999998</v>
      </c>
      <c r="N8" s="206">
        <v>2.39</v>
      </c>
      <c r="O8" s="206">
        <v>2.66</v>
      </c>
      <c r="P8" s="206">
        <v>0</v>
      </c>
      <c r="Q8" s="206">
        <v>0.16</v>
      </c>
      <c r="R8" s="206">
        <v>0</v>
      </c>
      <c r="S8" s="206">
        <v>0.13</v>
      </c>
      <c r="T8" s="206">
        <v>0.46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2.0699999999999998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23.36</v>
      </c>
      <c r="AL8" s="206">
        <v>0</v>
      </c>
      <c r="AM8" s="206">
        <v>0</v>
      </c>
      <c r="AN8" s="206">
        <v>0</v>
      </c>
      <c r="AO8" s="206">
        <v>15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1.94</v>
      </c>
      <c r="M9" s="206">
        <v>2.2599999999999998</v>
      </c>
      <c r="N9" s="206">
        <v>2.39</v>
      </c>
      <c r="O9" s="206">
        <v>2.66</v>
      </c>
      <c r="P9" s="206">
        <v>0</v>
      </c>
      <c r="Q9" s="206">
        <v>0.19</v>
      </c>
      <c r="R9" s="206">
        <v>0</v>
      </c>
      <c r="S9" s="206">
        <v>0.13</v>
      </c>
      <c r="T9" s="206">
        <v>0.46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2.0699999999999998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23.36</v>
      </c>
      <c r="AL9" s="206">
        <v>0</v>
      </c>
      <c r="AM9" s="206">
        <v>0</v>
      </c>
      <c r="AN9" s="206">
        <v>0</v>
      </c>
      <c r="AO9" s="206">
        <v>15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1.94</v>
      </c>
      <c r="M10" s="206">
        <v>2.2599999999999998</v>
      </c>
      <c r="N10" s="206">
        <v>2.39</v>
      </c>
      <c r="O10" s="206">
        <v>2.66</v>
      </c>
      <c r="P10" s="206">
        <v>0</v>
      </c>
      <c r="Q10" s="206">
        <v>0.19</v>
      </c>
      <c r="R10" s="206">
        <v>0</v>
      </c>
      <c r="S10" s="206">
        <v>0.13</v>
      </c>
      <c r="T10" s="206">
        <v>0.46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2.0699999999999998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23.36</v>
      </c>
      <c r="AL10" s="206">
        <v>0</v>
      </c>
      <c r="AM10" s="206">
        <v>0</v>
      </c>
      <c r="AN10" s="206">
        <v>0</v>
      </c>
      <c r="AO10" s="206">
        <v>15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1.94</v>
      </c>
      <c r="M11" s="206">
        <v>2.2599999999999998</v>
      </c>
      <c r="N11" s="206">
        <v>2.39</v>
      </c>
      <c r="O11" s="206">
        <v>2.66</v>
      </c>
      <c r="P11" s="206">
        <v>0</v>
      </c>
      <c r="Q11" s="206">
        <v>0.17</v>
      </c>
      <c r="R11" s="206">
        <v>0.38</v>
      </c>
      <c r="S11" s="206">
        <v>0.2</v>
      </c>
      <c r="T11" s="206">
        <v>0.46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2.0699999999999998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23.36</v>
      </c>
      <c r="AL11" s="206">
        <v>0</v>
      </c>
      <c r="AM11" s="206">
        <v>0</v>
      </c>
      <c r="AN11" s="206">
        <v>0</v>
      </c>
      <c r="AO11" s="206">
        <v>15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1.94</v>
      </c>
      <c r="M12" s="206">
        <v>2.2599999999999998</v>
      </c>
      <c r="N12" s="206">
        <v>2.39</v>
      </c>
      <c r="O12" s="206">
        <v>2.66</v>
      </c>
      <c r="P12" s="206">
        <v>0</v>
      </c>
      <c r="Q12" s="206">
        <v>0.17</v>
      </c>
      <c r="R12" s="206">
        <v>0.38</v>
      </c>
      <c r="S12" s="206">
        <v>0.2</v>
      </c>
      <c r="T12" s="206">
        <v>0.46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2.0699999999999998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23.36</v>
      </c>
      <c r="AL12" s="206">
        <v>0</v>
      </c>
      <c r="AM12" s="206">
        <v>0</v>
      </c>
      <c r="AN12" s="206">
        <v>0</v>
      </c>
      <c r="AO12" s="206">
        <v>15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1.94</v>
      </c>
      <c r="M13" s="206">
        <v>2.2599999999999998</v>
      </c>
      <c r="N13" s="206">
        <v>2.39</v>
      </c>
      <c r="O13" s="206">
        <v>2.66</v>
      </c>
      <c r="P13" s="206">
        <v>0</v>
      </c>
      <c r="Q13" s="206">
        <v>0.17</v>
      </c>
      <c r="R13" s="206">
        <v>0.38</v>
      </c>
      <c r="S13" s="206">
        <v>0.2</v>
      </c>
      <c r="T13" s="206">
        <v>0.46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2.0699999999999998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20.18</v>
      </c>
      <c r="AL13" s="206">
        <v>0</v>
      </c>
      <c r="AM13" s="206">
        <v>0</v>
      </c>
      <c r="AN13" s="206">
        <v>0</v>
      </c>
      <c r="AO13" s="206">
        <v>15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1.94</v>
      </c>
      <c r="M14" s="206">
        <v>2.2599999999999998</v>
      </c>
      <c r="N14" s="206">
        <v>2.39</v>
      </c>
      <c r="O14" s="206">
        <v>2.66</v>
      </c>
      <c r="P14" s="206">
        <v>0</v>
      </c>
      <c r="Q14" s="206">
        <v>0.17</v>
      </c>
      <c r="R14" s="206">
        <v>0.38</v>
      </c>
      <c r="S14" s="206">
        <v>0.2</v>
      </c>
      <c r="T14" s="206">
        <v>0.46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2.0699999999999998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20.18</v>
      </c>
      <c r="AL14" s="206">
        <v>0</v>
      </c>
      <c r="AM14" s="206">
        <v>0</v>
      </c>
      <c r="AN14" s="206">
        <v>0</v>
      </c>
      <c r="AO14" s="206">
        <v>15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1.94</v>
      </c>
      <c r="M15" s="206">
        <v>2.2599999999999998</v>
      </c>
      <c r="N15" s="206">
        <v>2.39</v>
      </c>
      <c r="O15" s="206">
        <v>2.66</v>
      </c>
      <c r="P15" s="206">
        <v>0</v>
      </c>
      <c r="Q15" s="206">
        <v>0.17</v>
      </c>
      <c r="R15" s="206">
        <v>0.38</v>
      </c>
      <c r="S15" s="206">
        <v>0.2</v>
      </c>
      <c r="T15" s="206">
        <v>0.46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2.0699999999999998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20.18</v>
      </c>
      <c r="AL15" s="206">
        <v>0</v>
      </c>
      <c r="AM15" s="206">
        <v>0</v>
      </c>
      <c r="AN15" s="206">
        <v>0</v>
      </c>
      <c r="AO15" s="206">
        <v>15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1.94</v>
      </c>
      <c r="M16" s="206">
        <v>2.2599999999999998</v>
      </c>
      <c r="N16" s="206">
        <v>2.39</v>
      </c>
      <c r="O16" s="206">
        <v>2.66</v>
      </c>
      <c r="P16" s="206">
        <v>0</v>
      </c>
      <c r="Q16" s="206">
        <v>0.17</v>
      </c>
      <c r="R16" s="206">
        <v>0.38</v>
      </c>
      <c r="S16" s="206">
        <v>0.2</v>
      </c>
      <c r="T16" s="206">
        <v>0.46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2.0699999999999998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20.18</v>
      </c>
      <c r="AL16" s="206">
        <v>0</v>
      </c>
      <c r="AM16" s="206">
        <v>0</v>
      </c>
      <c r="AN16" s="206">
        <v>0</v>
      </c>
      <c r="AO16" s="206">
        <v>15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1.94</v>
      </c>
      <c r="M17" s="206">
        <v>2.2599999999999998</v>
      </c>
      <c r="N17" s="206">
        <v>2.39</v>
      </c>
      <c r="O17" s="206">
        <v>2.66</v>
      </c>
      <c r="P17" s="206">
        <v>0</v>
      </c>
      <c r="Q17" s="206">
        <v>0.17</v>
      </c>
      <c r="R17" s="206">
        <v>0.38</v>
      </c>
      <c r="S17" s="206">
        <v>0.2</v>
      </c>
      <c r="T17" s="206">
        <v>0.46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2.0699999999999998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20.18</v>
      </c>
      <c r="AL17" s="206">
        <v>0</v>
      </c>
      <c r="AM17" s="206">
        <v>0</v>
      </c>
      <c r="AN17" s="206">
        <v>0</v>
      </c>
      <c r="AO17" s="206">
        <v>15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1.94</v>
      </c>
      <c r="M18" s="206">
        <v>2.2599999999999998</v>
      </c>
      <c r="N18" s="206">
        <v>2.39</v>
      </c>
      <c r="O18" s="206">
        <v>2.66</v>
      </c>
      <c r="P18" s="206">
        <v>0</v>
      </c>
      <c r="Q18" s="206">
        <v>0.16</v>
      </c>
      <c r="R18" s="206">
        <v>0.38</v>
      </c>
      <c r="S18" s="206">
        <v>0.2</v>
      </c>
      <c r="T18" s="206">
        <v>0.46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2.0699999999999998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20.18</v>
      </c>
      <c r="AL18" s="206">
        <v>0</v>
      </c>
      <c r="AM18" s="206">
        <v>0</v>
      </c>
      <c r="AN18" s="206">
        <v>0</v>
      </c>
      <c r="AO18" s="206">
        <v>15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1.94</v>
      </c>
      <c r="M19" s="206">
        <v>2.2599999999999998</v>
      </c>
      <c r="N19" s="206">
        <v>2.39</v>
      </c>
      <c r="O19" s="206">
        <v>2.66</v>
      </c>
      <c r="P19" s="206">
        <v>0</v>
      </c>
      <c r="Q19" s="206">
        <v>0.16</v>
      </c>
      <c r="R19" s="206">
        <v>0.38</v>
      </c>
      <c r="S19" s="206">
        <v>0.2</v>
      </c>
      <c r="T19" s="206">
        <v>0.46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2.0699999999999998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20.18</v>
      </c>
      <c r="AL19" s="206">
        <v>0</v>
      </c>
      <c r="AM19" s="206">
        <v>0</v>
      </c>
      <c r="AN19" s="206">
        <v>0</v>
      </c>
      <c r="AO19" s="206">
        <v>15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1.94</v>
      </c>
      <c r="M20" s="206">
        <v>2.2599999999999998</v>
      </c>
      <c r="N20" s="206">
        <v>2.39</v>
      </c>
      <c r="O20" s="206">
        <v>2.66</v>
      </c>
      <c r="P20" s="206">
        <v>0</v>
      </c>
      <c r="Q20" s="206">
        <v>0.16</v>
      </c>
      <c r="R20" s="206">
        <v>0.38</v>
      </c>
      <c r="S20" s="206">
        <v>0.2</v>
      </c>
      <c r="T20" s="206">
        <v>0.46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2.0699999999999998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20.18</v>
      </c>
      <c r="AL20" s="206">
        <v>0</v>
      </c>
      <c r="AM20" s="206">
        <v>0</v>
      </c>
      <c r="AN20" s="206">
        <v>0</v>
      </c>
      <c r="AO20" s="206">
        <v>15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1.94</v>
      </c>
      <c r="M21" s="206">
        <v>2.2599999999999998</v>
      </c>
      <c r="N21" s="206">
        <v>2.39</v>
      </c>
      <c r="O21" s="206">
        <v>2.66</v>
      </c>
      <c r="P21" s="206">
        <v>0</v>
      </c>
      <c r="Q21" s="206">
        <v>0.16</v>
      </c>
      <c r="R21" s="206">
        <v>0</v>
      </c>
      <c r="S21" s="206">
        <v>0.2</v>
      </c>
      <c r="T21" s="206">
        <v>0.46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2.0699999999999998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20.18</v>
      </c>
      <c r="AL21" s="206">
        <v>0</v>
      </c>
      <c r="AM21" s="206">
        <v>0</v>
      </c>
      <c r="AN21" s="206">
        <v>0</v>
      </c>
      <c r="AO21" s="206">
        <v>15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1.94</v>
      </c>
      <c r="M22" s="206">
        <v>2.2599999999999998</v>
      </c>
      <c r="N22" s="206">
        <v>2.39</v>
      </c>
      <c r="O22" s="206">
        <v>2.66</v>
      </c>
      <c r="P22" s="206">
        <v>0</v>
      </c>
      <c r="Q22" s="206">
        <v>0.16</v>
      </c>
      <c r="R22" s="206">
        <v>0</v>
      </c>
      <c r="S22" s="206">
        <v>0.2</v>
      </c>
      <c r="T22" s="206">
        <v>0.46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2.0699999999999998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20.18</v>
      </c>
      <c r="AL22" s="206">
        <v>0</v>
      </c>
      <c r="AM22" s="206">
        <v>0</v>
      </c>
      <c r="AN22" s="206">
        <v>0</v>
      </c>
      <c r="AO22" s="206">
        <v>15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1.94</v>
      </c>
      <c r="M23" s="206">
        <v>2.2599999999999998</v>
      </c>
      <c r="N23" s="206">
        <v>2.39</v>
      </c>
      <c r="O23" s="206">
        <v>2.66</v>
      </c>
      <c r="P23" s="206">
        <v>0</v>
      </c>
      <c r="Q23" s="206">
        <v>0</v>
      </c>
      <c r="R23" s="206">
        <v>0</v>
      </c>
      <c r="S23" s="206">
        <v>0</v>
      </c>
      <c r="T23" s="206">
        <v>0.46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2.0699999999999998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19.63</v>
      </c>
      <c r="AL23" s="206">
        <v>0</v>
      </c>
      <c r="AM23" s="206">
        <v>0</v>
      </c>
      <c r="AN23" s="206">
        <v>0</v>
      </c>
      <c r="AO23" s="206">
        <v>15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1.94</v>
      </c>
      <c r="M24" s="206">
        <v>2.2599999999999998</v>
      </c>
      <c r="N24" s="206">
        <v>2.39</v>
      </c>
      <c r="O24" s="206">
        <v>2.66</v>
      </c>
      <c r="P24" s="206">
        <v>0</v>
      </c>
      <c r="Q24" s="206">
        <v>0</v>
      </c>
      <c r="R24" s="206">
        <v>0</v>
      </c>
      <c r="S24" s="206">
        <v>0</v>
      </c>
      <c r="T24" s="206">
        <v>0.46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2.0699999999999998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19.63</v>
      </c>
      <c r="AL24" s="206">
        <v>0</v>
      </c>
      <c r="AM24" s="206">
        <v>0</v>
      </c>
      <c r="AN24" s="206">
        <v>0</v>
      </c>
      <c r="AO24" s="206">
        <v>15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1.94</v>
      </c>
      <c r="M25" s="206">
        <v>2.2599999999999998</v>
      </c>
      <c r="N25" s="206">
        <v>2.39</v>
      </c>
      <c r="O25" s="206">
        <v>2.66</v>
      </c>
      <c r="P25" s="206">
        <v>0</v>
      </c>
      <c r="Q25" s="206">
        <v>0</v>
      </c>
      <c r="R25" s="206">
        <v>0</v>
      </c>
      <c r="S25" s="206">
        <v>0</v>
      </c>
      <c r="T25" s="206">
        <v>0.46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2.0699999999999998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17.96</v>
      </c>
      <c r="AL25" s="206">
        <v>0</v>
      </c>
      <c r="AM25" s="206">
        <v>0</v>
      </c>
      <c r="AN25" s="206">
        <v>0</v>
      </c>
      <c r="AO25" s="206">
        <v>15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1.94</v>
      </c>
      <c r="M26" s="206">
        <v>2.2599999999999998</v>
      </c>
      <c r="N26" s="206">
        <v>2.39</v>
      </c>
      <c r="O26" s="206">
        <v>2.66</v>
      </c>
      <c r="P26" s="206">
        <v>0</v>
      </c>
      <c r="Q26" s="206">
        <v>0</v>
      </c>
      <c r="R26" s="206">
        <v>0</v>
      </c>
      <c r="S26" s="206">
        <v>0</v>
      </c>
      <c r="T26" s="206">
        <v>0.46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2.0699999999999998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17.96</v>
      </c>
      <c r="AL26" s="206">
        <v>0</v>
      </c>
      <c r="AM26" s="206">
        <v>0</v>
      </c>
      <c r="AN26" s="206">
        <v>0</v>
      </c>
      <c r="AO26" s="206">
        <v>15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1.94</v>
      </c>
      <c r="M27" s="206">
        <v>2.2599999999999998</v>
      </c>
      <c r="N27" s="206">
        <v>2.39</v>
      </c>
      <c r="O27" s="206">
        <v>2.66</v>
      </c>
      <c r="P27" s="206">
        <v>0</v>
      </c>
      <c r="Q27" s="206">
        <v>0</v>
      </c>
      <c r="R27" s="206">
        <v>0</v>
      </c>
      <c r="S27" s="206">
        <v>0</v>
      </c>
      <c r="T27" s="206">
        <v>0.46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2.0699999999999998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17.96</v>
      </c>
      <c r="AL27" s="206">
        <v>0</v>
      </c>
      <c r="AM27" s="206">
        <v>0</v>
      </c>
      <c r="AN27" s="206">
        <v>0</v>
      </c>
      <c r="AO27" s="206">
        <v>15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1.94</v>
      </c>
      <c r="M28" s="206">
        <v>2.2599999999999998</v>
      </c>
      <c r="N28" s="206">
        <v>2.39</v>
      </c>
      <c r="O28" s="206">
        <v>2.66</v>
      </c>
      <c r="P28" s="206">
        <v>0</v>
      </c>
      <c r="Q28" s="206">
        <v>0</v>
      </c>
      <c r="R28" s="206">
        <v>0</v>
      </c>
      <c r="S28" s="206">
        <v>0</v>
      </c>
      <c r="T28" s="206">
        <v>0.46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2.0699999999999998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17.96</v>
      </c>
      <c r="AL28" s="206">
        <v>0</v>
      </c>
      <c r="AM28" s="206">
        <v>0</v>
      </c>
      <c r="AN28" s="206">
        <v>0</v>
      </c>
      <c r="AO28" s="206">
        <v>15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1.94</v>
      </c>
      <c r="M29" s="206">
        <v>2.2599999999999998</v>
      </c>
      <c r="N29" s="206">
        <v>2.39</v>
      </c>
      <c r="O29" s="206">
        <v>2.66</v>
      </c>
      <c r="P29" s="206">
        <v>0</v>
      </c>
      <c r="Q29" s="206">
        <v>0</v>
      </c>
      <c r="R29" s="206">
        <v>0</v>
      </c>
      <c r="S29" s="206">
        <v>0</v>
      </c>
      <c r="T29" s="206">
        <v>0.46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2.0699999999999998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17.96</v>
      </c>
      <c r="AL29" s="206">
        <v>0</v>
      </c>
      <c r="AM29" s="206">
        <v>0</v>
      </c>
      <c r="AN29" s="206">
        <v>0</v>
      </c>
      <c r="AO29" s="206">
        <v>15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1.94</v>
      </c>
      <c r="M30" s="206">
        <v>2.2599999999999998</v>
      </c>
      <c r="N30" s="206">
        <v>2.39</v>
      </c>
      <c r="O30" s="206">
        <v>2.66</v>
      </c>
      <c r="P30" s="206">
        <v>0</v>
      </c>
      <c r="Q30" s="206">
        <v>0</v>
      </c>
      <c r="R30" s="206">
        <v>0</v>
      </c>
      <c r="S30" s="206">
        <v>0</v>
      </c>
      <c r="T30" s="206">
        <v>0.46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2.0699999999999998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17.96</v>
      </c>
      <c r="AL30" s="206">
        <v>0</v>
      </c>
      <c r="AM30" s="206">
        <v>0</v>
      </c>
      <c r="AN30" s="206">
        <v>0</v>
      </c>
      <c r="AO30" s="206">
        <v>15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1.94</v>
      </c>
      <c r="M31" s="206">
        <v>2.2599999999999998</v>
      </c>
      <c r="N31" s="206">
        <v>2.39</v>
      </c>
      <c r="O31" s="206">
        <v>2.66</v>
      </c>
      <c r="P31" s="206">
        <v>0</v>
      </c>
      <c r="Q31" s="206">
        <v>0</v>
      </c>
      <c r="R31" s="206">
        <v>0</v>
      </c>
      <c r="S31" s="206">
        <v>0</v>
      </c>
      <c r="T31" s="206">
        <v>0.46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2.0699999999999998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17.96</v>
      </c>
      <c r="AL31" s="206">
        <v>0</v>
      </c>
      <c r="AM31" s="206">
        <v>0</v>
      </c>
      <c r="AN31" s="206">
        <v>0</v>
      </c>
      <c r="AO31" s="206">
        <v>15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1.94</v>
      </c>
      <c r="M32" s="206">
        <v>2.2599999999999998</v>
      </c>
      <c r="N32" s="206">
        <v>2.39</v>
      </c>
      <c r="O32" s="206">
        <v>2.66</v>
      </c>
      <c r="P32" s="206">
        <v>0</v>
      </c>
      <c r="Q32" s="206">
        <v>0</v>
      </c>
      <c r="R32" s="206">
        <v>0</v>
      </c>
      <c r="S32" s="206">
        <v>0</v>
      </c>
      <c r="T32" s="206">
        <v>0.46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2.0699999999999998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17.96</v>
      </c>
      <c r="AL32" s="206">
        <v>0</v>
      </c>
      <c r="AM32" s="206">
        <v>0</v>
      </c>
      <c r="AN32" s="206">
        <v>0</v>
      </c>
      <c r="AO32" s="206">
        <v>15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1.94</v>
      </c>
      <c r="M33" s="206">
        <v>2.2599999999999998</v>
      </c>
      <c r="N33" s="206">
        <v>2.39</v>
      </c>
      <c r="O33" s="206">
        <v>2.66</v>
      </c>
      <c r="P33" s="206">
        <v>0</v>
      </c>
      <c r="Q33" s="206">
        <v>0</v>
      </c>
      <c r="R33" s="206">
        <v>0</v>
      </c>
      <c r="S33" s="206">
        <v>0</v>
      </c>
      <c r="T33" s="206">
        <v>0.46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2.0699999999999998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17.96</v>
      </c>
      <c r="AL33" s="206">
        <v>0</v>
      </c>
      <c r="AM33" s="206">
        <v>0</v>
      </c>
      <c r="AN33" s="206">
        <v>0</v>
      </c>
      <c r="AO33" s="206">
        <v>15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1.94</v>
      </c>
      <c r="M34" s="206">
        <v>2.2599999999999998</v>
      </c>
      <c r="N34" s="206">
        <v>2.39</v>
      </c>
      <c r="O34" s="206">
        <v>2.66</v>
      </c>
      <c r="P34" s="206">
        <v>0</v>
      </c>
      <c r="Q34" s="206">
        <v>0</v>
      </c>
      <c r="R34" s="206">
        <v>0</v>
      </c>
      <c r="S34" s="206">
        <v>0</v>
      </c>
      <c r="T34" s="206">
        <v>0.46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2.0699999999999998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17.96</v>
      </c>
      <c r="AL34" s="206">
        <v>0</v>
      </c>
      <c r="AM34" s="206">
        <v>0</v>
      </c>
      <c r="AN34" s="206">
        <v>0</v>
      </c>
      <c r="AO34" s="206">
        <v>15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1.94</v>
      </c>
      <c r="M35" s="206">
        <v>2.2599999999999998</v>
      </c>
      <c r="N35" s="206">
        <v>2.39</v>
      </c>
      <c r="O35" s="206">
        <v>2.66</v>
      </c>
      <c r="P35" s="206">
        <v>0</v>
      </c>
      <c r="Q35" s="206">
        <v>0</v>
      </c>
      <c r="R35" s="206">
        <v>0</v>
      </c>
      <c r="S35" s="206">
        <v>0</v>
      </c>
      <c r="T35" s="206">
        <v>0.46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2.0699999999999998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17.96</v>
      </c>
      <c r="AL35" s="206">
        <v>0</v>
      </c>
      <c r="AM35" s="206">
        <v>0</v>
      </c>
      <c r="AN35" s="206">
        <v>0</v>
      </c>
      <c r="AO35" s="206">
        <v>15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1.94</v>
      </c>
      <c r="M36" s="206">
        <v>2.2599999999999998</v>
      </c>
      <c r="N36" s="206">
        <v>2.39</v>
      </c>
      <c r="O36" s="206">
        <v>2.66</v>
      </c>
      <c r="P36" s="206">
        <v>0</v>
      </c>
      <c r="Q36" s="206">
        <v>0</v>
      </c>
      <c r="R36" s="206">
        <v>0</v>
      </c>
      <c r="S36" s="206">
        <v>0</v>
      </c>
      <c r="T36" s="206">
        <v>0.46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2.0699999999999998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17.96</v>
      </c>
      <c r="AL36" s="206">
        <v>0</v>
      </c>
      <c r="AM36" s="206">
        <v>0</v>
      </c>
      <c r="AN36" s="206">
        <v>0</v>
      </c>
      <c r="AO36" s="206">
        <v>15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1.94</v>
      </c>
      <c r="M37" s="206">
        <v>2.2599999999999998</v>
      </c>
      <c r="N37" s="206">
        <v>2.39</v>
      </c>
      <c r="O37" s="206">
        <v>2.66</v>
      </c>
      <c r="P37" s="206">
        <v>0</v>
      </c>
      <c r="Q37" s="206">
        <v>0</v>
      </c>
      <c r="R37" s="206">
        <v>0</v>
      </c>
      <c r="S37" s="206">
        <v>0</v>
      </c>
      <c r="T37" s="206">
        <v>0.46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2.0699999999999998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17.96</v>
      </c>
      <c r="AL37" s="206">
        <v>0</v>
      </c>
      <c r="AM37" s="206">
        <v>0</v>
      </c>
      <c r="AN37" s="206">
        <v>0</v>
      </c>
      <c r="AO37" s="206">
        <v>15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1.94</v>
      </c>
      <c r="M38" s="206">
        <v>2.2599999999999998</v>
      </c>
      <c r="N38" s="206">
        <v>2.39</v>
      </c>
      <c r="O38" s="206">
        <v>2.66</v>
      </c>
      <c r="P38" s="206">
        <v>0</v>
      </c>
      <c r="Q38" s="206">
        <v>0</v>
      </c>
      <c r="R38" s="206">
        <v>0</v>
      </c>
      <c r="S38" s="206">
        <v>0</v>
      </c>
      <c r="T38" s="206">
        <v>0.46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2.0699999999999998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17.96</v>
      </c>
      <c r="AL38" s="206">
        <v>0</v>
      </c>
      <c r="AM38" s="206">
        <v>0</v>
      </c>
      <c r="AN38" s="206">
        <v>0</v>
      </c>
      <c r="AO38" s="206">
        <v>15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1.94</v>
      </c>
      <c r="M39" s="206">
        <v>2.2599999999999998</v>
      </c>
      <c r="N39" s="206">
        <v>2.39</v>
      </c>
      <c r="O39" s="206">
        <v>2.66</v>
      </c>
      <c r="P39" s="206">
        <v>0</v>
      </c>
      <c r="Q39" s="206">
        <v>0</v>
      </c>
      <c r="R39" s="206">
        <v>0</v>
      </c>
      <c r="S39" s="206">
        <v>0</v>
      </c>
      <c r="T39" s="206">
        <v>0.46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1.37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17.96</v>
      </c>
      <c r="AL39" s="206">
        <v>0</v>
      </c>
      <c r="AM39" s="206">
        <v>0</v>
      </c>
      <c r="AN39" s="206">
        <v>0</v>
      </c>
      <c r="AO39" s="206">
        <v>15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1.94</v>
      </c>
      <c r="M40" s="206">
        <v>2.2599999999999998</v>
      </c>
      <c r="N40" s="206">
        <v>2.39</v>
      </c>
      <c r="O40" s="206">
        <v>2.66</v>
      </c>
      <c r="P40" s="206">
        <v>0</v>
      </c>
      <c r="Q40" s="206">
        <v>0</v>
      </c>
      <c r="R40" s="206">
        <v>0</v>
      </c>
      <c r="S40" s="206">
        <v>0</v>
      </c>
      <c r="T40" s="206">
        <v>0.46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1.37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17.96</v>
      </c>
      <c r="AL40" s="206">
        <v>0</v>
      </c>
      <c r="AM40" s="206">
        <v>0</v>
      </c>
      <c r="AN40" s="206">
        <v>0</v>
      </c>
      <c r="AO40" s="206">
        <v>15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1.94</v>
      </c>
      <c r="M41" s="206">
        <v>2.2599999999999998</v>
      </c>
      <c r="N41" s="206">
        <v>2.39</v>
      </c>
      <c r="O41" s="206">
        <v>2.66</v>
      </c>
      <c r="P41" s="206">
        <v>0</v>
      </c>
      <c r="Q41" s="206">
        <v>0</v>
      </c>
      <c r="R41" s="206">
        <v>0</v>
      </c>
      <c r="S41" s="206">
        <v>0</v>
      </c>
      <c r="T41" s="206">
        <v>0.46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2.0699999999999998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17.96</v>
      </c>
      <c r="AL41" s="206">
        <v>0</v>
      </c>
      <c r="AM41" s="206">
        <v>0</v>
      </c>
      <c r="AN41" s="206">
        <v>0</v>
      </c>
      <c r="AO41" s="206">
        <v>15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1.94</v>
      </c>
      <c r="M42" s="206">
        <v>2.2599999999999998</v>
      </c>
      <c r="N42" s="206">
        <v>2.39</v>
      </c>
      <c r="O42" s="206">
        <v>2.66</v>
      </c>
      <c r="P42" s="206">
        <v>0</v>
      </c>
      <c r="Q42" s="206">
        <v>0</v>
      </c>
      <c r="R42" s="206">
        <v>0</v>
      </c>
      <c r="S42" s="206">
        <v>0</v>
      </c>
      <c r="T42" s="206">
        <v>0.46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2.0699999999999998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17.96</v>
      </c>
      <c r="AL42" s="206">
        <v>0</v>
      </c>
      <c r="AM42" s="206">
        <v>0</v>
      </c>
      <c r="AN42" s="206">
        <v>0</v>
      </c>
      <c r="AO42" s="206">
        <v>15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1.94</v>
      </c>
      <c r="M43" s="206">
        <v>2.2599999999999998</v>
      </c>
      <c r="N43" s="206">
        <v>2.39</v>
      </c>
      <c r="O43" s="206">
        <v>2.66</v>
      </c>
      <c r="P43" s="206">
        <v>0</v>
      </c>
      <c r="Q43" s="206">
        <v>0</v>
      </c>
      <c r="R43" s="206">
        <v>0</v>
      </c>
      <c r="S43" s="206">
        <v>0</v>
      </c>
      <c r="T43" s="206">
        <v>0.34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2.0699999999999998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17.96</v>
      </c>
      <c r="AL43" s="206">
        <v>0</v>
      </c>
      <c r="AM43" s="206">
        <v>0</v>
      </c>
      <c r="AN43" s="206">
        <v>0</v>
      </c>
      <c r="AO43" s="206">
        <v>15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1.94</v>
      </c>
      <c r="M44" s="206">
        <v>2.2599999999999998</v>
      </c>
      <c r="N44" s="206">
        <v>2.39</v>
      </c>
      <c r="O44" s="206">
        <v>2.66</v>
      </c>
      <c r="P44" s="206">
        <v>0</v>
      </c>
      <c r="Q44" s="206">
        <v>0</v>
      </c>
      <c r="R44" s="206">
        <v>0</v>
      </c>
      <c r="S44" s="206">
        <v>0</v>
      </c>
      <c r="T44" s="206">
        <v>0.26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2.0699999999999998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17.96</v>
      </c>
      <c r="AL44" s="206">
        <v>0</v>
      </c>
      <c r="AM44" s="206">
        <v>0</v>
      </c>
      <c r="AN44" s="206">
        <v>0</v>
      </c>
      <c r="AO44" s="206">
        <v>15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1.94</v>
      </c>
      <c r="M45" s="206">
        <v>2.2599999999999998</v>
      </c>
      <c r="N45" s="206">
        <v>2.39</v>
      </c>
      <c r="O45" s="206">
        <v>2.66</v>
      </c>
      <c r="P45" s="206">
        <v>0</v>
      </c>
      <c r="Q45" s="206">
        <v>0</v>
      </c>
      <c r="R45" s="206">
        <v>0</v>
      </c>
      <c r="S45" s="206">
        <v>0</v>
      </c>
      <c r="T45" s="206">
        <v>0.17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2.0699999999999998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17.96</v>
      </c>
      <c r="AL45" s="206">
        <v>0</v>
      </c>
      <c r="AM45" s="206">
        <v>0</v>
      </c>
      <c r="AN45" s="206">
        <v>0</v>
      </c>
      <c r="AO45" s="206">
        <v>15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1.94</v>
      </c>
      <c r="M46" s="206">
        <v>2.2599999999999998</v>
      </c>
      <c r="N46" s="206">
        <v>2.39</v>
      </c>
      <c r="O46" s="206">
        <v>2.66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2.0699999999999998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17.96</v>
      </c>
      <c r="AL46" s="206">
        <v>0</v>
      </c>
      <c r="AM46" s="206">
        <v>0</v>
      </c>
      <c r="AN46" s="206">
        <v>0</v>
      </c>
      <c r="AO46" s="206">
        <v>15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1.94</v>
      </c>
      <c r="M47" s="206">
        <v>2.2599999999999998</v>
      </c>
      <c r="N47" s="206">
        <v>2.39</v>
      </c>
      <c r="O47" s="206">
        <v>2.66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2.0699999999999998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17.96</v>
      </c>
      <c r="AL47" s="206">
        <v>0</v>
      </c>
      <c r="AM47" s="206">
        <v>0</v>
      </c>
      <c r="AN47" s="206">
        <v>0</v>
      </c>
      <c r="AO47" s="206">
        <v>15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1.94</v>
      </c>
      <c r="M48" s="206">
        <v>2.2599999999999998</v>
      </c>
      <c r="N48" s="206">
        <v>2.39</v>
      </c>
      <c r="O48" s="206">
        <v>2.66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2.0699999999999998</v>
      </c>
      <c r="AD48" s="206">
        <v>0</v>
      </c>
      <c r="AE48" s="206">
        <v>0</v>
      </c>
      <c r="AF48" s="206">
        <v>0</v>
      </c>
      <c r="AG48" s="206">
        <v>0</v>
      </c>
      <c r="AH48" s="206">
        <v>8.4499999999999993</v>
      </c>
      <c r="AI48" s="206">
        <v>0</v>
      </c>
      <c r="AJ48" s="206">
        <v>0</v>
      </c>
      <c r="AK48" s="206">
        <v>17.96</v>
      </c>
      <c r="AL48" s="206">
        <v>0</v>
      </c>
      <c r="AM48" s="206">
        <v>0</v>
      </c>
      <c r="AN48" s="206">
        <v>0</v>
      </c>
      <c r="AO48" s="206">
        <v>15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1.94</v>
      </c>
      <c r="M49" s="206">
        <v>2.2599999999999998</v>
      </c>
      <c r="N49" s="206">
        <v>2.39</v>
      </c>
      <c r="O49" s="206">
        <v>2.66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2.0699999999999998</v>
      </c>
      <c r="AD49" s="206">
        <v>0</v>
      </c>
      <c r="AE49" s="206">
        <v>0</v>
      </c>
      <c r="AF49" s="206">
        <v>0</v>
      </c>
      <c r="AG49" s="206">
        <v>0</v>
      </c>
      <c r="AH49" s="206">
        <v>12.12</v>
      </c>
      <c r="AI49" s="206">
        <v>0</v>
      </c>
      <c r="AJ49" s="206">
        <v>0</v>
      </c>
      <c r="AK49" s="206">
        <v>17.96</v>
      </c>
      <c r="AL49" s="206">
        <v>0</v>
      </c>
      <c r="AM49" s="206">
        <v>0</v>
      </c>
      <c r="AN49" s="206">
        <v>0</v>
      </c>
      <c r="AO49" s="206">
        <v>15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1.94</v>
      </c>
      <c r="M50" s="206">
        <v>2.2599999999999998</v>
      </c>
      <c r="N50" s="206">
        <v>2.39</v>
      </c>
      <c r="O50" s="206">
        <v>2.66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2.0699999999999998</v>
      </c>
      <c r="AD50" s="206">
        <v>0</v>
      </c>
      <c r="AE50" s="206">
        <v>0</v>
      </c>
      <c r="AF50" s="206">
        <v>0</v>
      </c>
      <c r="AG50" s="206">
        <v>0</v>
      </c>
      <c r="AH50" s="206">
        <v>12.12</v>
      </c>
      <c r="AI50" s="206">
        <v>0</v>
      </c>
      <c r="AJ50" s="206">
        <v>0</v>
      </c>
      <c r="AK50" s="206">
        <v>17.96</v>
      </c>
      <c r="AL50" s="206">
        <v>0</v>
      </c>
      <c r="AM50" s="206">
        <v>0</v>
      </c>
      <c r="AN50" s="206">
        <v>0</v>
      </c>
      <c r="AO50" s="206">
        <v>15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1.94</v>
      </c>
      <c r="M51" s="206">
        <v>2.2599999999999998</v>
      </c>
      <c r="N51" s="206">
        <v>2.39</v>
      </c>
      <c r="O51" s="206">
        <v>2.66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2.0699999999999998</v>
      </c>
      <c r="AD51" s="206">
        <v>0</v>
      </c>
      <c r="AE51" s="206">
        <v>0</v>
      </c>
      <c r="AF51" s="206">
        <v>0</v>
      </c>
      <c r="AG51" s="206">
        <v>0</v>
      </c>
      <c r="AH51" s="206">
        <v>12.12</v>
      </c>
      <c r="AI51" s="206">
        <v>0</v>
      </c>
      <c r="AJ51" s="206">
        <v>0</v>
      </c>
      <c r="AK51" s="206">
        <v>17.96</v>
      </c>
      <c r="AL51" s="206">
        <v>0</v>
      </c>
      <c r="AM51" s="206">
        <v>0</v>
      </c>
      <c r="AN51" s="206">
        <v>0</v>
      </c>
      <c r="AO51" s="206">
        <v>15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1.94</v>
      </c>
      <c r="M52" s="206">
        <v>2.2599999999999998</v>
      </c>
      <c r="N52" s="206">
        <v>2.39</v>
      </c>
      <c r="O52" s="206">
        <v>2.66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2.0699999999999998</v>
      </c>
      <c r="AD52" s="206">
        <v>0</v>
      </c>
      <c r="AE52" s="206">
        <v>0</v>
      </c>
      <c r="AF52" s="206">
        <v>0</v>
      </c>
      <c r="AG52" s="206">
        <v>0</v>
      </c>
      <c r="AH52" s="206">
        <v>18.18</v>
      </c>
      <c r="AI52" s="206">
        <v>0</v>
      </c>
      <c r="AJ52" s="206">
        <v>0</v>
      </c>
      <c r="AK52" s="206">
        <v>17.96</v>
      </c>
      <c r="AL52" s="206">
        <v>0</v>
      </c>
      <c r="AM52" s="206">
        <v>0</v>
      </c>
      <c r="AN52" s="206">
        <v>0</v>
      </c>
      <c r="AO52" s="206">
        <v>15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1.94</v>
      </c>
      <c r="M53" s="206">
        <v>2.2599999999999998</v>
      </c>
      <c r="N53" s="206">
        <v>2.39</v>
      </c>
      <c r="O53" s="206">
        <v>2.66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2.0699999999999998</v>
      </c>
      <c r="AD53" s="206">
        <v>0</v>
      </c>
      <c r="AE53" s="206">
        <v>0</v>
      </c>
      <c r="AF53" s="206">
        <v>0</v>
      </c>
      <c r="AG53" s="206">
        <v>0</v>
      </c>
      <c r="AH53" s="206">
        <v>18.18</v>
      </c>
      <c r="AI53" s="206">
        <v>0</v>
      </c>
      <c r="AJ53" s="206">
        <v>0</v>
      </c>
      <c r="AK53" s="206">
        <v>17.96</v>
      </c>
      <c r="AL53" s="206">
        <v>0</v>
      </c>
      <c r="AM53" s="206">
        <v>0</v>
      </c>
      <c r="AN53" s="206">
        <v>0</v>
      </c>
      <c r="AO53" s="206">
        <v>15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1.94</v>
      </c>
      <c r="M54" s="206">
        <v>2.2599999999999998</v>
      </c>
      <c r="N54" s="206">
        <v>2.39</v>
      </c>
      <c r="O54" s="206">
        <v>2.66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2.0699999999999998</v>
      </c>
      <c r="AD54" s="206">
        <v>0</v>
      </c>
      <c r="AE54" s="206">
        <v>0</v>
      </c>
      <c r="AF54" s="206">
        <v>0</v>
      </c>
      <c r="AG54" s="206">
        <v>0</v>
      </c>
      <c r="AH54" s="206">
        <v>18.18</v>
      </c>
      <c r="AI54" s="206">
        <v>0</v>
      </c>
      <c r="AJ54" s="206">
        <v>0</v>
      </c>
      <c r="AK54" s="206">
        <v>17.96</v>
      </c>
      <c r="AL54" s="206">
        <v>0</v>
      </c>
      <c r="AM54" s="206">
        <v>0</v>
      </c>
      <c r="AN54" s="206">
        <v>0</v>
      </c>
      <c r="AO54" s="206">
        <v>15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1.94</v>
      </c>
      <c r="M55" s="206">
        <v>2.2599999999999998</v>
      </c>
      <c r="N55" s="206">
        <v>2.39</v>
      </c>
      <c r="O55" s="206">
        <v>2.66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2.0699999999999998</v>
      </c>
      <c r="AD55" s="206">
        <v>0</v>
      </c>
      <c r="AE55" s="206">
        <v>0</v>
      </c>
      <c r="AF55" s="206">
        <v>0</v>
      </c>
      <c r="AG55" s="206">
        <v>0</v>
      </c>
      <c r="AH55" s="206">
        <v>18.18</v>
      </c>
      <c r="AI55" s="206">
        <v>0</v>
      </c>
      <c r="AJ55" s="206">
        <v>0</v>
      </c>
      <c r="AK55" s="206">
        <v>17.96</v>
      </c>
      <c r="AL55" s="206">
        <v>0</v>
      </c>
      <c r="AM55" s="206">
        <v>0</v>
      </c>
      <c r="AN55" s="206">
        <v>0</v>
      </c>
      <c r="AO55" s="206">
        <v>15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1.94</v>
      </c>
      <c r="M56" s="206">
        <v>2.2599999999999998</v>
      </c>
      <c r="N56" s="206">
        <v>2.39</v>
      </c>
      <c r="O56" s="206">
        <v>2.66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2.0699999999999998</v>
      </c>
      <c r="AD56" s="206">
        <v>0</v>
      </c>
      <c r="AE56" s="206">
        <v>0</v>
      </c>
      <c r="AF56" s="206">
        <v>0</v>
      </c>
      <c r="AG56" s="206">
        <v>0</v>
      </c>
      <c r="AH56" s="206">
        <v>18.18</v>
      </c>
      <c r="AI56" s="206">
        <v>0</v>
      </c>
      <c r="AJ56" s="206">
        <v>0</v>
      </c>
      <c r="AK56" s="206">
        <v>17.96</v>
      </c>
      <c r="AL56" s="206">
        <v>0</v>
      </c>
      <c r="AM56" s="206">
        <v>0</v>
      </c>
      <c r="AN56" s="206">
        <v>0</v>
      </c>
      <c r="AO56" s="206">
        <v>15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1.94</v>
      </c>
      <c r="M57" s="206">
        <v>2.2599999999999998</v>
      </c>
      <c r="N57" s="206">
        <v>2.39</v>
      </c>
      <c r="O57" s="206">
        <v>2.66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2.0699999999999998</v>
      </c>
      <c r="AD57" s="206">
        <v>0</v>
      </c>
      <c r="AE57" s="206">
        <v>0</v>
      </c>
      <c r="AF57" s="206">
        <v>0</v>
      </c>
      <c r="AG57" s="206">
        <v>0</v>
      </c>
      <c r="AH57" s="206">
        <v>18.18</v>
      </c>
      <c r="AI57" s="206">
        <v>0</v>
      </c>
      <c r="AJ57" s="206">
        <v>0</v>
      </c>
      <c r="AK57" s="206">
        <v>17.96</v>
      </c>
      <c r="AL57" s="206">
        <v>0</v>
      </c>
      <c r="AM57" s="206">
        <v>0</v>
      </c>
      <c r="AN57" s="206">
        <v>0</v>
      </c>
      <c r="AO57" s="206">
        <v>15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1.94</v>
      </c>
      <c r="M58" s="206">
        <v>2.2599999999999998</v>
      </c>
      <c r="N58" s="206">
        <v>2.39</v>
      </c>
      <c r="O58" s="206">
        <v>2.66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2.0699999999999998</v>
      </c>
      <c r="AD58" s="206">
        <v>0</v>
      </c>
      <c r="AE58" s="206">
        <v>0</v>
      </c>
      <c r="AF58" s="206">
        <v>0</v>
      </c>
      <c r="AG58" s="206">
        <v>0</v>
      </c>
      <c r="AH58" s="206">
        <v>18.18</v>
      </c>
      <c r="AI58" s="206">
        <v>0</v>
      </c>
      <c r="AJ58" s="206">
        <v>0</v>
      </c>
      <c r="AK58" s="206">
        <v>17.96</v>
      </c>
      <c r="AL58" s="206">
        <v>0</v>
      </c>
      <c r="AM58" s="206">
        <v>0</v>
      </c>
      <c r="AN58" s="206">
        <v>0</v>
      </c>
      <c r="AO58" s="206">
        <v>15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1.94</v>
      </c>
      <c r="M59" s="206">
        <v>2.2599999999999998</v>
      </c>
      <c r="N59" s="206">
        <v>2.39</v>
      </c>
      <c r="O59" s="206">
        <v>2.66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2.0699999999999998</v>
      </c>
      <c r="AD59" s="206">
        <v>0</v>
      </c>
      <c r="AE59" s="206">
        <v>0</v>
      </c>
      <c r="AF59" s="206">
        <v>0</v>
      </c>
      <c r="AG59" s="206">
        <v>0</v>
      </c>
      <c r="AH59" s="206">
        <v>18.18</v>
      </c>
      <c r="AI59" s="206">
        <v>0</v>
      </c>
      <c r="AJ59" s="206">
        <v>0</v>
      </c>
      <c r="AK59" s="206">
        <v>17.96</v>
      </c>
      <c r="AL59" s="206">
        <v>0</v>
      </c>
      <c r="AM59" s="206">
        <v>0</v>
      </c>
      <c r="AN59" s="206">
        <v>0</v>
      </c>
      <c r="AO59" s="206">
        <v>15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1.94</v>
      </c>
      <c r="M60" s="206">
        <v>2.2599999999999998</v>
      </c>
      <c r="N60" s="206">
        <v>2.39</v>
      </c>
      <c r="O60" s="206">
        <v>2.66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2.0699999999999998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17.96</v>
      </c>
      <c r="AL60" s="206">
        <v>0</v>
      </c>
      <c r="AM60" s="206">
        <v>0</v>
      </c>
      <c r="AN60" s="206">
        <v>0</v>
      </c>
      <c r="AO60" s="206">
        <v>15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1.94</v>
      </c>
      <c r="M61" s="206">
        <v>2.2599999999999998</v>
      </c>
      <c r="N61" s="206">
        <v>2.39</v>
      </c>
      <c r="O61" s="206">
        <v>2.66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2.0699999999999998</v>
      </c>
      <c r="AD61" s="206">
        <v>0</v>
      </c>
      <c r="AE61" s="206">
        <v>0</v>
      </c>
      <c r="AF61" s="206">
        <v>0</v>
      </c>
      <c r="AG61" s="206">
        <v>0</v>
      </c>
      <c r="AH61" s="206">
        <v>9.73</v>
      </c>
      <c r="AI61" s="206">
        <v>0</v>
      </c>
      <c r="AJ61" s="206">
        <v>0</v>
      </c>
      <c r="AK61" s="206">
        <v>19.82</v>
      </c>
      <c r="AL61" s="206">
        <v>0</v>
      </c>
      <c r="AM61" s="206">
        <v>0</v>
      </c>
      <c r="AN61" s="206">
        <v>0</v>
      </c>
      <c r="AO61" s="206">
        <v>15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1.94</v>
      </c>
      <c r="M62" s="206">
        <v>2.2599999999999998</v>
      </c>
      <c r="N62" s="206">
        <v>2.39</v>
      </c>
      <c r="O62" s="206">
        <v>2.66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1.37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19.82</v>
      </c>
      <c r="AL62" s="206">
        <v>0</v>
      </c>
      <c r="AM62" s="206">
        <v>0</v>
      </c>
      <c r="AN62" s="206">
        <v>0</v>
      </c>
      <c r="AO62" s="206">
        <v>15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1.94</v>
      </c>
      <c r="M63" s="206">
        <v>2.2599999999999998</v>
      </c>
      <c r="N63" s="206">
        <v>2.39</v>
      </c>
      <c r="O63" s="206">
        <v>2.66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2.0299999999999998</v>
      </c>
      <c r="AD63" s="206">
        <v>0</v>
      </c>
      <c r="AE63" s="206">
        <v>0</v>
      </c>
      <c r="AF63" s="206">
        <v>0</v>
      </c>
      <c r="AG63" s="206">
        <v>0</v>
      </c>
      <c r="AH63" s="206">
        <v>12.12</v>
      </c>
      <c r="AI63" s="206">
        <v>0</v>
      </c>
      <c r="AJ63" s="206">
        <v>0</v>
      </c>
      <c r="AK63" s="206">
        <v>19.82</v>
      </c>
      <c r="AL63" s="206">
        <v>0</v>
      </c>
      <c r="AM63" s="206">
        <v>0</v>
      </c>
      <c r="AN63" s="206">
        <v>0</v>
      </c>
      <c r="AO63" s="206">
        <v>15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1.94</v>
      </c>
      <c r="M64" s="206">
        <v>2.2599999999999998</v>
      </c>
      <c r="N64" s="206">
        <v>2.39</v>
      </c>
      <c r="O64" s="206">
        <v>2.66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1.97</v>
      </c>
      <c r="AD64" s="206">
        <v>0</v>
      </c>
      <c r="AE64" s="206">
        <v>0</v>
      </c>
      <c r="AF64" s="206">
        <v>0</v>
      </c>
      <c r="AG64" s="206">
        <v>0</v>
      </c>
      <c r="AH64" s="206">
        <v>12.12</v>
      </c>
      <c r="AI64" s="206">
        <v>0</v>
      </c>
      <c r="AJ64" s="206">
        <v>0</v>
      </c>
      <c r="AK64" s="206">
        <v>20.66</v>
      </c>
      <c r="AL64" s="206">
        <v>0</v>
      </c>
      <c r="AM64" s="206">
        <v>0</v>
      </c>
      <c r="AN64" s="206">
        <v>0</v>
      </c>
      <c r="AO64" s="206">
        <v>15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1.94</v>
      </c>
      <c r="M65" s="206">
        <v>2.2599999999999998</v>
      </c>
      <c r="N65" s="206">
        <v>2.39</v>
      </c>
      <c r="O65" s="206">
        <v>2.66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1.97</v>
      </c>
      <c r="AD65" s="206">
        <v>0</v>
      </c>
      <c r="AE65" s="206">
        <v>0</v>
      </c>
      <c r="AF65" s="206">
        <v>0</v>
      </c>
      <c r="AG65" s="206">
        <v>0</v>
      </c>
      <c r="AH65" s="206">
        <v>12.12</v>
      </c>
      <c r="AI65" s="206">
        <v>0</v>
      </c>
      <c r="AJ65" s="206">
        <v>0</v>
      </c>
      <c r="AK65" s="206">
        <v>20.239999999999998</v>
      </c>
      <c r="AL65" s="206">
        <v>0</v>
      </c>
      <c r="AM65" s="206">
        <v>0</v>
      </c>
      <c r="AN65" s="206">
        <v>0</v>
      </c>
      <c r="AO65" s="206">
        <v>15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1.94</v>
      </c>
      <c r="M66" s="206">
        <v>2.2599999999999998</v>
      </c>
      <c r="N66" s="206">
        <v>2.39</v>
      </c>
      <c r="O66" s="206">
        <v>2.66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1.97</v>
      </c>
      <c r="AD66" s="206">
        <v>0</v>
      </c>
      <c r="AE66" s="206">
        <v>0</v>
      </c>
      <c r="AF66" s="206">
        <v>0</v>
      </c>
      <c r="AG66" s="206">
        <v>0</v>
      </c>
      <c r="AH66" s="206">
        <v>12.12</v>
      </c>
      <c r="AI66" s="206">
        <v>0</v>
      </c>
      <c r="AJ66" s="206">
        <v>0</v>
      </c>
      <c r="AK66" s="206">
        <v>17.96</v>
      </c>
      <c r="AL66" s="206">
        <v>0</v>
      </c>
      <c r="AM66" s="206">
        <v>0</v>
      </c>
      <c r="AN66" s="206">
        <v>0</v>
      </c>
      <c r="AO66" s="206">
        <v>15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1.94</v>
      </c>
      <c r="M67" s="206">
        <v>2.2599999999999998</v>
      </c>
      <c r="N67" s="206">
        <v>2.39</v>
      </c>
      <c r="O67" s="206">
        <v>2.66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1.97</v>
      </c>
      <c r="AD67" s="206">
        <v>0</v>
      </c>
      <c r="AE67" s="206">
        <v>0</v>
      </c>
      <c r="AF67" s="206">
        <v>0</v>
      </c>
      <c r="AG67" s="206">
        <v>0</v>
      </c>
      <c r="AH67" s="206">
        <v>12.12</v>
      </c>
      <c r="AI67" s="206">
        <v>0</v>
      </c>
      <c r="AJ67" s="206">
        <v>0</v>
      </c>
      <c r="AK67" s="206">
        <v>17.96</v>
      </c>
      <c r="AL67" s="206">
        <v>0</v>
      </c>
      <c r="AM67" s="206">
        <v>0</v>
      </c>
      <c r="AN67" s="206">
        <v>0</v>
      </c>
      <c r="AO67" s="206">
        <v>15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1.94</v>
      </c>
      <c r="M68" s="206">
        <v>2.2599999999999998</v>
      </c>
      <c r="N68" s="206">
        <v>2.39</v>
      </c>
      <c r="O68" s="206">
        <v>2.66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1.97</v>
      </c>
      <c r="AD68" s="206">
        <v>0</v>
      </c>
      <c r="AE68" s="206">
        <v>0</v>
      </c>
      <c r="AF68" s="206">
        <v>0</v>
      </c>
      <c r="AG68" s="206">
        <v>0</v>
      </c>
      <c r="AH68" s="206">
        <v>12.12</v>
      </c>
      <c r="AI68" s="206">
        <v>0</v>
      </c>
      <c r="AJ68" s="206">
        <v>0</v>
      </c>
      <c r="AK68" s="206">
        <v>17.96</v>
      </c>
      <c r="AL68" s="206">
        <v>0</v>
      </c>
      <c r="AM68" s="206">
        <v>0</v>
      </c>
      <c r="AN68" s="206">
        <v>0</v>
      </c>
      <c r="AO68" s="206">
        <v>15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1.94</v>
      </c>
      <c r="M69" s="206">
        <v>2.2599999999999998</v>
      </c>
      <c r="N69" s="206">
        <v>2.39</v>
      </c>
      <c r="O69" s="206">
        <v>2.66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1.97</v>
      </c>
      <c r="AD69" s="206">
        <v>0</v>
      </c>
      <c r="AE69" s="206">
        <v>0</v>
      </c>
      <c r="AF69" s="206">
        <v>0</v>
      </c>
      <c r="AG69" s="206">
        <v>0</v>
      </c>
      <c r="AH69" s="206">
        <v>12.12</v>
      </c>
      <c r="AI69" s="206">
        <v>0</v>
      </c>
      <c r="AJ69" s="206">
        <v>0</v>
      </c>
      <c r="AK69" s="206">
        <v>17.96</v>
      </c>
      <c r="AL69" s="206">
        <v>0</v>
      </c>
      <c r="AM69" s="206">
        <v>0</v>
      </c>
      <c r="AN69" s="206">
        <v>0</v>
      </c>
      <c r="AO69" s="206">
        <v>15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1.94</v>
      </c>
      <c r="M70" s="206">
        <v>2.2599999999999998</v>
      </c>
      <c r="N70" s="206">
        <v>2.39</v>
      </c>
      <c r="O70" s="206">
        <v>2.66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2.0299999999999998</v>
      </c>
      <c r="AD70" s="206">
        <v>0</v>
      </c>
      <c r="AE70" s="206">
        <v>0</v>
      </c>
      <c r="AF70" s="206">
        <v>0</v>
      </c>
      <c r="AG70" s="206">
        <v>0</v>
      </c>
      <c r="AH70" s="206">
        <v>12.12</v>
      </c>
      <c r="AI70" s="206">
        <v>0</v>
      </c>
      <c r="AJ70" s="206">
        <v>0</v>
      </c>
      <c r="AK70" s="206">
        <v>17.96</v>
      </c>
      <c r="AL70" s="206">
        <v>0</v>
      </c>
      <c r="AM70" s="206">
        <v>0</v>
      </c>
      <c r="AN70" s="206">
        <v>0</v>
      </c>
      <c r="AO70" s="206">
        <v>15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1.94</v>
      </c>
      <c r="M71" s="206">
        <v>2.2599999999999998</v>
      </c>
      <c r="N71" s="206">
        <v>2.39</v>
      </c>
      <c r="O71" s="206">
        <v>2.66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2.0299999999999998</v>
      </c>
      <c r="AD71" s="206">
        <v>0</v>
      </c>
      <c r="AE71" s="206">
        <v>0</v>
      </c>
      <c r="AF71" s="206">
        <v>0</v>
      </c>
      <c r="AG71" s="206">
        <v>0</v>
      </c>
      <c r="AH71" s="206">
        <v>18.18</v>
      </c>
      <c r="AI71" s="206">
        <v>0</v>
      </c>
      <c r="AJ71" s="206">
        <v>0</v>
      </c>
      <c r="AK71" s="206">
        <v>17.96</v>
      </c>
      <c r="AL71" s="206">
        <v>0</v>
      </c>
      <c r="AM71" s="206">
        <v>0</v>
      </c>
      <c r="AN71" s="206">
        <v>0</v>
      </c>
      <c r="AO71" s="206">
        <v>15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1.94</v>
      </c>
      <c r="M72" s="206">
        <v>2.2599999999999998</v>
      </c>
      <c r="N72" s="206">
        <v>2.39</v>
      </c>
      <c r="O72" s="206">
        <v>2.66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2.0299999999999998</v>
      </c>
      <c r="AD72" s="206">
        <v>0</v>
      </c>
      <c r="AE72" s="206">
        <v>0</v>
      </c>
      <c r="AF72" s="206">
        <v>0</v>
      </c>
      <c r="AG72" s="206">
        <v>0</v>
      </c>
      <c r="AH72" s="206">
        <v>18.18</v>
      </c>
      <c r="AI72" s="206">
        <v>0</v>
      </c>
      <c r="AJ72" s="206">
        <v>0</v>
      </c>
      <c r="AK72" s="206">
        <v>17.96</v>
      </c>
      <c r="AL72" s="206">
        <v>0</v>
      </c>
      <c r="AM72" s="206">
        <v>0</v>
      </c>
      <c r="AN72" s="206">
        <v>0</v>
      </c>
      <c r="AO72" s="206">
        <v>15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1.94</v>
      </c>
      <c r="M73" s="206">
        <v>2.2599999999999998</v>
      </c>
      <c r="N73" s="206">
        <v>2.39</v>
      </c>
      <c r="O73" s="206">
        <v>2.66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2.0299999999999998</v>
      </c>
      <c r="AD73" s="206">
        <v>0</v>
      </c>
      <c r="AE73" s="206">
        <v>0</v>
      </c>
      <c r="AF73" s="206">
        <v>0</v>
      </c>
      <c r="AG73" s="206">
        <v>0</v>
      </c>
      <c r="AH73" s="206">
        <v>21.21</v>
      </c>
      <c r="AI73" s="206">
        <v>0</v>
      </c>
      <c r="AJ73" s="206">
        <v>0</v>
      </c>
      <c r="AK73" s="206">
        <v>17.96</v>
      </c>
      <c r="AL73" s="206">
        <v>0</v>
      </c>
      <c r="AM73" s="206">
        <v>0</v>
      </c>
      <c r="AN73" s="206">
        <v>0</v>
      </c>
      <c r="AO73" s="206">
        <v>2.87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1.94</v>
      </c>
      <c r="M74" s="206">
        <v>2.2599999999999998</v>
      </c>
      <c r="N74" s="206">
        <v>2.39</v>
      </c>
      <c r="O74" s="206">
        <v>2.66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2.0299999999999998</v>
      </c>
      <c r="AD74" s="206">
        <v>0</v>
      </c>
      <c r="AE74" s="206">
        <v>0</v>
      </c>
      <c r="AF74" s="206">
        <v>0</v>
      </c>
      <c r="AG74" s="206">
        <v>0</v>
      </c>
      <c r="AH74" s="206">
        <v>25.76</v>
      </c>
      <c r="AI74" s="206">
        <v>0</v>
      </c>
      <c r="AJ74" s="206">
        <v>0</v>
      </c>
      <c r="AK74" s="206">
        <v>17.96</v>
      </c>
      <c r="AL74" s="206">
        <v>0</v>
      </c>
      <c r="AM74" s="206">
        <v>0</v>
      </c>
      <c r="AN74" s="206">
        <v>0</v>
      </c>
      <c r="AO74" s="206">
        <v>2.87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0.02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1.94</v>
      </c>
      <c r="M75" s="206">
        <v>2.2599999999999998</v>
      </c>
      <c r="N75" s="206">
        <v>2.39</v>
      </c>
      <c r="O75" s="206">
        <v>2.66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2.0299999999999998</v>
      </c>
      <c r="AD75" s="206">
        <v>0</v>
      </c>
      <c r="AE75" s="206">
        <v>0</v>
      </c>
      <c r="AF75" s="206">
        <v>0</v>
      </c>
      <c r="AG75" s="206">
        <v>0</v>
      </c>
      <c r="AH75" s="206">
        <v>25.76</v>
      </c>
      <c r="AI75" s="206">
        <v>0</v>
      </c>
      <c r="AJ75" s="206">
        <v>0</v>
      </c>
      <c r="AK75" s="206">
        <v>17.96</v>
      </c>
      <c r="AL75" s="206">
        <v>0</v>
      </c>
      <c r="AM75" s="206">
        <v>0</v>
      </c>
      <c r="AN75" s="206">
        <v>0</v>
      </c>
      <c r="AO75" s="206">
        <v>2.87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1.94</v>
      </c>
      <c r="M76" s="206">
        <v>2.2599999999999998</v>
      </c>
      <c r="N76" s="206">
        <v>2.39</v>
      </c>
      <c r="O76" s="206">
        <v>2.66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2.0299999999999998</v>
      </c>
      <c r="AD76" s="206">
        <v>0</v>
      </c>
      <c r="AE76" s="206">
        <v>0</v>
      </c>
      <c r="AF76" s="206">
        <v>0</v>
      </c>
      <c r="AG76" s="206">
        <v>0</v>
      </c>
      <c r="AH76" s="206">
        <v>25.76</v>
      </c>
      <c r="AI76" s="206">
        <v>0</v>
      </c>
      <c r="AJ76" s="206">
        <v>0</v>
      </c>
      <c r="AK76" s="206">
        <v>17.96</v>
      </c>
      <c r="AL76" s="206">
        <v>0</v>
      </c>
      <c r="AM76" s="206">
        <v>0</v>
      </c>
      <c r="AN76" s="206">
        <v>0</v>
      </c>
      <c r="AO76" s="206">
        <v>2.87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1.94</v>
      </c>
      <c r="M77" s="206">
        <v>2.2599999999999998</v>
      </c>
      <c r="N77" s="206">
        <v>2.39</v>
      </c>
      <c r="O77" s="206">
        <v>2.66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2.0299999999999998</v>
      </c>
      <c r="AD77" s="206">
        <v>0</v>
      </c>
      <c r="AE77" s="206">
        <v>0</v>
      </c>
      <c r="AF77" s="206">
        <v>0</v>
      </c>
      <c r="AG77" s="206">
        <v>0</v>
      </c>
      <c r="AH77" s="206">
        <v>25.76</v>
      </c>
      <c r="AI77" s="206">
        <v>0</v>
      </c>
      <c r="AJ77" s="206">
        <v>0</v>
      </c>
      <c r="AK77" s="206">
        <v>17.96</v>
      </c>
      <c r="AL77" s="206">
        <v>0</v>
      </c>
      <c r="AM77" s="206">
        <v>0</v>
      </c>
      <c r="AN77" s="206">
        <v>0</v>
      </c>
      <c r="AO77" s="206">
        <v>2.87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1.94</v>
      </c>
      <c r="M78" s="206">
        <v>2.2599999999999998</v>
      </c>
      <c r="N78" s="206">
        <v>2.39</v>
      </c>
      <c r="O78" s="206">
        <v>2.66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2.0299999999999998</v>
      </c>
      <c r="AD78" s="206">
        <v>0</v>
      </c>
      <c r="AE78" s="206">
        <v>0</v>
      </c>
      <c r="AF78" s="206">
        <v>0</v>
      </c>
      <c r="AG78" s="206">
        <v>43.94</v>
      </c>
      <c r="AH78" s="206">
        <v>0</v>
      </c>
      <c r="AI78" s="206">
        <v>0</v>
      </c>
      <c r="AJ78" s="206">
        <v>0</v>
      </c>
      <c r="AK78" s="206">
        <v>17.96</v>
      </c>
      <c r="AL78" s="206">
        <v>0</v>
      </c>
      <c r="AM78" s="206">
        <v>0</v>
      </c>
      <c r="AN78" s="206">
        <v>0</v>
      </c>
      <c r="AO78" s="206">
        <v>2.87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1.94</v>
      </c>
      <c r="M79" s="206">
        <v>2.2599999999999998</v>
      </c>
      <c r="N79" s="206">
        <v>2.39</v>
      </c>
      <c r="O79" s="206">
        <v>2.66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2.0299999999999998</v>
      </c>
      <c r="AD79" s="206">
        <v>0</v>
      </c>
      <c r="AE79" s="206">
        <v>0</v>
      </c>
      <c r="AF79" s="206">
        <v>0</v>
      </c>
      <c r="AG79" s="206">
        <v>43.94</v>
      </c>
      <c r="AH79" s="206">
        <v>0</v>
      </c>
      <c r="AI79" s="206">
        <v>0</v>
      </c>
      <c r="AJ79" s="206">
        <v>0</v>
      </c>
      <c r="AK79" s="206">
        <v>17.96</v>
      </c>
      <c r="AL79" s="206">
        <v>0</v>
      </c>
      <c r="AM79" s="206">
        <v>0</v>
      </c>
      <c r="AN79" s="206">
        <v>0</v>
      </c>
      <c r="AO79" s="206">
        <v>2.87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1.94</v>
      </c>
      <c r="M80" s="206">
        <v>2.2599999999999998</v>
      </c>
      <c r="N80" s="206">
        <v>2.39</v>
      </c>
      <c r="O80" s="206">
        <v>2.66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2.0299999999999998</v>
      </c>
      <c r="AD80" s="206">
        <v>0</v>
      </c>
      <c r="AE80" s="206">
        <v>0</v>
      </c>
      <c r="AF80" s="206">
        <v>0</v>
      </c>
      <c r="AG80" s="206">
        <v>43.94</v>
      </c>
      <c r="AH80" s="206">
        <v>0</v>
      </c>
      <c r="AI80" s="206">
        <v>0</v>
      </c>
      <c r="AJ80" s="206">
        <v>0</v>
      </c>
      <c r="AK80" s="206">
        <v>17.96</v>
      </c>
      <c r="AL80" s="206">
        <v>0</v>
      </c>
      <c r="AM80" s="206">
        <v>0</v>
      </c>
      <c r="AN80" s="206">
        <v>0</v>
      </c>
      <c r="AO80" s="206">
        <v>2.87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1.94</v>
      </c>
      <c r="M81" s="206">
        <v>2.2599999999999998</v>
      </c>
      <c r="N81" s="206">
        <v>2.39</v>
      </c>
      <c r="O81" s="206">
        <v>2.66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2.0299999999999998</v>
      </c>
      <c r="AD81" s="206">
        <v>0</v>
      </c>
      <c r="AE81" s="206">
        <v>0</v>
      </c>
      <c r="AF81" s="206">
        <v>0</v>
      </c>
      <c r="AG81" s="206">
        <v>43.94</v>
      </c>
      <c r="AH81" s="206">
        <v>0</v>
      </c>
      <c r="AI81" s="206">
        <v>0</v>
      </c>
      <c r="AJ81" s="206">
        <v>0</v>
      </c>
      <c r="AK81" s="206">
        <v>17.96</v>
      </c>
      <c r="AL81" s="206">
        <v>0</v>
      </c>
      <c r="AM81" s="206">
        <v>0</v>
      </c>
      <c r="AN81" s="206">
        <v>0</v>
      </c>
      <c r="AO81" s="206">
        <v>2.87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1.94</v>
      </c>
      <c r="M82" s="206">
        <v>2.2599999999999998</v>
      </c>
      <c r="N82" s="206">
        <v>2.39</v>
      </c>
      <c r="O82" s="206">
        <v>2.66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2.0299999999999998</v>
      </c>
      <c r="AD82" s="206">
        <v>0</v>
      </c>
      <c r="AE82" s="206">
        <v>0</v>
      </c>
      <c r="AF82" s="206">
        <v>0</v>
      </c>
      <c r="AG82" s="206">
        <v>43.94</v>
      </c>
      <c r="AH82" s="206">
        <v>0</v>
      </c>
      <c r="AI82" s="206">
        <v>0</v>
      </c>
      <c r="AJ82" s="206">
        <v>0</v>
      </c>
      <c r="AK82" s="206">
        <v>17.96</v>
      </c>
      <c r="AL82" s="206">
        <v>0</v>
      </c>
      <c r="AM82" s="206">
        <v>0</v>
      </c>
      <c r="AN82" s="206">
        <v>0</v>
      </c>
      <c r="AO82" s="206">
        <v>2.87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1.94</v>
      </c>
      <c r="M83" s="206">
        <v>2.2599999999999998</v>
      </c>
      <c r="N83" s="206">
        <v>2.39</v>
      </c>
      <c r="O83" s="206">
        <v>2.66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2.0299999999999998</v>
      </c>
      <c r="AD83" s="206">
        <v>0</v>
      </c>
      <c r="AE83" s="206">
        <v>0</v>
      </c>
      <c r="AF83" s="206">
        <v>0</v>
      </c>
      <c r="AG83" s="206">
        <v>43.94</v>
      </c>
      <c r="AH83" s="206">
        <v>0</v>
      </c>
      <c r="AI83" s="206">
        <v>0</v>
      </c>
      <c r="AJ83" s="206">
        <v>0</v>
      </c>
      <c r="AK83" s="206">
        <v>17.96</v>
      </c>
      <c r="AL83" s="206">
        <v>0</v>
      </c>
      <c r="AM83" s="206">
        <v>0</v>
      </c>
      <c r="AN83" s="206">
        <v>0</v>
      </c>
      <c r="AO83" s="206">
        <v>2.87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1.94</v>
      </c>
      <c r="M84" s="206">
        <v>2.2599999999999998</v>
      </c>
      <c r="N84" s="206">
        <v>2.39</v>
      </c>
      <c r="O84" s="206">
        <v>2.66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2.0299999999999998</v>
      </c>
      <c r="AD84" s="206">
        <v>0</v>
      </c>
      <c r="AE84" s="206">
        <v>0</v>
      </c>
      <c r="AF84" s="206">
        <v>0</v>
      </c>
      <c r="AG84" s="206">
        <v>43.94</v>
      </c>
      <c r="AH84" s="206">
        <v>0</v>
      </c>
      <c r="AI84" s="206">
        <v>0</v>
      </c>
      <c r="AJ84" s="206">
        <v>0</v>
      </c>
      <c r="AK84" s="206">
        <v>17.96</v>
      </c>
      <c r="AL84" s="206">
        <v>0</v>
      </c>
      <c r="AM84" s="206">
        <v>0</v>
      </c>
      <c r="AN84" s="206">
        <v>0</v>
      </c>
      <c r="AO84" s="206">
        <v>2.87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1.94</v>
      </c>
      <c r="M85" s="206">
        <v>2.2599999999999998</v>
      </c>
      <c r="N85" s="206">
        <v>2.39</v>
      </c>
      <c r="O85" s="206">
        <v>2.66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2.0299999999999998</v>
      </c>
      <c r="AD85" s="206">
        <v>0</v>
      </c>
      <c r="AE85" s="206">
        <v>0</v>
      </c>
      <c r="AF85" s="206">
        <v>0</v>
      </c>
      <c r="AG85" s="206">
        <v>43.94</v>
      </c>
      <c r="AH85" s="206">
        <v>0</v>
      </c>
      <c r="AI85" s="206">
        <v>0</v>
      </c>
      <c r="AJ85" s="206">
        <v>0</v>
      </c>
      <c r="AK85" s="206">
        <v>17.96</v>
      </c>
      <c r="AL85" s="206">
        <v>0</v>
      </c>
      <c r="AM85" s="206">
        <v>0</v>
      </c>
      <c r="AN85" s="206">
        <v>0</v>
      </c>
      <c r="AO85" s="206">
        <v>15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1.94</v>
      </c>
      <c r="M86" s="206">
        <v>2.2599999999999998</v>
      </c>
      <c r="N86" s="206">
        <v>2.39</v>
      </c>
      <c r="O86" s="206">
        <v>2.66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2.0299999999999998</v>
      </c>
      <c r="AD86" s="206">
        <v>0</v>
      </c>
      <c r="AE86" s="206">
        <v>0</v>
      </c>
      <c r="AF86" s="206">
        <v>0</v>
      </c>
      <c r="AG86" s="206">
        <v>43.94</v>
      </c>
      <c r="AH86" s="206">
        <v>0</v>
      </c>
      <c r="AI86" s="206">
        <v>0</v>
      </c>
      <c r="AJ86" s="206">
        <v>0</v>
      </c>
      <c r="AK86" s="206">
        <v>17.96</v>
      </c>
      <c r="AL86" s="206">
        <v>0</v>
      </c>
      <c r="AM86" s="206">
        <v>0</v>
      </c>
      <c r="AN86" s="206">
        <v>0</v>
      </c>
      <c r="AO86" s="206">
        <v>15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1.94</v>
      </c>
      <c r="M87" s="206">
        <v>2.2599999999999998</v>
      </c>
      <c r="N87" s="206">
        <v>2.39</v>
      </c>
      <c r="O87" s="206">
        <v>2.66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2.0299999999999998</v>
      </c>
      <c r="AD87" s="206">
        <v>0</v>
      </c>
      <c r="AE87" s="206">
        <v>0</v>
      </c>
      <c r="AF87" s="206">
        <v>0</v>
      </c>
      <c r="AG87" s="206">
        <v>43.94</v>
      </c>
      <c r="AH87" s="206">
        <v>0</v>
      </c>
      <c r="AI87" s="206">
        <v>0</v>
      </c>
      <c r="AJ87" s="206">
        <v>0</v>
      </c>
      <c r="AK87" s="206">
        <v>23.36</v>
      </c>
      <c r="AL87" s="206">
        <v>0</v>
      </c>
      <c r="AM87" s="206">
        <v>0</v>
      </c>
      <c r="AN87" s="206">
        <v>0</v>
      </c>
      <c r="AO87" s="206">
        <v>15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1.94</v>
      </c>
      <c r="M88" s="206">
        <v>2.2599999999999998</v>
      </c>
      <c r="N88" s="206">
        <v>2.39</v>
      </c>
      <c r="O88" s="206">
        <v>2.66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2.0299999999999998</v>
      </c>
      <c r="AD88" s="206">
        <v>0</v>
      </c>
      <c r="AE88" s="206">
        <v>0</v>
      </c>
      <c r="AF88" s="206">
        <v>0</v>
      </c>
      <c r="AG88" s="206">
        <v>43.94</v>
      </c>
      <c r="AH88" s="206">
        <v>0</v>
      </c>
      <c r="AI88" s="206">
        <v>0</v>
      </c>
      <c r="AJ88" s="206">
        <v>0</v>
      </c>
      <c r="AK88" s="206">
        <v>23.36</v>
      </c>
      <c r="AL88" s="206">
        <v>0</v>
      </c>
      <c r="AM88" s="206">
        <v>0</v>
      </c>
      <c r="AN88" s="206">
        <v>0</v>
      </c>
      <c r="AO88" s="206">
        <v>15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1.94</v>
      </c>
      <c r="M89" s="206">
        <v>2.2599999999999998</v>
      </c>
      <c r="N89" s="206">
        <v>2.39</v>
      </c>
      <c r="O89" s="206">
        <v>2.66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2.0299999999999998</v>
      </c>
      <c r="AD89" s="206">
        <v>0</v>
      </c>
      <c r="AE89" s="206">
        <v>0</v>
      </c>
      <c r="AF89" s="206">
        <v>0</v>
      </c>
      <c r="AG89" s="206">
        <v>43.94</v>
      </c>
      <c r="AH89" s="206">
        <v>0</v>
      </c>
      <c r="AI89" s="206">
        <v>0</v>
      </c>
      <c r="AJ89" s="206">
        <v>0</v>
      </c>
      <c r="AK89" s="206">
        <v>21.25</v>
      </c>
      <c r="AL89" s="206">
        <v>0</v>
      </c>
      <c r="AM89" s="206">
        <v>0</v>
      </c>
      <c r="AN89" s="206">
        <v>0</v>
      </c>
      <c r="AO89" s="206">
        <v>15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1.94</v>
      </c>
      <c r="M90" s="206">
        <v>2.2599999999999998</v>
      </c>
      <c r="N90" s="206">
        <v>2.39</v>
      </c>
      <c r="O90" s="206">
        <v>2.66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2.0299999999999998</v>
      </c>
      <c r="AD90" s="206">
        <v>0</v>
      </c>
      <c r="AE90" s="206">
        <v>0</v>
      </c>
      <c r="AF90" s="206">
        <v>0</v>
      </c>
      <c r="AG90" s="206">
        <v>43.94</v>
      </c>
      <c r="AH90" s="206">
        <v>0</v>
      </c>
      <c r="AI90" s="206">
        <v>0</v>
      </c>
      <c r="AJ90" s="206">
        <v>0</v>
      </c>
      <c r="AK90" s="206">
        <v>21.25</v>
      </c>
      <c r="AL90" s="206">
        <v>0</v>
      </c>
      <c r="AM90" s="206">
        <v>0</v>
      </c>
      <c r="AN90" s="206">
        <v>0</v>
      </c>
      <c r="AO90" s="206">
        <v>15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1.94</v>
      </c>
      <c r="M91" s="206">
        <v>2.2599999999999998</v>
      </c>
      <c r="N91" s="206">
        <v>2.39</v>
      </c>
      <c r="O91" s="206">
        <v>2.66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2.0299999999999998</v>
      </c>
      <c r="AD91" s="206">
        <v>0</v>
      </c>
      <c r="AE91" s="206">
        <v>0</v>
      </c>
      <c r="AF91" s="206">
        <v>0</v>
      </c>
      <c r="AG91" s="206">
        <v>43.94</v>
      </c>
      <c r="AH91" s="206">
        <v>0</v>
      </c>
      <c r="AI91" s="206">
        <v>0</v>
      </c>
      <c r="AJ91" s="206">
        <v>0</v>
      </c>
      <c r="AK91" s="206">
        <v>21.79</v>
      </c>
      <c r="AL91" s="206">
        <v>0</v>
      </c>
      <c r="AM91" s="206">
        <v>0</v>
      </c>
      <c r="AN91" s="206">
        <v>0</v>
      </c>
      <c r="AO91" s="206">
        <v>15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1.94</v>
      </c>
      <c r="M92" s="206">
        <v>2.2599999999999998</v>
      </c>
      <c r="N92" s="206">
        <v>2.39</v>
      </c>
      <c r="O92" s="206">
        <v>2.66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2.0299999999999998</v>
      </c>
      <c r="AD92" s="206">
        <v>0</v>
      </c>
      <c r="AE92" s="206">
        <v>0</v>
      </c>
      <c r="AF92" s="206">
        <v>0</v>
      </c>
      <c r="AG92" s="206">
        <v>43.94</v>
      </c>
      <c r="AH92" s="206">
        <v>0</v>
      </c>
      <c r="AI92" s="206">
        <v>0</v>
      </c>
      <c r="AJ92" s="206">
        <v>0</v>
      </c>
      <c r="AK92" s="206">
        <v>21.95</v>
      </c>
      <c r="AL92" s="206">
        <v>0</v>
      </c>
      <c r="AM92" s="206">
        <v>0</v>
      </c>
      <c r="AN92" s="206">
        <v>0</v>
      </c>
      <c r="AO92" s="206">
        <v>15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1.94</v>
      </c>
      <c r="M93" s="206">
        <v>2.2599999999999998</v>
      </c>
      <c r="N93" s="206">
        <v>2.39</v>
      </c>
      <c r="O93" s="206">
        <v>2.66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2.0299999999999998</v>
      </c>
      <c r="AD93" s="206">
        <v>0</v>
      </c>
      <c r="AE93" s="206">
        <v>0</v>
      </c>
      <c r="AF93" s="206">
        <v>0</v>
      </c>
      <c r="AG93" s="206">
        <v>43.94</v>
      </c>
      <c r="AH93" s="206">
        <v>0</v>
      </c>
      <c r="AI93" s="206">
        <v>0</v>
      </c>
      <c r="AJ93" s="206">
        <v>0</v>
      </c>
      <c r="AK93" s="206">
        <v>21.19</v>
      </c>
      <c r="AL93" s="206">
        <v>0</v>
      </c>
      <c r="AM93" s="206">
        <v>0</v>
      </c>
      <c r="AN93" s="206">
        <v>0</v>
      </c>
      <c r="AO93" s="206">
        <v>15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1.94</v>
      </c>
      <c r="M94" s="206">
        <v>2.2599999999999998</v>
      </c>
      <c r="N94" s="206">
        <v>2.39</v>
      </c>
      <c r="O94" s="206">
        <v>2.66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2.0299999999999998</v>
      </c>
      <c r="AD94" s="206">
        <v>0</v>
      </c>
      <c r="AE94" s="206">
        <v>0</v>
      </c>
      <c r="AF94" s="206">
        <v>0</v>
      </c>
      <c r="AG94" s="206">
        <v>43.94</v>
      </c>
      <c r="AH94" s="206">
        <v>0</v>
      </c>
      <c r="AI94" s="206">
        <v>0</v>
      </c>
      <c r="AJ94" s="206">
        <v>0</v>
      </c>
      <c r="AK94" s="206">
        <v>21.44</v>
      </c>
      <c r="AL94" s="206">
        <v>0</v>
      </c>
      <c r="AM94" s="206">
        <v>0</v>
      </c>
      <c r="AN94" s="206">
        <v>0</v>
      </c>
      <c r="AO94" s="206">
        <v>15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1.94</v>
      </c>
      <c r="M95" s="206">
        <v>2.2599999999999998</v>
      </c>
      <c r="N95" s="206">
        <v>2.39</v>
      </c>
      <c r="O95" s="206">
        <v>2.66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2.0299999999999998</v>
      </c>
      <c r="AD95" s="206">
        <v>0</v>
      </c>
      <c r="AE95" s="206">
        <v>0</v>
      </c>
      <c r="AF95" s="206">
        <v>0</v>
      </c>
      <c r="AG95" s="206">
        <v>43.94</v>
      </c>
      <c r="AH95" s="206">
        <v>0</v>
      </c>
      <c r="AI95" s="206">
        <v>0</v>
      </c>
      <c r="AJ95" s="206">
        <v>0</v>
      </c>
      <c r="AK95" s="206">
        <v>21.87</v>
      </c>
      <c r="AL95" s="206">
        <v>0</v>
      </c>
      <c r="AM95" s="206">
        <v>0</v>
      </c>
      <c r="AN95" s="206">
        <v>0</v>
      </c>
      <c r="AO95" s="206">
        <v>15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1.94</v>
      </c>
      <c r="M96" s="206">
        <v>2.2599999999999998</v>
      </c>
      <c r="N96" s="206">
        <v>2.39</v>
      </c>
      <c r="O96" s="206">
        <v>2.66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2.0299999999999998</v>
      </c>
      <c r="AD96" s="206">
        <v>0</v>
      </c>
      <c r="AE96" s="206">
        <v>0</v>
      </c>
      <c r="AF96" s="206">
        <v>0</v>
      </c>
      <c r="AG96" s="206">
        <v>43.94</v>
      </c>
      <c r="AH96" s="206">
        <v>0</v>
      </c>
      <c r="AI96" s="206">
        <v>0</v>
      </c>
      <c r="AJ96" s="206">
        <v>0</v>
      </c>
      <c r="AK96" s="206">
        <v>22.05</v>
      </c>
      <c r="AL96" s="206">
        <v>0</v>
      </c>
      <c r="AM96" s="206">
        <v>0</v>
      </c>
      <c r="AN96" s="206">
        <v>0</v>
      </c>
      <c r="AO96" s="206">
        <v>15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1.4</v>
      </c>
      <c r="L97" s="206">
        <v>1.94</v>
      </c>
      <c r="M97" s="206">
        <v>2.2599999999999998</v>
      </c>
      <c r="N97" s="206">
        <v>2.39</v>
      </c>
      <c r="O97" s="206">
        <v>2.66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2.0299999999999998</v>
      </c>
      <c r="AD97" s="206">
        <v>0</v>
      </c>
      <c r="AE97" s="206">
        <v>0</v>
      </c>
      <c r="AF97" s="206">
        <v>0</v>
      </c>
      <c r="AG97" s="206">
        <v>43.94</v>
      </c>
      <c r="AH97" s="206">
        <v>0</v>
      </c>
      <c r="AI97" s="206">
        <v>0</v>
      </c>
      <c r="AJ97" s="206">
        <v>0</v>
      </c>
      <c r="AK97" s="206">
        <v>22.16</v>
      </c>
      <c r="AL97" s="206">
        <v>0</v>
      </c>
      <c r="AM97" s="206">
        <v>0</v>
      </c>
      <c r="AN97" s="206">
        <v>0</v>
      </c>
      <c r="AO97" s="206">
        <v>15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1.94</v>
      </c>
      <c r="M98" s="206">
        <v>2.2599999999999998</v>
      </c>
      <c r="N98" s="206">
        <v>2.39</v>
      </c>
      <c r="O98" s="206">
        <v>2.66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2.0299999999999998</v>
      </c>
      <c r="AD98" s="206">
        <v>0</v>
      </c>
      <c r="AE98" s="206">
        <v>0</v>
      </c>
      <c r="AF98" s="206">
        <v>0</v>
      </c>
      <c r="AG98" s="206">
        <v>43.94</v>
      </c>
      <c r="AH98" s="206">
        <v>0</v>
      </c>
      <c r="AI98" s="206">
        <v>0</v>
      </c>
      <c r="AJ98" s="206">
        <v>0</v>
      </c>
      <c r="AK98" s="206">
        <v>22.16</v>
      </c>
      <c r="AL98" s="206">
        <v>0</v>
      </c>
      <c r="AM98" s="206">
        <v>0</v>
      </c>
      <c r="AN98" s="206">
        <v>0</v>
      </c>
      <c r="AO98" s="206">
        <v>15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5.0000000000000004E-6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1.1949999999999999E-3</v>
      </c>
      <c r="L99">
        <f t="shared" si="0"/>
        <v>4.6559999999999963E-2</v>
      </c>
      <c r="M99">
        <f t="shared" si="0"/>
        <v>5.4239999999999941E-2</v>
      </c>
      <c r="N99">
        <f t="shared" si="0"/>
        <v>5.7359999999999856E-2</v>
      </c>
      <c r="O99">
        <f t="shared" si="0"/>
        <v>6.3839999999999938E-2</v>
      </c>
      <c r="P99">
        <f t="shared" si="0"/>
        <v>0</v>
      </c>
      <c r="Q99">
        <f t="shared" si="0"/>
        <v>8.1500000000000008E-4</v>
      </c>
      <c r="R99">
        <f t="shared" si="0"/>
        <v>1.0049999999999998E-3</v>
      </c>
      <c r="S99">
        <f t="shared" si="0"/>
        <v>8.3250000000000023E-4</v>
      </c>
      <c r="T99">
        <f t="shared" si="0"/>
        <v>4.792500000000006E-3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4.8704999999999971E-2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0.23068500000000011</v>
      </c>
      <c r="AH99">
        <f t="shared" si="0"/>
        <v>0.1143875</v>
      </c>
      <c r="AI99">
        <f t="shared" si="0"/>
        <v>0</v>
      </c>
      <c r="AJ99">
        <f t="shared" si="0"/>
        <v>0</v>
      </c>
      <c r="AK99">
        <f t="shared" si="0"/>
        <v>0.46564250000000046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0.32360999999999968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0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5.82</v>
      </c>
      <c r="AL3" s="206">
        <v>0</v>
      </c>
      <c r="AM3" s="206">
        <v>0</v>
      </c>
      <c r="AN3" s="206">
        <v>0</v>
      </c>
      <c r="AO3" s="206">
        <v>1.03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5.82</v>
      </c>
      <c r="AL4" s="206">
        <v>0</v>
      </c>
      <c r="AM4" s="206">
        <v>0</v>
      </c>
      <c r="AN4" s="206">
        <v>0</v>
      </c>
      <c r="AO4" s="206">
        <v>1.03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5.82</v>
      </c>
      <c r="AL5" s="206">
        <v>0</v>
      </c>
      <c r="AM5" s="206">
        <v>0</v>
      </c>
      <c r="AN5" s="206">
        <v>0</v>
      </c>
      <c r="AO5" s="206">
        <v>1.33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5.82</v>
      </c>
      <c r="AL6" s="206">
        <v>0</v>
      </c>
      <c r="AM6" s="206">
        <v>0</v>
      </c>
      <c r="AN6" s="206">
        <v>0</v>
      </c>
      <c r="AO6" s="206">
        <v>1.33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5.82</v>
      </c>
      <c r="AL7" s="206">
        <v>0</v>
      </c>
      <c r="AM7" s="206">
        <v>0</v>
      </c>
      <c r="AN7" s="206">
        <v>0</v>
      </c>
      <c r="AO7" s="206">
        <v>1.33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5.82</v>
      </c>
      <c r="AL8" s="206">
        <v>0</v>
      </c>
      <c r="AM8" s="206">
        <v>0</v>
      </c>
      <c r="AN8" s="206">
        <v>0</v>
      </c>
      <c r="AO8" s="206">
        <v>1.33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5.82</v>
      </c>
      <c r="AL9" s="206">
        <v>0</v>
      </c>
      <c r="AM9" s="206">
        <v>0</v>
      </c>
      <c r="AN9" s="206">
        <v>0</v>
      </c>
      <c r="AO9" s="206">
        <v>0.44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5.82</v>
      </c>
      <c r="AL10" s="206">
        <v>0</v>
      </c>
      <c r="AM10" s="206">
        <v>0</v>
      </c>
      <c r="AN10" s="206">
        <v>0</v>
      </c>
      <c r="AO10" s="206">
        <v>0.44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5.82</v>
      </c>
      <c r="AL11" s="206">
        <v>0</v>
      </c>
      <c r="AM11" s="206">
        <v>0</v>
      </c>
      <c r="AN11" s="206">
        <v>0</v>
      </c>
      <c r="AO11" s="206">
        <v>0.44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5.82</v>
      </c>
      <c r="AL12" s="206">
        <v>0</v>
      </c>
      <c r="AM12" s="206">
        <v>0</v>
      </c>
      <c r="AN12" s="206">
        <v>0</v>
      </c>
      <c r="AO12" s="206">
        <v>0.44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5.03</v>
      </c>
      <c r="AL13" s="206">
        <v>0</v>
      </c>
      <c r="AM13" s="206">
        <v>0</v>
      </c>
      <c r="AN13" s="206">
        <v>0</v>
      </c>
      <c r="AO13" s="206">
        <v>0.44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5.03</v>
      </c>
      <c r="AL14" s="206">
        <v>0</v>
      </c>
      <c r="AM14" s="206">
        <v>0</v>
      </c>
      <c r="AN14" s="206">
        <v>0</v>
      </c>
      <c r="AO14" s="206">
        <v>0.44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5.03</v>
      </c>
      <c r="AL15" s="206">
        <v>0</v>
      </c>
      <c r="AM15" s="206">
        <v>0</v>
      </c>
      <c r="AN15" s="206">
        <v>0</v>
      </c>
      <c r="AO15" s="206">
        <v>0.44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5.03</v>
      </c>
      <c r="AL16" s="206">
        <v>0</v>
      </c>
      <c r="AM16" s="206">
        <v>0</v>
      </c>
      <c r="AN16" s="206">
        <v>0</v>
      </c>
      <c r="AO16" s="206">
        <v>0.44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5.03</v>
      </c>
      <c r="AL17" s="206">
        <v>0</v>
      </c>
      <c r="AM17" s="206">
        <v>0</v>
      </c>
      <c r="AN17" s="206">
        <v>0</v>
      </c>
      <c r="AO17" s="206">
        <v>0.44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5.03</v>
      </c>
      <c r="AL18" s="206">
        <v>0</v>
      </c>
      <c r="AM18" s="206">
        <v>0</v>
      </c>
      <c r="AN18" s="206">
        <v>0</v>
      </c>
      <c r="AO18" s="206">
        <v>0.44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5.03</v>
      </c>
      <c r="AL19" s="206">
        <v>0</v>
      </c>
      <c r="AM19" s="206">
        <v>0</v>
      </c>
      <c r="AN19" s="206">
        <v>0</v>
      </c>
      <c r="AO19" s="206">
        <v>0.44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5.03</v>
      </c>
      <c r="AL20" s="206">
        <v>0</v>
      </c>
      <c r="AM20" s="206">
        <v>0</v>
      </c>
      <c r="AN20" s="206">
        <v>0</v>
      </c>
      <c r="AO20" s="206">
        <v>0.44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5.03</v>
      </c>
      <c r="AL21" s="206">
        <v>0</v>
      </c>
      <c r="AM21" s="206">
        <v>0</v>
      </c>
      <c r="AN21" s="206">
        <v>0</v>
      </c>
      <c r="AO21" s="206">
        <v>0.44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5.03</v>
      </c>
      <c r="AL22" s="206">
        <v>0</v>
      </c>
      <c r="AM22" s="206">
        <v>0</v>
      </c>
      <c r="AN22" s="206">
        <v>0</v>
      </c>
      <c r="AO22" s="206">
        <v>0.44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</v>
      </c>
      <c r="AL23" s="206">
        <v>0</v>
      </c>
      <c r="AM23" s="206">
        <v>0</v>
      </c>
      <c r="AN23" s="206">
        <v>0</v>
      </c>
      <c r="AO23" s="206">
        <v>0.44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</v>
      </c>
      <c r="AL24" s="206">
        <v>0</v>
      </c>
      <c r="AM24" s="206">
        <v>0</v>
      </c>
      <c r="AN24" s="206">
        <v>0</v>
      </c>
      <c r="AO24" s="206">
        <v>0.44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23.82</v>
      </c>
      <c r="AL25" s="206">
        <v>0</v>
      </c>
      <c r="AM25" s="206">
        <v>0</v>
      </c>
      <c r="AN25" s="206">
        <v>0</v>
      </c>
      <c r="AO25" s="206">
        <v>0.44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23.82</v>
      </c>
      <c r="AL26" s="206">
        <v>0</v>
      </c>
      <c r="AM26" s="206">
        <v>0</v>
      </c>
      <c r="AN26" s="206">
        <v>0</v>
      </c>
      <c r="AO26" s="206">
        <v>0.44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13.82</v>
      </c>
      <c r="AL27" s="206">
        <v>0</v>
      </c>
      <c r="AM27" s="206">
        <v>0</v>
      </c>
      <c r="AN27" s="206">
        <v>0</v>
      </c>
      <c r="AO27" s="206">
        <v>0.44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13.82</v>
      </c>
      <c r="AL28" s="206">
        <v>0</v>
      </c>
      <c r="AM28" s="206">
        <v>0</v>
      </c>
      <c r="AN28" s="206">
        <v>0</v>
      </c>
      <c r="AO28" s="206">
        <v>0.44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13.82</v>
      </c>
      <c r="AL29" s="206">
        <v>0</v>
      </c>
      <c r="AM29" s="206">
        <v>0</v>
      </c>
      <c r="AN29" s="206">
        <v>0</v>
      </c>
      <c r="AO29" s="206">
        <v>0.44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13.82</v>
      </c>
      <c r="AL30" s="206">
        <v>0</v>
      </c>
      <c r="AM30" s="206">
        <v>0</v>
      </c>
      <c r="AN30" s="206">
        <v>0</v>
      </c>
      <c r="AO30" s="206">
        <v>0.44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13.82</v>
      </c>
      <c r="AL31" s="206">
        <v>0</v>
      </c>
      <c r="AM31" s="206">
        <v>0</v>
      </c>
      <c r="AN31" s="206">
        <v>0</v>
      </c>
      <c r="AO31" s="206">
        <v>0.44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13.82</v>
      </c>
      <c r="AL32" s="206">
        <v>0</v>
      </c>
      <c r="AM32" s="206">
        <v>0</v>
      </c>
      <c r="AN32" s="206">
        <v>0</v>
      </c>
      <c r="AO32" s="206">
        <v>0.44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13.82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13.82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13.82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13.82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13.82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13.82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13.82</v>
      </c>
      <c r="AL39" s="206">
        <v>0</v>
      </c>
      <c r="AM39" s="206">
        <v>0</v>
      </c>
      <c r="AN39" s="206">
        <v>0</v>
      </c>
      <c r="AO39" s="206">
        <v>0.44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13.82</v>
      </c>
      <c r="AL40" s="206">
        <v>0</v>
      </c>
      <c r="AM40" s="206">
        <v>0</v>
      </c>
      <c r="AN40" s="206">
        <v>0</v>
      </c>
      <c r="AO40" s="206">
        <v>0.44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8.75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8.75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8.75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8.6300000000000008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8.57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8.51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8.44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1.69</v>
      </c>
      <c r="AI48" s="206">
        <v>0</v>
      </c>
      <c r="AJ48" s="206">
        <v>0</v>
      </c>
      <c r="AK48" s="206">
        <v>8.44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2.42</v>
      </c>
      <c r="AI49" s="206">
        <v>0</v>
      </c>
      <c r="AJ49" s="206">
        <v>0</v>
      </c>
      <c r="AK49" s="206">
        <v>13.82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2.42</v>
      </c>
      <c r="AI50" s="206">
        <v>0</v>
      </c>
      <c r="AJ50" s="206">
        <v>0</v>
      </c>
      <c r="AK50" s="206">
        <v>13.82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2.42</v>
      </c>
      <c r="AI51" s="206">
        <v>0</v>
      </c>
      <c r="AJ51" s="206">
        <v>0</v>
      </c>
      <c r="AK51" s="206">
        <v>13.82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3.64</v>
      </c>
      <c r="AI52" s="206">
        <v>0</v>
      </c>
      <c r="AJ52" s="206">
        <v>0</v>
      </c>
      <c r="AK52" s="206">
        <v>13.82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3.64</v>
      </c>
      <c r="AI53" s="206">
        <v>0</v>
      </c>
      <c r="AJ53" s="206">
        <v>0</v>
      </c>
      <c r="AK53" s="206">
        <v>13.82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3.64</v>
      </c>
      <c r="AI54" s="206">
        <v>0</v>
      </c>
      <c r="AJ54" s="206">
        <v>0</v>
      </c>
      <c r="AK54" s="206">
        <v>13.82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3.64</v>
      </c>
      <c r="AI55" s="206">
        <v>0</v>
      </c>
      <c r="AJ55" s="206">
        <v>0</v>
      </c>
      <c r="AK55" s="206">
        <v>13.82</v>
      </c>
      <c r="AL55" s="206">
        <v>0</v>
      </c>
      <c r="AM55" s="206">
        <v>0</v>
      </c>
      <c r="AN55" s="206">
        <v>0</v>
      </c>
      <c r="AO55" s="206">
        <v>0.21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3.64</v>
      </c>
      <c r="AI56" s="206">
        <v>0</v>
      </c>
      <c r="AJ56" s="206">
        <v>0</v>
      </c>
      <c r="AK56" s="206">
        <v>13.82</v>
      </c>
      <c r="AL56" s="206">
        <v>0</v>
      </c>
      <c r="AM56" s="206">
        <v>0</v>
      </c>
      <c r="AN56" s="206">
        <v>0</v>
      </c>
      <c r="AO56" s="206">
        <v>0.21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3.64</v>
      </c>
      <c r="AI57" s="206">
        <v>0</v>
      </c>
      <c r="AJ57" s="206">
        <v>0</v>
      </c>
      <c r="AK57" s="206">
        <v>13.82</v>
      </c>
      <c r="AL57" s="206">
        <v>0</v>
      </c>
      <c r="AM57" s="206">
        <v>0</v>
      </c>
      <c r="AN57" s="206">
        <v>0</v>
      </c>
      <c r="AO57" s="206">
        <v>0.21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3.64</v>
      </c>
      <c r="AI58" s="206">
        <v>0</v>
      </c>
      <c r="AJ58" s="206">
        <v>0</v>
      </c>
      <c r="AK58" s="206">
        <v>13.82</v>
      </c>
      <c r="AL58" s="206">
        <v>0</v>
      </c>
      <c r="AM58" s="206">
        <v>0</v>
      </c>
      <c r="AN58" s="206">
        <v>0</v>
      </c>
      <c r="AO58" s="206">
        <v>0.21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3.64</v>
      </c>
      <c r="AI59" s="206">
        <v>0</v>
      </c>
      <c r="AJ59" s="206">
        <v>0</v>
      </c>
      <c r="AK59" s="206">
        <v>13.82</v>
      </c>
      <c r="AL59" s="206">
        <v>0</v>
      </c>
      <c r="AM59" s="206">
        <v>0</v>
      </c>
      <c r="AN59" s="206">
        <v>0</v>
      </c>
      <c r="AO59" s="206">
        <v>0.21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13.82</v>
      </c>
      <c r="AL60" s="206">
        <v>0</v>
      </c>
      <c r="AM60" s="206">
        <v>0</v>
      </c>
      <c r="AN60" s="206">
        <v>0</v>
      </c>
      <c r="AO60" s="206">
        <v>0.21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1.95</v>
      </c>
      <c r="AI61" s="206">
        <v>0</v>
      </c>
      <c r="AJ61" s="206">
        <v>0</v>
      </c>
      <c r="AK61" s="206">
        <v>16.82</v>
      </c>
      <c r="AL61" s="206">
        <v>0</v>
      </c>
      <c r="AM61" s="206">
        <v>0</v>
      </c>
      <c r="AN61" s="206">
        <v>0</v>
      </c>
      <c r="AO61" s="206">
        <v>0.21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16.82</v>
      </c>
      <c r="AL62" s="206">
        <v>0</v>
      </c>
      <c r="AM62" s="206">
        <v>0</v>
      </c>
      <c r="AN62" s="206">
        <v>0</v>
      </c>
      <c r="AO62" s="206">
        <v>0.21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2.42</v>
      </c>
      <c r="AI63" s="206">
        <v>0</v>
      </c>
      <c r="AJ63" s="206">
        <v>0</v>
      </c>
      <c r="AK63" s="206">
        <v>16.82</v>
      </c>
      <c r="AL63" s="206">
        <v>0</v>
      </c>
      <c r="AM63" s="206">
        <v>0</v>
      </c>
      <c r="AN63" s="206">
        <v>0</v>
      </c>
      <c r="AO63" s="206">
        <v>0.21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2.42</v>
      </c>
      <c r="AI64" s="206">
        <v>0</v>
      </c>
      <c r="AJ64" s="206">
        <v>0</v>
      </c>
      <c r="AK64" s="206">
        <v>14.82</v>
      </c>
      <c r="AL64" s="206">
        <v>0</v>
      </c>
      <c r="AM64" s="206">
        <v>0</v>
      </c>
      <c r="AN64" s="206">
        <v>0</v>
      </c>
      <c r="AO64" s="206">
        <v>0.21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2.42</v>
      </c>
      <c r="AI65" s="206">
        <v>0</v>
      </c>
      <c r="AJ65" s="206">
        <v>0</v>
      </c>
      <c r="AK65" s="206">
        <v>15.82</v>
      </c>
      <c r="AL65" s="206">
        <v>0</v>
      </c>
      <c r="AM65" s="206">
        <v>0</v>
      </c>
      <c r="AN65" s="206">
        <v>0</v>
      </c>
      <c r="AO65" s="206">
        <v>0.21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2.42</v>
      </c>
      <c r="AI66" s="206">
        <v>0</v>
      </c>
      <c r="AJ66" s="206">
        <v>0</v>
      </c>
      <c r="AK66" s="206">
        <v>13.82</v>
      </c>
      <c r="AL66" s="206">
        <v>0</v>
      </c>
      <c r="AM66" s="206">
        <v>0</v>
      </c>
      <c r="AN66" s="206">
        <v>0</v>
      </c>
      <c r="AO66" s="206">
        <v>0.21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2.42</v>
      </c>
      <c r="AI67" s="206">
        <v>0</v>
      </c>
      <c r="AJ67" s="206">
        <v>0</v>
      </c>
      <c r="AK67" s="206">
        <v>13.82</v>
      </c>
      <c r="AL67" s="206">
        <v>0</v>
      </c>
      <c r="AM67" s="206">
        <v>0</v>
      </c>
      <c r="AN67" s="206">
        <v>0</v>
      </c>
      <c r="AO67" s="206">
        <v>0.21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2.42</v>
      </c>
      <c r="AI68" s="206">
        <v>0</v>
      </c>
      <c r="AJ68" s="206">
        <v>0</v>
      </c>
      <c r="AK68" s="206">
        <v>13.82</v>
      </c>
      <c r="AL68" s="206">
        <v>0</v>
      </c>
      <c r="AM68" s="206">
        <v>0</v>
      </c>
      <c r="AN68" s="206">
        <v>0</v>
      </c>
      <c r="AO68" s="206">
        <v>0.21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2.42</v>
      </c>
      <c r="AI69" s="206">
        <v>0</v>
      </c>
      <c r="AJ69" s="206">
        <v>0</v>
      </c>
      <c r="AK69" s="206">
        <v>13.82</v>
      </c>
      <c r="AL69" s="206">
        <v>0</v>
      </c>
      <c r="AM69" s="206">
        <v>0</v>
      </c>
      <c r="AN69" s="206">
        <v>0</v>
      </c>
      <c r="AO69" s="206">
        <v>0.21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2.42</v>
      </c>
      <c r="AI70" s="206">
        <v>0</v>
      </c>
      <c r="AJ70" s="206">
        <v>0</v>
      </c>
      <c r="AK70" s="206">
        <v>13.82</v>
      </c>
      <c r="AL70" s="206">
        <v>0</v>
      </c>
      <c r="AM70" s="206">
        <v>0</v>
      </c>
      <c r="AN70" s="206">
        <v>0</v>
      </c>
      <c r="AO70" s="206">
        <v>0.21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3.64</v>
      </c>
      <c r="AI71" s="206">
        <v>0</v>
      </c>
      <c r="AJ71" s="206">
        <v>0</v>
      </c>
      <c r="AK71" s="206">
        <v>13.82</v>
      </c>
      <c r="AL71" s="206">
        <v>0</v>
      </c>
      <c r="AM71" s="206">
        <v>0</v>
      </c>
      <c r="AN71" s="206">
        <v>0</v>
      </c>
      <c r="AO71" s="206">
        <v>0.21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3.64</v>
      </c>
      <c r="AI72" s="206">
        <v>0</v>
      </c>
      <c r="AJ72" s="206">
        <v>0</v>
      </c>
      <c r="AK72" s="206">
        <v>13.82</v>
      </c>
      <c r="AL72" s="206">
        <v>0</v>
      </c>
      <c r="AM72" s="206">
        <v>0</v>
      </c>
      <c r="AN72" s="206">
        <v>0</v>
      </c>
      <c r="AO72" s="206">
        <v>0.21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4.24</v>
      </c>
      <c r="AI73" s="206">
        <v>0</v>
      </c>
      <c r="AJ73" s="206">
        <v>0</v>
      </c>
      <c r="AK73" s="206">
        <v>8.27</v>
      </c>
      <c r="AL73" s="206">
        <v>0</v>
      </c>
      <c r="AM73" s="206">
        <v>0</v>
      </c>
      <c r="AN73" s="206">
        <v>0</v>
      </c>
      <c r="AO73" s="206">
        <v>0.72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5.15</v>
      </c>
      <c r="AI74" s="206">
        <v>0</v>
      </c>
      <c r="AJ74" s="206">
        <v>0</v>
      </c>
      <c r="AK74" s="206">
        <v>8.49</v>
      </c>
      <c r="AL74" s="206">
        <v>0</v>
      </c>
      <c r="AM74" s="206">
        <v>0</v>
      </c>
      <c r="AN74" s="206">
        <v>0</v>
      </c>
      <c r="AO74" s="206">
        <v>0.72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5.15</v>
      </c>
      <c r="AI75" s="206">
        <v>0</v>
      </c>
      <c r="AJ75" s="206">
        <v>0</v>
      </c>
      <c r="AK75" s="206">
        <v>8.49</v>
      </c>
      <c r="AL75" s="206">
        <v>0</v>
      </c>
      <c r="AM75" s="206">
        <v>0</v>
      </c>
      <c r="AN75" s="206">
        <v>0</v>
      </c>
      <c r="AO75" s="206">
        <v>0.72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5.15</v>
      </c>
      <c r="AI76" s="206">
        <v>0</v>
      </c>
      <c r="AJ76" s="206">
        <v>0</v>
      </c>
      <c r="AK76" s="206">
        <v>8.56</v>
      </c>
      <c r="AL76" s="206">
        <v>0</v>
      </c>
      <c r="AM76" s="206">
        <v>0</v>
      </c>
      <c r="AN76" s="206">
        <v>0</v>
      </c>
      <c r="AO76" s="206">
        <v>0.72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5.15</v>
      </c>
      <c r="AI77" s="206">
        <v>0</v>
      </c>
      <c r="AJ77" s="206">
        <v>0</v>
      </c>
      <c r="AK77" s="206">
        <v>8.56</v>
      </c>
      <c r="AL77" s="206">
        <v>0</v>
      </c>
      <c r="AM77" s="206">
        <v>0</v>
      </c>
      <c r="AN77" s="206">
        <v>0</v>
      </c>
      <c r="AO77" s="206">
        <v>0.72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8.7899999999999991</v>
      </c>
      <c r="AH78" s="206">
        <v>0</v>
      </c>
      <c r="AI78" s="206">
        <v>0</v>
      </c>
      <c r="AJ78" s="206">
        <v>0</v>
      </c>
      <c r="AK78" s="206">
        <v>8.56</v>
      </c>
      <c r="AL78" s="206">
        <v>0</v>
      </c>
      <c r="AM78" s="206">
        <v>0</v>
      </c>
      <c r="AN78" s="206">
        <v>0</v>
      </c>
      <c r="AO78" s="206">
        <v>0.72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8.7899999999999991</v>
      </c>
      <c r="AH79" s="206">
        <v>0</v>
      </c>
      <c r="AI79" s="206">
        <v>0</v>
      </c>
      <c r="AJ79" s="206">
        <v>0</v>
      </c>
      <c r="AK79" s="206">
        <v>8.56</v>
      </c>
      <c r="AL79" s="206">
        <v>0</v>
      </c>
      <c r="AM79" s="206">
        <v>0</v>
      </c>
      <c r="AN79" s="206">
        <v>0</v>
      </c>
      <c r="AO79" s="206">
        <v>0.72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8.7899999999999991</v>
      </c>
      <c r="AH80" s="206">
        <v>0</v>
      </c>
      <c r="AI80" s="206">
        <v>0</v>
      </c>
      <c r="AJ80" s="206">
        <v>0</v>
      </c>
      <c r="AK80" s="206">
        <v>8.56</v>
      </c>
      <c r="AL80" s="206">
        <v>0</v>
      </c>
      <c r="AM80" s="206">
        <v>0</v>
      </c>
      <c r="AN80" s="206">
        <v>0</v>
      </c>
      <c r="AO80" s="206">
        <v>0.72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8.7899999999999991</v>
      </c>
      <c r="AH81" s="206">
        <v>0</v>
      </c>
      <c r="AI81" s="206">
        <v>0</v>
      </c>
      <c r="AJ81" s="206">
        <v>0</v>
      </c>
      <c r="AK81" s="206">
        <v>8.49</v>
      </c>
      <c r="AL81" s="206">
        <v>0</v>
      </c>
      <c r="AM81" s="206">
        <v>0</v>
      </c>
      <c r="AN81" s="206">
        <v>0</v>
      </c>
      <c r="AO81" s="206">
        <v>0.72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8.7899999999999991</v>
      </c>
      <c r="AH82" s="206">
        <v>0</v>
      </c>
      <c r="AI82" s="206">
        <v>0</v>
      </c>
      <c r="AJ82" s="206">
        <v>0</v>
      </c>
      <c r="AK82" s="206">
        <v>8.49</v>
      </c>
      <c r="AL82" s="206">
        <v>0</v>
      </c>
      <c r="AM82" s="206">
        <v>0</v>
      </c>
      <c r="AN82" s="206">
        <v>0</v>
      </c>
      <c r="AO82" s="206">
        <v>0.72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8.7899999999999991</v>
      </c>
      <c r="AH83" s="206">
        <v>0</v>
      </c>
      <c r="AI83" s="206">
        <v>0</v>
      </c>
      <c r="AJ83" s="206">
        <v>0</v>
      </c>
      <c r="AK83" s="206">
        <v>13.82</v>
      </c>
      <c r="AL83" s="206">
        <v>0</v>
      </c>
      <c r="AM83" s="206">
        <v>0</v>
      </c>
      <c r="AN83" s="206">
        <v>0</v>
      </c>
      <c r="AO83" s="206">
        <v>0.72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8.7899999999999991</v>
      </c>
      <c r="AH84" s="206">
        <v>0</v>
      </c>
      <c r="AI84" s="206">
        <v>0</v>
      </c>
      <c r="AJ84" s="206">
        <v>0</v>
      </c>
      <c r="AK84" s="206">
        <v>13.82</v>
      </c>
      <c r="AL84" s="206">
        <v>0</v>
      </c>
      <c r="AM84" s="206">
        <v>0</v>
      </c>
      <c r="AN84" s="206">
        <v>0</v>
      </c>
      <c r="AO84" s="206">
        <v>0.72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8.7899999999999991</v>
      </c>
      <c r="AH85" s="206">
        <v>0</v>
      </c>
      <c r="AI85" s="206">
        <v>0</v>
      </c>
      <c r="AJ85" s="206">
        <v>0</v>
      </c>
      <c r="AK85" s="206">
        <v>13.82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8.7899999999999991</v>
      </c>
      <c r="AH86" s="206">
        <v>0</v>
      </c>
      <c r="AI86" s="206">
        <v>0</v>
      </c>
      <c r="AJ86" s="206">
        <v>0</v>
      </c>
      <c r="AK86" s="206">
        <v>13.82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8.7899999999999991</v>
      </c>
      <c r="AH87" s="206">
        <v>0</v>
      </c>
      <c r="AI87" s="206">
        <v>0</v>
      </c>
      <c r="AJ87" s="206">
        <v>0</v>
      </c>
      <c r="AK87" s="206">
        <v>5.82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8.7899999999999991</v>
      </c>
      <c r="AH88" s="206">
        <v>0</v>
      </c>
      <c r="AI88" s="206">
        <v>0</v>
      </c>
      <c r="AJ88" s="206">
        <v>0</v>
      </c>
      <c r="AK88" s="206">
        <v>5.82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8.7899999999999991</v>
      </c>
      <c r="AH89" s="206">
        <v>0</v>
      </c>
      <c r="AI89" s="206">
        <v>0</v>
      </c>
      <c r="AJ89" s="206">
        <v>0</v>
      </c>
      <c r="AK89" s="206">
        <v>5.82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8.7899999999999991</v>
      </c>
      <c r="AH90" s="206">
        <v>0</v>
      </c>
      <c r="AI90" s="206">
        <v>0</v>
      </c>
      <c r="AJ90" s="206">
        <v>0</v>
      </c>
      <c r="AK90" s="206">
        <v>5.82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8.7899999999999991</v>
      </c>
      <c r="AH91" s="206">
        <v>0</v>
      </c>
      <c r="AI91" s="206">
        <v>0</v>
      </c>
      <c r="AJ91" s="206">
        <v>0</v>
      </c>
      <c r="AK91" s="206">
        <v>5.82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8.7899999999999991</v>
      </c>
      <c r="AH92" s="206">
        <v>0</v>
      </c>
      <c r="AI92" s="206">
        <v>0</v>
      </c>
      <c r="AJ92" s="206">
        <v>0</v>
      </c>
      <c r="AK92" s="206">
        <v>5.82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8.7899999999999991</v>
      </c>
      <c r="AH93" s="206">
        <v>0</v>
      </c>
      <c r="AI93" s="206">
        <v>0</v>
      </c>
      <c r="AJ93" s="206">
        <v>0</v>
      </c>
      <c r="AK93" s="206">
        <v>11.82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8.7899999999999991</v>
      </c>
      <c r="AH94" s="206">
        <v>0</v>
      </c>
      <c r="AI94" s="206">
        <v>0</v>
      </c>
      <c r="AJ94" s="206">
        <v>0</v>
      </c>
      <c r="AK94" s="206">
        <v>9.82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8.7899999999999991</v>
      </c>
      <c r="AH95" s="206">
        <v>0</v>
      </c>
      <c r="AI95" s="206">
        <v>0</v>
      </c>
      <c r="AJ95" s="206">
        <v>0</v>
      </c>
      <c r="AK95" s="206">
        <v>8.52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8.7899999999999991</v>
      </c>
      <c r="AH96" s="206">
        <v>0</v>
      </c>
      <c r="AI96" s="206">
        <v>0</v>
      </c>
      <c r="AJ96" s="206">
        <v>0</v>
      </c>
      <c r="AK96" s="206">
        <v>6.82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8.7899999999999991</v>
      </c>
      <c r="AH97" s="206">
        <v>0</v>
      </c>
      <c r="AI97" s="206">
        <v>0</v>
      </c>
      <c r="AJ97" s="206">
        <v>0</v>
      </c>
      <c r="AK97" s="206">
        <v>5.82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8.7899999999999991</v>
      </c>
      <c r="AH98" s="206">
        <v>0</v>
      </c>
      <c r="AI98" s="206">
        <v>0</v>
      </c>
      <c r="AJ98" s="206">
        <v>0</v>
      </c>
      <c r="AK98" s="206">
        <v>5.82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4.6147499999999973E-2</v>
      </c>
      <c r="AH99">
        <f t="shared" si="0"/>
        <v>2.2875000000000006E-2</v>
      </c>
      <c r="AI99">
        <f t="shared" si="0"/>
        <v>0</v>
      </c>
      <c r="AJ99">
        <f t="shared" si="0"/>
        <v>0</v>
      </c>
      <c r="AK99">
        <f t="shared" si="0"/>
        <v>0.24899750000000032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7.8100000000000001E-3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487</v>
      </c>
      <c r="D2" t="s">
        <v>487</v>
      </c>
      <c r="E2" t="s">
        <v>487</v>
      </c>
      <c r="F2" t="s">
        <v>487</v>
      </c>
      <c r="G2" t="s">
        <v>487</v>
      </c>
      <c r="H2" t="s">
        <v>487</v>
      </c>
      <c r="I2" t="s">
        <v>487</v>
      </c>
      <c r="J2" t="s">
        <v>487</v>
      </c>
      <c r="K2" t="s">
        <v>487</v>
      </c>
      <c r="L2" t="s">
        <v>487</v>
      </c>
      <c r="M2" t="s">
        <v>487</v>
      </c>
      <c r="N2" t="s">
        <v>487</v>
      </c>
      <c r="O2" t="s">
        <v>487</v>
      </c>
      <c r="P2" t="s">
        <v>487</v>
      </c>
    </row>
    <row r="3" spans="1:17">
      <c r="A3" t="s">
        <v>45</v>
      </c>
      <c r="C3" s="26">
        <v>39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320</v>
      </c>
      <c r="L3" s="206">
        <v>0</v>
      </c>
      <c r="M3" s="206">
        <v>0</v>
      </c>
      <c r="N3" s="206">
        <v>0</v>
      </c>
      <c r="O3" s="206">
        <v>150</v>
      </c>
      <c r="P3" s="206">
        <v>0</v>
      </c>
    </row>
    <row r="4" spans="1:17">
      <c r="A4" t="s">
        <v>46</v>
      </c>
      <c r="C4" s="26">
        <v>39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320</v>
      </c>
      <c r="L4" s="206">
        <v>0</v>
      </c>
      <c r="M4" s="206">
        <v>0</v>
      </c>
      <c r="N4" s="206">
        <v>0</v>
      </c>
      <c r="O4" s="206">
        <v>150</v>
      </c>
      <c r="P4" s="206">
        <v>0</v>
      </c>
    </row>
    <row r="5" spans="1:17">
      <c r="A5" t="s">
        <v>47</v>
      </c>
      <c r="C5" s="26">
        <v>39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320</v>
      </c>
      <c r="L5" s="206">
        <v>0</v>
      </c>
      <c r="M5" s="206">
        <v>0</v>
      </c>
      <c r="N5" s="206">
        <v>0</v>
      </c>
      <c r="O5" s="206">
        <v>150</v>
      </c>
      <c r="P5" s="206">
        <v>0</v>
      </c>
    </row>
    <row r="6" spans="1:17">
      <c r="A6" t="s">
        <v>48</v>
      </c>
      <c r="C6" s="26">
        <v>39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320</v>
      </c>
      <c r="L6" s="206">
        <v>0</v>
      </c>
      <c r="M6" s="206">
        <v>0</v>
      </c>
      <c r="N6" s="206">
        <v>0</v>
      </c>
      <c r="O6" s="206">
        <v>150</v>
      </c>
      <c r="P6" s="206">
        <v>0</v>
      </c>
    </row>
    <row r="7" spans="1:17">
      <c r="A7" t="s">
        <v>49</v>
      </c>
      <c r="C7" s="26">
        <v>39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320</v>
      </c>
      <c r="L7" s="206">
        <v>0</v>
      </c>
      <c r="M7" s="206">
        <v>0</v>
      </c>
      <c r="N7" s="206">
        <v>0</v>
      </c>
      <c r="O7" s="206">
        <v>150</v>
      </c>
      <c r="P7" s="206">
        <v>0</v>
      </c>
    </row>
    <row r="8" spans="1:17">
      <c r="A8" t="s">
        <v>50</v>
      </c>
      <c r="C8" s="26">
        <v>39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320</v>
      </c>
      <c r="L8" s="206">
        <v>0</v>
      </c>
      <c r="M8" s="206">
        <v>0</v>
      </c>
      <c r="N8" s="206">
        <v>0</v>
      </c>
      <c r="O8" s="206">
        <v>150</v>
      </c>
      <c r="P8" s="206">
        <v>0</v>
      </c>
    </row>
    <row r="9" spans="1:17">
      <c r="A9" t="s">
        <v>51</v>
      </c>
      <c r="C9" s="26">
        <v>39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320</v>
      </c>
      <c r="L9" s="206">
        <v>0</v>
      </c>
      <c r="M9" s="206">
        <v>0</v>
      </c>
      <c r="N9" s="206">
        <v>0</v>
      </c>
      <c r="O9" s="206">
        <v>150</v>
      </c>
      <c r="P9" s="206">
        <v>0</v>
      </c>
    </row>
    <row r="10" spans="1:17">
      <c r="A10" t="s">
        <v>52</v>
      </c>
      <c r="C10" s="26">
        <v>39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320</v>
      </c>
      <c r="L10" s="206">
        <v>0</v>
      </c>
      <c r="M10" s="206">
        <v>0</v>
      </c>
      <c r="N10" s="206">
        <v>0</v>
      </c>
      <c r="O10" s="206">
        <v>150</v>
      </c>
      <c r="P10" s="206">
        <v>0</v>
      </c>
    </row>
    <row r="11" spans="1:17">
      <c r="A11" t="s">
        <v>53</v>
      </c>
      <c r="C11" s="26">
        <v>40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320</v>
      </c>
      <c r="L11" s="206">
        <v>0</v>
      </c>
      <c r="M11" s="206">
        <v>0</v>
      </c>
      <c r="N11" s="206">
        <v>0</v>
      </c>
      <c r="O11" s="206">
        <v>150</v>
      </c>
      <c r="P11" s="206">
        <v>0</v>
      </c>
    </row>
    <row r="12" spans="1:17">
      <c r="A12" t="s">
        <v>54</v>
      </c>
      <c r="C12" s="26">
        <v>40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320</v>
      </c>
      <c r="L12" s="206">
        <v>0</v>
      </c>
      <c r="M12" s="206">
        <v>0</v>
      </c>
      <c r="N12" s="206">
        <v>0</v>
      </c>
      <c r="O12" s="206">
        <v>150</v>
      </c>
      <c r="P12" s="206">
        <v>0</v>
      </c>
    </row>
    <row r="13" spans="1:17">
      <c r="A13" t="s">
        <v>55</v>
      </c>
      <c r="C13" s="26">
        <v>40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320</v>
      </c>
      <c r="L13" s="206">
        <v>0</v>
      </c>
      <c r="M13" s="206">
        <v>0</v>
      </c>
      <c r="N13" s="206">
        <v>0</v>
      </c>
      <c r="O13" s="206">
        <v>150</v>
      </c>
      <c r="P13" s="206">
        <v>0</v>
      </c>
    </row>
    <row r="14" spans="1:17">
      <c r="A14" t="s">
        <v>56</v>
      </c>
      <c r="C14" s="26">
        <v>40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320</v>
      </c>
      <c r="L14" s="206">
        <v>0</v>
      </c>
      <c r="M14" s="206">
        <v>0</v>
      </c>
      <c r="N14" s="206">
        <v>0</v>
      </c>
      <c r="O14" s="206">
        <v>150</v>
      </c>
      <c r="P14" s="206">
        <v>0</v>
      </c>
    </row>
    <row r="15" spans="1:17">
      <c r="A15" t="s">
        <v>57</v>
      </c>
      <c r="C15" s="26">
        <v>40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320</v>
      </c>
      <c r="L15" s="206">
        <v>0</v>
      </c>
      <c r="M15" s="206">
        <v>0</v>
      </c>
      <c r="N15" s="206">
        <v>0</v>
      </c>
      <c r="O15" s="206">
        <v>150</v>
      </c>
      <c r="P15" s="206">
        <v>0</v>
      </c>
    </row>
    <row r="16" spans="1:17">
      <c r="A16" t="s">
        <v>58</v>
      </c>
      <c r="C16" s="26">
        <v>40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320</v>
      </c>
      <c r="L16" s="206">
        <v>0</v>
      </c>
      <c r="M16" s="206">
        <v>0</v>
      </c>
      <c r="N16" s="206">
        <v>0</v>
      </c>
      <c r="O16" s="206">
        <v>150</v>
      </c>
      <c r="P16" s="206">
        <v>0</v>
      </c>
    </row>
    <row r="17" spans="1:16">
      <c r="A17" t="s">
        <v>59</v>
      </c>
      <c r="C17" s="26">
        <v>40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320</v>
      </c>
      <c r="L17" s="206">
        <v>0</v>
      </c>
      <c r="M17" s="206">
        <v>0</v>
      </c>
      <c r="N17" s="206">
        <v>0</v>
      </c>
      <c r="O17" s="206">
        <v>150</v>
      </c>
      <c r="P17" s="206">
        <v>0</v>
      </c>
    </row>
    <row r="18" spans="1:16">
      <c r="A18" t="s">
        <v>60</v>
      </c>
      <c r="C18" s="26">
        <v>40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320</v>
      </c>
      <c r="L18" s="206">
        <v>0</v>
      </c>
      <c r="M18" s="206">
        <v>0</v>
      </c>
      <c r="N18" s="206">
        <v>0</v>
      </c>
      <c r="O18" s="206">
        <v>150</v>
      </c>
      <c r="P18" s="206">
        <v>0</v>
      </c>
    </row>
    <row r="19" spans="1:16">
      <c r="A19" t="s">
        <v>61</v>
      </c>
      <c r="C19" s="26">
        <v>39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320</v>
      </c>
      <c r="L19" s="206">
        <v>0</v>
      </c>
      <c r="M19" s="206">
        <v>0</v>
      </c>
      <c r="N19" s="206">
        <v>0</v>
      </c>
      <c r="O19" s="206">
        <v>150</v>
      </c>
      <c r="P19" s="206">
        <v>0</v>
      </c>
    </row>
    <row r="20" spans="1:16">
      <c r="A20" t="s">
        <v>62</v>
      </c>
      <c r="C20" s="26">
        <v>39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320</v>
      </c>
      <c r="L20" s="206">
        <v>0</v>
      </c>
      <c r="M20" s="206">
        <v>0</v>
      </c>
      <c r="N20" s="206">
        <v>0</v>
      </c>
      <c r="O20" s="206">
        <v>150</v>
      </c>
      <c r="P20" s="206">
        <v>0</v>
      </c>
    </row>
    <row r="21" spans="1:16">
      <c r="A21" t="s">
        <v>63</v>
      </c>
      <c r="C21" s="26">
        <v>39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320</v>
      </c>
      <c r="L21" s="206">
        <v>0</v>
      </c>
      <c r="M21" s="206">
        <v>0</v>
      </c>
      <c r="N21" s="206">
        <v>0</v>
      </c>
      <c r="O21" s="206">
        <v>150</v>
      </c>
      <c r="P21" s="206">
        <v>0</v>
      </c>
    </row>
    <row r="22" spans="1:16">
      <c r="A22" t="s">
        <v>64</v>
      </c>
      <c r="C22" s="26">
        <v>39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320</v>
      </c>
      <c r="L22" s="206">
        <v>0</v>
      </c>
      <c r="M22" s="206">
        <v>0</v>
      </c>
      <c r="N22" s="206">
        <v>0</v>
      </c>
      <c r="O22" s="206">
        <v>150</v>
      </c>
      <c r="P22" s="206">
        <v>0</v>
      </c>
    </row>
    <row r="23" spans="1:16">
      <c r="A23" t="s">
        <v>65</v>
      </c>
      <c r="C23" s="26">
        <v>39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320</v>
      </c>
      <c r="L23" s="206">
        <v>0</v>
      </c>
      <c r="M23" s="206">
        <v>0</v>
      </c>
      <c r="N23" s="206">
        <v>0</v>
      </c>
      <c r="O23" s="206">
        <v>150</v>
      </c>
      <c r="P23" s="206">
        <v>0</v>
      </c>
    </row>
    <row r="24" spans="1:16">
      <c r="A24" t="s">
        <v>66</v>
      </c>
      <c r="C24" s="26">
        <v>39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320</v>
      </c>
      <c r="L24" s="206">
        <v>0</v>
      </c>
      <c r="M24" s="206">
        <v>0</v>
      </c>
      <c r="N24" s="206">
        <v>0</v>
      </c>
      <c r="O24" s="206">
        <v>150</v>
      </c>
      <c r="P24" s="206">
        <v>0</v>
      </c>
    </row>
    <row r="25" spans="1:16">
      <c r="A25" t="s">
        <v>67</v>
      </c>
      <c r="C25" s="26">
        <v>39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320</v>
      </c>
      <c r="L25" s="206">
        <v>0</v>
      </c>
      <c r="M25" s="206">
        <v>0</v>
      </c>
      <c r="N25" s="206">
        <v>0</v>
      </c>
      <c r="O25" s="206">
        <v>150</v>
      </c>
      <c r="P25" s="206">
        <v>0</v>
      </c>
    </row>
    <row r="26" spans="1:16">
      <c r="A26" t="s">
        <v>68</v>
      </c>
      <c r="C26" s="26">
        <v>39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320</v>
      </c>
      <c r="L26" s="206">
        <v>0</v>
      </c>
      <c r="M26" s="206">
        <v>0</v>
      </c>
      <c r="N26" s="206">
        <v>0</v>
      </c>
      <c r="O26" s="206">
        <v>150</v>
      </c>
      <c r="P26" s="206">
        <v>0</v>
      </c>
    </row>
    <row r="27" spans="1:16">
      <c r="A27" t="s">
        <v>69</v>
      </c>
      <c r="C27" s="26">
        <v>40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320</v>
      </c>
      <c r="L27" s="206">
        <v>0</v>
      </c>
      <c r="M27" s="206">
        <v>0</v>
      </c>
      <c r="N27" s="206">
        <v>0</v>
      </c>
      <c r="O27" s="206">
        <v>150</v>
      </c>
      <c r="P27" s="206">
        <v>0</v>
      </c>
    </row>
    <row r="28" spans="1:16">
      <c r="A28" t="s">
        <v>70</v>
      </c>
      <c r="C28" s="26">
        <v>40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320</v>
      </c>
      <c r="L28" s="206">
        <v>0</v>
      </c>
      <c r="M28" s="206">
        <v>0</v>
      </c>
      <c r="N28" s="206">
        <v>0</v>
      </c>
      <c r="O28" s="206">
        <v>150</v>
      </c>
      <c r="P28" s="206">
        <v>0</v>
      </c>
    </row>
    <row r="29" spans="1:16">
      <c r="A29" t="s">
        <v>71</v>
      </c>
      <c r="C29" s="26">
        <v>40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320</v>
      </c>
      <c r="L29" s="206">
        <v>0</v>
      </c>
      <c r="M29" s="206">
        <v>0</v>
      </c>
      <c r="N29" s="206">
        <v>0</v>
      </c>
      <c r="O29" s="206">
        <v>150</v>
      </c>
      <c r="P29" s="206">
        <v>0</v>
      </c>
    </row>
    <row r="30" spans="1:16">
      <c r="A30" t="s">
        <v>72</v>
      </c>
      <c r="C30" s="26">
        <v>40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320</v>
      </c>
      <c r="L30" s="206">
        <v>0</v>
      </c>
      <c r="M30" s="206">
        <v>0</v>
      </c>
      <c r="N30" s="206">
        <v>0</v>
      </c>
      <c r="O30" s="206">
        <v>150</v>
      </c>
      <c r="P30" s="206">
        <v>0</v>
      </c>
    </row>
    <row r="31" spans="1:16">
      <c r="A31" t="s">
        <v>73</v>
      </c>
      <c r="C31" s="26">
        <v>40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320</v>
      </c>
      <c r="L31" s="206">
        <v>0</v>
      </c>
      <c r="M31" s="206">
        <v>0</v>
      </c>
      <c r="N31" s="206">
        <v>0</v>
      </c>
      <c r="O31" s="206">
        <v>150</v>
      </c>
      <c r="P31" s="206">
        <v>0</v>
      </c>
    </row>
    <row r="32" spans="1:16">
      <c r="A32" t="s">
        <v>74</v>
      </c>
      <c r="C32" s="26">
        <v>40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320</v>
      </c>
      <c r="L32" s="206">
        <v>0</v>
      </c>
      <c r="M32" s="206">
        <v>0</v>
      </c>
      <c r="N32" s="206">
        <v>0</v>
      </c>
      <c r="O32" s="206">
        <v>150</v>
      </c>
      <c r="P32" s="206">
        <v>0</v>
      </c>
    </row>
    <row r="33" spans="1:16">
      <c r="A33" t="s">
        <v>75</v>
      </c>
      <c r="C33" s="26">
        <v>40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320</v>
      </c>
      <c r="L33" s="206">
        <v>0</v>
      </c>
      <c r="M33" s="206">
        <v>0</v>
      </c>
      <c r="N33" s="206">
        <v>0</v>
      </c>
      <c r="O33" s="206">
        <v>170</v>
      </c>
      <c r="P33" s="206">
        <v>0</v>
      </c>
    </row>
    <row r="34" spans="1:16">
      <c r="A34" t="s">
        <v>76</v>
      </c>
      <c r="C34" s="26">
        <v>40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320</v>
      </c>
      <c r="L34" s="206">
        <v>0</v>
      </c>
      <c r="M34" s="206">
        <v>0</v>
      </c>
      <c r="N34" s="206">
        <v>0</v>
      </c>
      <c r="O34" s="206">
        <v>175</v>
      </c>
      <c r="P34" s="206">
        <v>0</v>
      </c>
    </row>
    <row r="35" spans="1:16">
      <c r="A35" t="s">
        <v>77</v>
      </c>
      <c r="C35" s="26">
        <v>40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320</v>
      </c>
      <c r="L35" s="206">
        <v>0</v>
      </c>
      <c r="M35" s="206">
        <v>0</v>
      </c>
      <c r="N35" s="206">
        <v>0</v>
      </c>
      <c r="O35" s="206">
        <v>185</v>
      </c>
      <c r="P35" s="206">
        <v>0</v>
      </c>
    </row>
    <row r="36" spans="1:16">
      <c r="A36" t="s">
        <v>78</v>
      </c>
      <c r="C36" s="26">
        <v>40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320</v>
      </c>
      <c r="L36" s="206">
        <v>0</v>
      </c>
      <c r="M36" s="206">
        <v>0</v>
      </c>
      <c r="N36" s="206">
        <v>0</v>
      </c>
      <c r="O36" s="206">
        <v>190</v>
      </c>
      <c r="P36" s="206">
        <v>0</v>
      </c>
    </row>
    <row r="37" spans="1:16">
      <c r="A37" t="s">
        <v>79</v>
      </c>
      <c r="C37" s="26">
        <v>40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320</v>
      </c>
      <c r="L37" s="206">
        <v>0</v>
      </c>
      <c r="M37" s="206">
        <v>0</v>
      </c>
      <c r="N37" s="206">
        <v>0</v>
      </c>
      <c r="O37" s="206">
        <v>180</v>
      </c>
      <c r="P37" s="206">
        <v>0</v>
      </c>
    </row>
    <row r="38" spans="1:16">
      <c r="A38" t="s">
        <v>80</v>
      </c>
      <c r="C38" s="26">
        <v>39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320</v>
      </c>
      <c r="L38" s="206">
        <v>0</v>
      </c>
      <c r="M38" s="206">
        <v>0</v>
      </c>
      <c r="N38" s="206">
        <v>0</v>
      </c>
      <c r="O38" s="206">
        <v>180</v>
      </c>
      <c r="P38" s="206">
        <v>0</v>
      </c>
    </row>
    <row r="39" spans="1:16">
      <c r="A39" t="s">
        <v>81</v>
      </c>
      <c r="C39" s="26">
        <v>39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320</v>
      </c>
      <c r="L39" s="206">
        <v>0</v>
      </c>
      <c r="M39" s="206">
        <v>0</v>
      </c>
      <c r="N39" s="206">
        <v>0</v>
      </c>
      <c r="O39" s="206">
        <v>150</v>
      </c>
      <c r="P39" s="206">
        <v>0</v>
      </c>
    </row>
    <row r="40" spans="1:16">
      <c r="A40" t="s">
        <v>82</v>
      </c>
      <c r="C40" s="26">
        <v>39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320</v>
      </c>
      <c r="L40" s="206">
        <v>0</v>
      </c>
      <c r="M40" s="206">
        <v>0</v>
      </c>
      <c r="N40" s="206">
        <v>0</v>
      </c>
      <c r="O40" s="206">
        <v>150</v>
      </c>
      <c r="P40" s="206">
        <v>0</v>
      </c>
    </row>
    <row r="41" spans="1:16">
      <c r="A41" t="s">
        <v>83</v>
      </c>
      <c r="C41" s="26">
        <v>39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320</v>
      </c>
      <c r="L41" s="206">
        <v>0</v>
      </c>
      <c r="M41" s="206">
        <v>0</v>
      </c>
      <c r="N41" s="206">
        <v>0</v>
      </c>
      <c r="O41" s="206">
        <v>225</v>
      </c>
      <c r="P41" s="206">
        <v>0</v>
      </c>
    </row>
    <row r="42" spans="1:16">
      <c r="A42" t="s">
        <v>84</v>
      </c>
      <c r="C42" s="26">
        <v>39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320</v>
      </c>
      <c r="L42" s="206">
        <v>0</v>
      </c>
      <c r="M42" s="206">
        <v>0</v>
      </c>
      <c r="N42" s="206">
        <v>0</v>
      </c>
      <c r="O42" s="206">
        <v>275</v>
      </c>
      <c r="P42" s="206">
        <v>0</v>
      </c>
    </row>
    <row r="43" spans="1:16">
      <c r="A43" t="s">
        <v>85</v>
      </c>
      <c r="C43" s="26">
        <v>39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320</v>
      </c>
      <c r="L43" s="206">
        <v>0</v>
      </c>
      <c r="M43" s="206">
        <v>0</v>
      </c>
      <c r="N43" s="206">
        <v>0</v>
      </c>
      <c r="O43" s="206">
        <v>275</v>
      </c>
      <c r="P43" s="206">
        <v>0</v>
      </c>
    </row>
    <row r="44" spans="1:16">
      <c r="A44" t="s">
        <v>86</v>
      </c>
      <c r="C44" s="26">
        <v>39</v>
      </c>
      <c r="D44" s="26">
        <v>0</v>
      </c>
      <c r="E44" s="26">
        <v>0</v>
      </c>
      <c r="F44" s="26">
        <v>0</v>
      </c>
      <c r="G44" s="206">
        <v>0</v>
      </c>
      <c r="H44" s="206">
        <v>20</v>
      </c>
      <c r="I44" s="206">
        <v>0</v>
      </c>
      <c r="J44" s="206">
        <v>0</v>
      </c>
      <c r="K44" s="206">
        <v>320</v>
      </c>
      <c r="L44" s="206">
        <v>0</v>
      </c>
      <c r="M44" s="206">
        <v>0</v>
      </c>
      <c r="N44" s="206">
        <v>0</v>
      </c>
      <c r="O44" s="206">
        <v>275</v>
      </c>
      <c r="P44" s="206">
        <v>0</v>
      </c>
    </row>
    <row r="45" spans="1:16">
      <c r="A45" t="s">
        <v>87</v>
      </c>
      <c r="C45" s="26">
        <v>39</v>
      </c>
      <c r="D45" s="26">
        <v>0</v>
      </c>
      <c r="E45" s="26">
        <v>0</v>
      </c>
      <c r="F45" s="26">
        <v>0</v>
      </c>
      <c r="G45" s="206">
        <v>0</v>
      </c>
      <c r="H45" s="206">
        <v>20</v>
      </c>
      <c r="I45" s="206">
        <v>0</v>
      </c>
      <c r="J45" s="206">
        <v>0</v>
      </c>
      <c r="K45" s="206">
        <v>320</v>
      </c>
      <c r="L45" s="206">
        <v>0</v>
      </c>
      <c r="M45" s="206">
        <v>0</v>
      </c>
      <c r="N45" s="206">
        <v>0</v>
      </c>
      <c r="O45" s="206">
        <v>275</v>
      </c>
      <c r="P45" s="206">
        <v>0</v>
      </c>
    </row>
    <row r="46" spans="1:16">
      <c r="A46" t="s">
        <v>88</v>
      </c>
      <c r="C46" s="26">
        <v>39</v>
      </c>
      <c r="D46" s="26">
        <v>0</v>
      </c>
      <c r="E46" s="26">
        <v>0</v>
      </c>
      <c r="F46" s="26">
        <v>0</v>
      </c>
      <c r="G46" s="206">
        <v>0</v>
      </c>
      <c r="H46" s="206">
        <v>20</v>
      </c>
      <c r="I46" s="206">
        <v>0</v>
      </c>
      <c r="J46" s="206">
        <v>0</v>
      </c>
      <c r="K46" s="206">
        <v>320</v>
      </c>
      <c r="L46" s="206">
        <v>0</v>
      </c>
      <c r="M46" s="206">
        <v>0</v>
      </c>
      <c r="N46" s="206">
        <v>0</v>
      </c>
      <c r="O46" s="206">
        <v>275</v>
      </c>
      <c r="P46" s="206">
        <v>0</v>
      </c>
    </row>
    <row r="47" spans="1:16">
      <c r="A47" t="s">
        <v>89</v>
      </c>
      <c r="C47" s="26">
        <v>39</v>
      </c>
      <c r="D47" s="26">
        <v>0</v>
      </c>
      <c r="E47" s="26">
        <v>0</v>
      </c>
      <c r="F47" s="26">
        <v>0</v>
      </c>
      <c r="G47" s="206">
        <v>0</v>
      </c>
      <c r="H47" s="206">
        <v>20</v>
      </c>
      <c r="I47" s="206">
        <v>0</v>
      </c>
      <c r="J47" s="206">
        <v>0</v>
      </c>
      <c r="K47" s="206">
        <v>320</v>
      </c>
      <c r="L47" s="206">
        <v>0</v>
      </c>
      <c r="M47" s="206">
        <v>0</v>
      </c>
      <c r="N47" s="206">
        <v>0</v>
      </c>
      <c r="O47" s="206">
        <v>300</v>
      </c>
      <c r="P47" s="206">
        <v>0</v>
      </c>
    </row>
    <row r="48" spans="1:16">
      <c r="A48" t="s">
        <v>90</v>
      </c>
      <c r="C48" s="26">
        <v>39</v>
      </c>
      <c r="D48" s="26">
        <v>0</v>
      </c>
      <c r="E48" s="26">
        <v>0</v>
      </c>
      <c r="F48" s="26">
        <v>0</v>
      </c>
      <c r="G48" s="206">
        <v>0</v>
      </c>
      <c r="H48" s="206">
        <v>40</v>
      </c>
      <c r="I48" s="206">
        <v>0</v>
      </c>
      <c r="J48" s="206">
        <v>0</v>
      </c>
      <c r="K48" s="206">
        <v>320</v>
      </c>
      <c r="L48" s="206">
        <v>0</v>
      </c>
      <c r="M48" s="206">
        <v>0</v>
      </c>
      <c r="N48" s="206">
        <v>0</v>
      </c>
      <c r="O48" s="206">
        <v>210</v>
      </c>
      <c r="P48" s="206">
        <v>0</v>
      </c>
    </row>
    <row r="49" spans="1:16">
      <c r="A49" t="s">
        <v>91</v>
      </c>
      <c r="C49" s="26">
        <v>39</v>
      </c>
      <c r="D49" s="26">
        <v>0</v>
      </c>
      <c r="E49" s="26">
        <v>0</v>
      </c>
      <c r="F49" s="26">
        <v>0</v>
      </c>
      <c r="G49" s="206">
        <v>0</v>
      </c>
      <c r="H49" s="206">
        <v>40</v>
      </c>
      <c r="I49" s="206">
        <v>0</v>
      </c>
      <c r="J49" s="206">
        <v>0</v>
      </c>
      <c r="K49" s="206">
        <v>320</v>
      </c>
      <c r="L49" s="206">
        <v>0</v>
      </c>
      <c r="M49" s="206">
        <v>0</v>
      </c>
      <c r="N49" s="206">
        <v>0</v>
      </c>
      <c r="O49" s="206">
        <v>160</v>
      </c>
      <c r="P49" s="206">
        <v>0</v>
      </c>
    </row>
    <row r="50" spans="1:16">
      <c r="A50" t="s">
        <v>92</v>
      </c>
      <c r="C50" s="26">
        <v>39</v>
      </c>
      <c r="D50" s="26">
        <v>0</v>
      </c>
      <c r="E50" s="26">
        <v>0</v>
      </c>
      <c r="F50" s="26">
        <v>0</v>
      </c>
      <c r="G50" s="206">
        <v>0</v>
      </c>
      <c r="H50" s="206">
        <v>40</v>
      </c>
      <c r="I50" s="206">
        <v>0</v>
      </c>
      <c r="J50" s="206">
        <v>0</v>
      </c>
      <c r="K50" s="206">
        <v>320</v>
      </c>
      <c r="L50" s="206">
        <v>0</v>
      </c>
      <c r="M50" s="206">
        <v>0</v>
      </c>
      <c r="N50" s="206">
        <v>0</v>
      </c>
      <c r="O50" s="206">
        <v>160</v>
      </c>
      <c r="P50" s="206">
        <v>0</v>
      </c>
    </row>
    <row r="51" spans="1:16">
      <c r="A51" t="s">
        <v>93</v>
      </c>
      <c r="C51" s="26">
        <v>39</v>
      </c>
      <c r="D51" s="26">
        <v>0</v>
      </c>
      <c r="E51" s="26">
        <v>0</v>
      </c>
      <c r="F51" s="26">
        <v>0</v>
      </c>
      <c r="G51" s="206">
        <v>0</v>
      </c>
      <c r="H51" s="206">
        <v>40</v>
      </c>
      <c r="I51" s="206">
        <v>0</v>
      </c>
      <c r="J51" s="206">
        <v>0</v>
      </c>
      <c r="K51" s="206">
        <v>320</v>
      </c>
      <c r="L51" s="206">
        <v>0</v>
      </c>
      <c r="M51" s="206">
        <v>0</v>
      </c>
      <c r="N51" s="206">
        <v>0</v>
      </c>
      <c r="O51" s="206">
        <v>155</v>
      </c>
      <c r="P51" s="206">
        <v>0</v>
      </c>
    </row>
    <row r="52" spans="1:16">
      <c r="A52" t="s">
        <v>94</v>
      </c>
      <c r="C52" s="26">
        <v>39</v>
      </c>
      <c r="D52" s="26">
        <v>0</v>
      </c>
      <c r="E52" s="26">
        <v>0</v>
      </c>
      <c r="F52" s="26">
        <v>0</v>
      </c>
      <c r="G52" s="206">
        <v>0</v>
      </c>
      <c r="H52" s="206">
        <v>40</v>
      </c>
      <c r="I52" s="206">
        <v>0</v>
      </c>
      <c r="J52" s="206">
        <v>0</v>
      </c>
      <c r="K52" s="206">
        <v>320</v>
      </c>
      <c r="L52" s="206">
        <v>0</v>
      </c>
      <c r="M52" s="206">
        <v>0</v>
      </c>
      <c r="N52" s="206">
        <v>0</v>
      </c>
      <c r="O52" s="206">
        <v>155</v>
      </c>
      <c r="P52" s="206">
        <v>0</v>
      </c>
    </row>
    <row r="53" spans="1:16">
      <c r="A53" t="s">
        <v>95</v>
      </c>
      <c r="C53" s="26">
        <v>39</v>
      </c>
      <c r="D53" s="26">
        <v>0</v>
      </c>
      <c r="E53" s="26">
        <v>0</v>
      </c>
      <c r="F53" s="26">
        <v>0</v>
      </c>
      <c r="G53" s="206">
        <v>0</v>
      </c>
      <c r="H53" s="206">
        <v>60</v>
      </c>
      <c r="I53" s="206">
        <v>0</v>
      </c>
      <c r="J53" s="206">
        <v>0</v>
      </c>
      <c r="K53" s="206">
        <v>320</v>
      </c>
      <c r="L53" s="206">
        <v>0</v>
      </c>
      <c r="M53" s="206">
        <v>0</v>
      </c>
      <c r="N53" s="206">
        <v>0</v>
      </c>
      <c r="O53" s="206">
        <v>155</v>
      </c>
      <c r="P53" s="206">
        <v>0</v>
      </c>
    </row>
    <row r="54" spans="1:16">
      <c r="A54" t="s">
        <v>96</v>
      </c>
      <c r="C54" s="26">
        <v>39</v>
      </c>
      <c r="D54" s="26">
        <v>0</v>
      </c>
      <c r="E54" s="26">
        <v>0</v>
      </c>
      <c r="F54" s="26">
        <v>0</v>
      </c>
      <c r="G54" s="206">
        <v>0</v>
      </c>
      <c r="H54" s="206">
        <v>60</v>
      </c>
      <c r="I54" s="206">
        <v>0</v>
      </c>
      <c r="J54" s="206">
        <v>0</v>
      </c>
      <c r="K54" s="206">
        <v>320</v>
      </c>
      <c r="L54" s="206">
        <v>0</v>
      </c>
      <c r="M54" s="206">
        <v>0</v>
      </c>
      <c r="N54" s="206">
        <v>0</v>
      </c>
      <c r="O54" s="206">
        <v>155</v>
      </c>
      <c r="P54" s="206">
        <v>0</v>
      </c>
    </row>
    <row r="55" spans="1:16">
      <c r="A55" t="s">
        <v>97</v>
      </c>
      <c r="C55" s="26">
        <v>39</v>
      </c>
      <c r="D55" s="26">
        <v>0</v>
      </c>
      <c r="E55" s="26">
        <v>0</v>
      </c>
      <c r="F55" s="26">
        <v>0</v>
      </c>
      <c r="G55" s="206">
        <v>0</v>
      </c>
      <c r="H55" s="206">
        <v>60</v>
      </c>
      <c r="I55" s="206">
        <v>0</v>
      </c>
      <c r="J55" s="206">
        <v>0</v>
      </c>
      <c r="K55" s="206">
        <v>320</v>
      </c>
      <c r="L55" s="206">
        <v>0</v>
      </c>
      <c r="M55" s="206">
        <v>0</v>
      </c>
      <c r="N55" s="206">
        <v>0</v>
      </c>
      <c r="O55" s="206">
        <v>150</v>
      </c>
      <c r="P55" s="206">
        <v>0</v>
      </c>
    </row>
    <row r="56" spans="1:16">
      <c r="A56" t="s">
        <v>98</v>
      </c>
      <c r="C56" s="26">
        <v>39</v>
      </c>
      <c r="D56" s="26">
        <v>0</v>
      </c>
      <c r="E56" s="26">
        <v>0</v>
      </c>
      <c r="F56" s="26">
        <v>0</v>
      </c>
      <c r="G56" s="206">
        <v>0</v>
      </c>
      <c r="H56" s="206">
        <v>60</v>
      </c>
      <c r="I56" s="206">
        <v>0</v>
      </c>
      <c r="J56" s="206">
        <v>0</v>
      </c>
      <c r="K56" s="206">
        <v>320</v>
      </c>
      <c r="L56" s="206">
        <v>0</v>
      </c>
      <c r="M56" s="206">
        <v>0</v>
      </c>
      <c r="N56" s="206">
        <v>0</v>
      </c>
      <c r="O56" s="206">
        <v>150</v>
      </c>
      <c r="P56" s="206">
        <v>0</v>
      </c>
    </row>
    <row r="57" spans="1:16">
      <c r="A57" t="s">
        <v>99</v>
      </c>
      <c r="C57" s="26">
        <v>39</v>
      </c>
      <c r="D57" s="26">
        <v>0</v>
      </c>
      <c r="E57" s="26">
        <v>0</v>
      </c>
      <c r="F57" s="26">
        <v>0</v>
      </c>
      <c r="G57" s="206">
        <v>0</v>
      </c>
      <c r="H57" s="206">
        <v>60</v>
      </c>
      <c r="I57" s="206">
        <v>0</v>
      </c>
      <c r="J57" s="206">
        <v>0</v>
      </c>
      <c r="K57" s="206">
        <v>320</v>
      </c>
      <c r="L57" s="206">
        <v>0</v>
      </c>
      <c r="M57" s="206">
        <v>0</v>
      </c>
      <c r="N57" s="206">
        <v>0</v>
      </c>
      <c r="O57" s="206">
        <v>150</v>
      </c>
      <c r="P57" s="206">
        <v>0</v>
      </c>
    </row>
    <row r="58" spans="1:16">
      <c r="A58" t="s">
        <v>100</v>
      </c>
      <c r="C58" s="26">
        <v>39</v>
      </c>
      <c r="D58" s="26">
        <v>0</v>
      </c>
      <c r="E58" s="26">
        <v>0</v>
      </c>
      <c r="F58" s="26">
        <v>0</v>
      </c>
      <c r="G58" s="206">
        <v>0</v>
      </c>
      <c r="H58" s="206">
        <v>60</v>
      </c>
      <c r="I58" s="206">
        <v>0</v>
      </c>
      <c r="J58" s="206">
        <v>0</v>
      </c>
      <c r="K58" s="206">
        <v>320</v>
      </c>
      <c r="L58" s="206">
        <v>0</v>
      </c>
      <c r="M58" s="206">
        <v>0</v>
      </c>
      <c r="N58" s="206">
        <v>0</v>
      </c>
      <c r="O58" s="206">
        <v>150</v>
      </c>
      <c r="P58" s="206">
        <v>0</v>
      </c>
    </row>
    <row r="59" spans="1:16">
      <c r="A59" t="s">
        <v>101</v>
      </c>
      <c r="C59" s="26">
        <v>39</v>
      </c>
      <c r="D59" s="26">
        <v>0</v>
      </c>
      <c r="E59" s="26">
        <v>0</v>
      </c>
      <c r="F59" s="26">
        <v>0</v>
      </c>
      <c r="G59" s="206">
        <v>0</v>
      </c>
      <c r="H59" s="206">
        <v>60</v>
      </c>
      <c r="I59" s="206">
        <v>0</v>
      </c>
      <c r="J59" s="206">
        <v>0</v>
      </c>
      <c r="K59" s="206">
        <v>320</v>
      </c>
      <c r="L59" s="206">
        <v>0</v>
      </c>
      <c r="M59" s="206">
        <v>0</v>
      </c>
      <c r="N59" s="206">
        <v>0</v>
      </c>
      <c r="O59" s="206">
        <v>150</v>
      </c>
      <c r="P59" s="206">
        <v>0</v>
      </c>
    </row>
    <row r="60" spans="1:16">
      <c r="A60" t="s">
        <v>102</v>
      </c>
      <c r="C60" s="26">
        <v>39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320</v>
      </c>
      <c r="L60" s="206">
        <v>0</v>
      </c>
      <c r="M60" s="206">
        <v>0</v>
      </c>
      <c r="N60" s="206">
        <v>0</v>
      </c>
      <c r="O60" s="206">
        <v>150</v>
      </c>
      <c r="P60" s="206">
        <v>0</v>
      </c>
    </row>
    <row r="61" spans="1:16">
      <c r="A61" t="s">
        <v>103</v>
      </c>
      <c r="C61" s="26">
        <v>39</v>
      </c>
      <c r="D61" s="26">
        <v>0</v>
      </c>
      <c r="E61" s="26">
        <v>0</v>
      </c>
      <c r="F61" s="26">
        <v>0</v>
      </c>
      <c r="G61" s="206">
        <v>0</v>
      </c>
      <c r="H61" s="206">
        <v>40</v>
      </c>
      <c r="I61" s="206">
        <v>0</v>
      </c>
      <c r="J61" s="206">
        <v>0</v>
      </c>
      <c r="K61" s="206">
        <v>320</v>
      </c>
      <c r="L61" s="206">
        <v>0</v>
      </c>
      <c r="M61" s="206">
        <v>0</v>
      </c>
      <c r="N61" s="206">
        <v>0</v>
      </c>
      <c r="O61" s="206">
        <v>150</v>
      </c>
      <c r="P61" s="206">
        <v>0</v>
      </c>
    </row>
    <row r="62" spans="1:16">
      <c r="A62" t="s">
        <v>104</v>
      </c>
      <c r="C62" s="26">
        <v>39</v>
      </c>
      <c r="D62" s="26">
        <v>0</v>
      </c>
      <c r="E62" s="26">
        <v>0</v>
      </c>
      <c r="F62" s="26">
        <v>0</v>
      </c>
      <c r="G62" s="206">
        <v>0</v>
      </c>
      <c r="H62" s="206">
        <v>40</v>
      </c>
      <c r="I62" s="206">
        <v>0</v>
      </c>
      <c r="J62" s="206">
        <v>0</v>
      </c>
      <c r="K62" s="206">
        <v>320</v>
      </c>
      <c r="L62" s="206">
        <v>0</v>
      </c>
      <c r="M62" s="206">
        <v>0</v>
      </c>
      <c r="N62" s="206">
        <v>0</v>
      </c>
      <c r="O62" s="206">
        <v>150</v>
      </c>
      <c r="P62" s="206">
        <v>0</v>
      </c>
    </row>
    <row r="63" spans="1:16">
      <c r="A63" t="s">
        <v>105</v>
      </c>
      <c r="C63" s="26">
        <v>39</v>
      </c>
      <c r="D63" s="26">
        <v>0</v>
      </c>
      <c r="E63" s="26">
        <v>0</v>
      </c>
      <c r="F63" s="26">
        <v>0</v>
      </c>
      <c r="G63" s="206">
        <v>0</v>
      </c>
      <c r="H63" s="206">
        <v>40</v>
      </c>
      <c r="I63" s="206">
        <v>0</v>
      </c>
      <c r="J63" s="206">
        <v>0</v>
      </c>
      <c r="K63" s="206">
        <v>320</v>
      </c>
      <c r="L63" s="206">
        <v>0</v>
      </c>
      <c r="M63" s="206">
        <v>0</v>
      </c>
      <c r="N63" s="206">
        <v>0</v>
      </c>
      <c r="O63" s="206">
        <v>150</v>
      </c>
      <c r="P63" s="206">
        <v>0</v>
      </c>
    </row>
    <row r="64" spans="1:16">
      <c r="A64" t="s">
        <v>106</v>
      </c>
      <c r="C64" s="26">
        <v>37</v>
      </c>
      <c r="D64" s="26">
        <v>0</v>
      </c>
      <c r="E64" s="26">
        <v>0</v>
      </c>
      <c r="F64" s="26">
        <v>0</v>
      </c>
      <c r="G64" s="206">
        <v>0</v>
      </c>
      <c r="H64" s="206">
        <v>40</v>
      </c>
      <c r="I64" s="206">
        <v>0</v>
      </c>
      <c r="J64" s="206">
        <v>0</v>
      </c>
      <c r="K64" s="206">
        <v>320</v>
      </c>
      <c r="L64" s="206">
        <v>0</v>
      </c>
      <c r="M64" s="206">
        <v>0</v>
      </c>
      <c r="N64" s="206">
        <v>0</v>
      </c>
      <c r="O64" s="206">
        <v>150</v>
      </c>
      <c r="P64" s="206">
        <v>0</v>
      </c>
    </row>
    <row r="65" spans="1:16">
      <c r="A65" t="s">
        <v>107</v>
      </c>
      <c r="C65" s="26">
        <v>37</v>
      </c>
      <c r="D65" s="26">
        <v>0</v>
      </c>
      <c r="E65" s="26">
        <v>0</v>
      </c>
      <c r="F65" s="26">
        <v>0</v>
      </c>
      <c r="G65" s="206">
        <v>0</v>
      </c>
      <c r="H65" s="206">
        <v>40</v>
      </c>
      <c r="I65" s="206">
        <v>0</v>
      </c>
      <c r="J65" s="206">
        <v>0</v>
      </c>
      <c r="K65" s="206">
        <v>320</v>
      </c>
      <c r="L65" s="206">
        <v>0</v>
      </c>
      <c r="M65" s="206">
        <v>0</v>
      </c>
      <c r="N65" s="206">
        <v>0</v>
      </c>
      <c r="O65" s="206">
        <v>150</v>
      </c>
      <c r="P65" s="206">
        <v>0</v>
      </c>
    </row>
    <row r="66" spans="1:16">
      <c r="A66" t="s">
        <v>108</v>
      </c>
      <c r="C66" s="26">
        <v>37</v>
      </c>
      <c r="D66" s="26">
        <v>0</v>
      </c>
      <c r="E66" s="26">
        <v>0</v>
      </c>
      <c r="F66" s="26">
        <v>0</v>
      </c>
      <c r="G66" s="206">
        <v>0</v>
      </c>
      <c r="H66" s="206">
        <v>40</v>
      </c>
      <c r="I66" s="206">
        <v>0</v>
      </c>
      <c r="J66" s="206">
        <v>0</v>
      </c>
      <c r="K66" s="206">
        <v>320</v>
      </c>
      <c r="L66" s="206">
        <v>0</v>
      </c>
      <c r="M66" s="206">
        <v>0</v>
      </c>
      <c r="N66" s="206">
        <v>0</v>
      </c>
      <c r="O66" s="206">
        <v>150</v>
      </c>
      <c r="P66" s="206">
        <v>0</v>
      </c>
    </row>
    <row r="67" spans="1:16">
      <c r="A67" t="s">
        <v>109</v>
      </c>
      <c r="C67" s="26">
        <v>37</v>
      </c>
      <c r="D67" s="26">
        <v>0</v>
      </c>
      <c r="E67" s="26">
        <v>0</v>
      </c>
      <c r="F67" s="26">
        <v>0</v>
      </c>
      <c r="G67" s="206">
        <v>0</v>
      </c>
      <c r="H67" s="206">
        <v>40</v>
      </c>
      <c r="I67" s="206">
        <v>0</v>
      </c>
      <c r="J67" s="206">
        <v>0</v>
      </c>
      <c r="K67" s="206">
        <v>320</v>
      </c>
      <c r="L67" s="206">
        <v>0</v>
      </c>
      <c r="M67" s="206">
        <v>0</v>
      </c>
      <c r="N67" s="206">
        <v>0</v>
      </c>
      <c r="O67" s="206">
        <v>150</v>
      </c>
      <c r="P67" s="206">
        <v>0</v>
      </c>
    </row>
    <row r="68" spans="1:16">
      <c r="A68" t="s">
        <v>110</v>
      </c>
      <c r="C68" s="26">
        <v>37</v>
      </c>
      <c r="D68" s="26">
        <v>0</v>
      </c>
      <c r="E68" s="26">
        <v>0</v>
      </c>
      <c r="F68" s="26">
        <v>0</v>
      </c>
      <c r="G68" s="206">
        <v>0</v>
      </c>
      <c r="H68" s="206">
        <v>40</v>
      </c>
      <c r="I68" s="206">
        <v>0</v>
      </c>
      <c r="J68" s="206">
        <v>0</v>
      </c>
      <c r="K68" s="206">
        <v>320</v>
      </c>
      <c r="L68" s="206">
        <v>0</v>
      </c>
      <c r="M68" s="206">
        <v>0</v>
      </c>
      <c r="N68" s="206">
        <v>0</v>
      </c>
      <c r="O68" s="206">
        <v>150</v>
      </c>
      <c r="P68" s="206">
        <v>0</v>
      </c>
    </row>
    <row r="69" spans="1:16">
      <c r="A69" t="s">
        <v>111</v>
      </c>
      <c r="C69" s="26">
        <v>37</v>
      </c>
      <c r="D69" s="26">
        <v>0</v>
      </c>
      <c r="E69" s="26">
        <v>0</v>
      </c>
      <c r="F69" s="26">
        <v>0</v>
      </c>
      <c r="G69" s="206">
        <v>0</v>
      </c>
      <c r="H69" s="206">
        <v>40</v>
      </c>
      <c r="I69" s="206">
        <v>0</v>
      </c>
      <c r="J69" s="206">
        <v>0</v>
      </c>
      <c r="K69" s="206">
        <v>320</v>
      </c>
      <c r="L69" s="206">
        <v>0</v>
      </c>
      <c r="M69" s="206">
        <v>0</v>
      </c>
      <c r="N69" s="206">
        <v>0</v>
      </c>
      <c r="O69" s="206">
        <v>150</v>
      </c>
      <c r="P69" s="206">
        <v>0</v>
      </c>
    </row>
    <row r="70" spans="1:16">
      <c r="A70" t="s">
        <v>112</v>
      </c>
      <c r="C70" s="26">
        <v>38</v>
      </c>
      <c r="D70" s="26">
        <v>0</v>
      </c>
      <c r="E70" s="26">
        <v>0</v>
      </c>
      <c r="F70" s="26">
        <v>0</v>
      </c>
      <c r="G70" s="206">
        <v>0</v>
      </c>
      <c r="H70" s="206">
        <v>40</v>
      </c>
      <c r="I70" s="206">
        <v>0</v>
      </c>
      <c r="J70" s="206">
        <v>0</v>
      </c>
      <c r="K70" s="206">
        <v>320</v>
      </c>
      <c r="L70" s="206">
        <v>0</v>
      </c>
      <c r="M70" s="206">
        <v>0</v>
      </c>
      <c r="N70" s="206">
        <v>0</v>
      </c>
      <c r="O70" s="206">
        <v>150</v>
      </c>
      <c r="P70" s="206">
        <v>0</v>
      </c>
    </row>
    <row r="71" spans="1:16">
      <c r="A71" t="s">
        <v>113</v>
      </c>
      <c r="C71" s="26">
        <v>38</v>
      </c>
      <c r="D71" s="26">
        <v>0</v>
      </c>
      <c r="E71" s="26">
        <v>0</v>
      </c>
      <c r="F71" s="26">
        <v>0</v>
      </c>
      <c r="G71" s="206">
        <v>0</v>
      </c>
      <c r="H71" s="206">
        <v>60</v>
      </c>
      <c r="I71" s="206">
        <v>0</v>
      </c>
      <c r="J71" s="206">
        <v>0</v>
      </c>
      <c r="K71" s="206">
        <v>320</v>
      </c>
      <c r="L71" s="206">
        <v>0</v>
      </c>
      <c r="M71" s="206">
        <v>0</v>
      </c>
      <c r="N71" s="206">
        <v>0</v>
      </c>
      <c r="O71" s="206">
        <v>150</v>
      </c>
      <c r="P71" s="206">
        <v>0</v>
      </c>
    </row>
    <row r="72" spans="1:16">
      <c r="A72" t="s">
        <v>114</v>
      </c>
      <c r="C72" s="26">
        <v>38</v>
      </c>
      <c r="D72" s="26">
        <v>0</v>
      </c>
      <c r="E72" s="26">
        <v>0</v>
      </c>
      <c r="F72" s="26">
        <v>0</v>
      </c>
      <c r="G72" s="206">
        <v>0</v>
      </c>
      <c r="H72" s="206">
        <v>60</v>
      </c>
      <c r="I72" s="206">
        <v>0</v>
      </c>
      <c r="J72" s="206">
        <v>0</v>
      </c>
      <c r="K72" s="206">
        <v>320</v>
      </c>
      <c r="L72" s="206">
        <v>0</v>
      </c>
      <c r="M72" s="206">
        <v>0</v>
      </c>
      <c r="N72" s="206">
        <v>0</v>
      </c>
      <c r="O72" s="206">
        <v>150</v>
      </c>
      <c r="P72" s="206">
        <v>0</v>
      </c>
    </row>
    <row r="73" spans="1:16">
      <c r="A73" t="s">
        <v>115</v>
      </c>
      <c r="C73" s="26">
        <v>38</v>
      </c>
      <c r="D73" s="26">
        <v>0</v>
      </c>
      <c r="E73" s="26">
        <v>0</v>
      </c>
      <c r="F73" s="26">
        <v>0</v>
      </c>
      <c r="G73" s="206">
        <v>0</v>
      </c>
      <c r="H73" s="206">
        <v>70</v>
      </c>
      <c r="I73" s="206">
        <v>0</v>
      </c>
      <c r="J73" s="206">
        <v>0</v>
      </c>
      <c r="K73" s="206">
        <v>320</v>
      </c>
      <c r="L73" s="206">
        <v>0</v>
      </c>
      <c r="M73" s="206">
        <v>0</v>
      </c>
      <c r="N73" s="206">
        <v>0</v>
      </c>
      <c r="O73" s="206">
        <v>150</v>
      </c>
      <c r="P73" s="206">
        <v>0</v>
      </c>
    </row>
    <row r="74" spans="1:16">
      <c r="A74" t="s">
        <v>116</v>
      </c>
      <c r="C74" s="26">
        <v>38</v>
      </c>
      <c r="D74" s="26">
        <v>0</v>
      </c>
      <c r="E74" s="26">
        <v>0</v>
      </c>
      <c r="F74" s="26">
        <v>0</v>
      </c>
      <c r="G74" s="206">
        <v>0</v>
      </c>
      <c r="H74" s="206">
        <v>85</v>
      </c>
      <c r="I74" s="206">
        <v>0</v>
      </c>
      <c r="J74" s="206">
        <v>0</v>
      </c>
      <c r="K74" s="206">
        <v>320</v>
      </c>
      <c r="L74" s="206">
        <v>0</v>
      </c>
      <c r="M74" s="206">
        <v>0</v>
      </c>
      <c r="N74" s="206">
        <v>0</v>
      </c>
      <c r="O74" s="206">
        <v>150</v>
      </c>
      <c r="P74" s="206">
        <v>0</v>
      </c>
    </row>
    <row r="75" spans="1:16">
      <c r="A75" t="s">
        <v>117</v>
      </c>
      <c r="C75" s="26">
        <v>38</v>
      </c>
      <c r="D75" s="26">
        <v>0</v>
      </c>
      <c r="E75" s="26">
        <v>0</v>
      </c>
      <c r="F75" s="26">
        <v>0</v>
      </c>
      <c r="G75" s="206">
        <v>0</v>
      </c>
      <c r="H75" s="206">
        <v>85</v>
      </c>
      <c r="I75" s="206">
        <v>0</v>
      </c>
      <c r="J75" s="206">
        <v>0</v>
      </c>
      <c r="K75" s="206">
        <v>320</v>
      </c>
      <c r="L75" s="206">
        <v>0</v>
      </c>
      <c r="M75" s="206">
        <v>0</v>
      </c>
      <c r="N75" s="206">
        <v>0</v>
      </c>
      <c r="O75" s="206">
        <v>150</v>
      </c>
      <c r="P75" s="206">
        <v>0</v>
      </c>
    </row>
    <row r="76" spans="1:16">
      <c r="A76" t="s">
        <v>118</v>
      </c>
      <c r="C76" s="26">
        <v>38</v>
      </c>
      <c r="D76" s="26">
        <v>0</v>
      </c>
      <c r="E76" s="26">
        <v>0</v>
      </c>
      <c r="F76" s="26">
        <v>0</v>
      </c>
      <c r="G76" s="206">
        <v>0</v>
      </c>
      <c r="H76" s="206">
        <v>85</v>
      </c>
      <c r="I76" s="206">
        <v>0</v>
      </c>
      <c r="J76" s="206">
        <v>0</v>
      </c>
      <c r="K76" s="206">
        <v>320</v>
      </c>
      <c r="L76" s="206">
        <v>0</v>
      </c>
      <c r="M76" s="206">
        <v>0</v>
      </c>
      <c r="N76" s="206">
        <v>0</v>
      </c>
      <c r="O76" s="206">
        <v>150</v>
      </c>
      <c r="P76" s="206">
        <v>0</v>
      </c>
    </row>
    <row r="77" spans="1:16">
      <c r="A77" t="s">
        <v>119</v>
      </c>
      <c r="C77" s="26">
        <v>38</v>
      </c>
      <c r="D77" s="26">
        <v>0</v>
      </c>
      <c r="E77" s="26">
        <v>0</v>
      </c>
      <c r="F77" s="26">
        <v>0</v>
      </c>
      <c r="G77" s="206">
        <v>0</v>
      </c>
      <c r="H77" s="206">
        <v>85</v>
      </c>
      <c r="I77" s="206">
        <v>0</v>
      </c>
      <c r="J77" s="206">
        <v>0</v>
      </c>
      <c r="K77" s="206">
        <v>320</v>
      </c>
      <c r="L77" s="206">
        <v>0</v>
      </c>
      <c r="M77" s="206">
        <v>0</v>
      </c>
      <c r="N77" s="206">
        <v>0</v>
      </c>
      <c r="O77" s="206">
        <v>150</v>
      </c>
      <c r="P77" s="206">
        <v>0</v>
      </c>
    </row>
    <row r="78" spans="1:16">
      <c r="A78" t="s">
        <v>120</v>
      </c>
      <c r="C78" s="26">
        <v>38</v>
      </c>
      <c r="D78" s="26">
        <v>0</v>
      </c>
      <c r="E78" s="26">
        <v>0</v>
      </c>
      <c r="F78" s="26">
        <v>0</v>
      </c>
      <c r="G78" s="206">
        <v>145</v>
      </c>
      <c r="H78" s="206">
        <v>0</v>
      </c>
      <c r="I78" s="206">
        <v>0</v>
      </c>
      <c r="J78" s="206">
        <v>0</v>
      </c>
      <c r="K78" s="206">
        <v>320</v>
      </c>
      <c r="L78" s="206">
        <v>0</v>
      </c>
      <c r="M78" s="206">
        <v>0</v>
      </c>
      <c r="N78" s="206">
        <v>0</v>
      </c>
      <c r="O78" s="206">
        <v>150</v>
      </c>
      <c r="P78" s="206">
        <v>0</v>
      </c>
    </row>
    <row r="79" spans="1:16">
      <c r="A79" t="s">
        <v>121</v>
      </c>
      <c r="C79" s="26">
        <v>38</v>
      </c>
      <c r="D79" s="26">
        <v>0</v>
      </c>
      <c r="E79" s="26">
        <v>0</v>
      </c>
      <c r="F79" s="26">
        <v>0</v>
      </c>
      <c r="G79" s="206">
        <v>145</v>
      </c>
      <c r="H79" s="206">
        <v>0</v>
      </c>
      <c r="I79" s="206">
        <v>0</v>
      </c>
      <c r="J79" s="206">
        <v>0</v>
      </c>
      <c r="K79" s="206">
        <v>320</v>
      </c>
      <c r="L79" s="206">
        <v>0</v>
      </c>
      <c r="M79" s="206">
        <v>0</v>
      </c>
      <c r="N79" s="206">
        <v>0</v>
      </c>
      <c r="O79" s="206">
        <v>150</v>
      </c>
      <c r="P79" s="206">
        <v>0</v>
      </c>
    </row>
    <row r="80" spans="1:16">
      <c r="A80" t="s">
        <v>122</v>
      </c>
      <c r="C80" s="26">
        <v>38</v>
      </c>
      <c r="D80" s="26">
        <v>0</v>
      </c>
      <c r="E80" s="26">
        <v>0</v>
      </c>
      <c r="F80" s="26">
        <v>0</v>
      </c>
      <c r="G80" s="206">
        <v>145</v>
      </c>
      <c r="H80" s="206">
        <v>0</v>
      </c>
      <c r="I80" s="206">
        <v>0</v>
      </c>
      <c r="J80" s="206">
        <v>0</v>
      </c>
      <c r="K80" s="206">
        <v>320</v>
      </c>
      <c r="L80" s="206">
        <v>0</v>
      </c>
      <c r="M80" s="206">
        <v>0</v>
      </c>
      <c r="N80" s="206">
        <v>0</v>
      </c>
      <c r="O80" s="206">
        <v>150</v>
      </c>
      <c r="P80" s="206">
        <v>0</v>
      </c>
    </row>
    <row r="81" spans="1:16">
      <c r="A81" t="s">
        <v>123</v>
      </c>
      <c r="C81" s="26">
        <v>38</v>
      </c>
      <c r="D81" s="26">
        <v>0</v>
      </c>
      <c r="E81" s="26">
        <v>0</v>
      </c>
      <c r="F81" s="26">
        <v>0</v>
      </c>
      <c r="G81" s="206">
        <v>145</v>
      </c>
      <c r="H81" s="206">
        <v>0</v>
      </c>
      <c r="I81" s="206">
        <v>0</v>
      </c>
      <c r="J81" s="206">
        <v>0</v>
      </c>
      <c r="K81" s="206">
        <v>320</v>
      </c>
      <c r="L81" s="206">
        <v>0</v>
      </c>
      <c r="M81" s="206">
        <v>0</v>
      </c>
      <c r="N81" s="206">
        <v>0</v>
      </c>
      <c r="O81" s="206">
        <v>150</v>
      </c>
      <c r="P81" s="206">
        <v>0</v>
      </c>
    </row>
    <row r="82" spans="1:16">
      <c r="A82" t="s">
        <v>124</v>
      </c>
      <c r="C82" s="26">
        <v>38</v>
      </c>
      <c r="D82" s="26">
        <v>0</v>
      </c>
      <c r="E82" s="26">
        <v>0</v>
      </c>
      <c r="F82" s="26">
        <v>0</v>
      </c>
      <c r="G82" s="206">
        <v>145</v>
      </c>
      <c r="H82" s="206">
        <v>0</v>
      </c>
      <c r="I82" s="206">
        <v>0</v>
      </c>
      <c r="J82" s="206">
        <v>0</v>
      </c>
      <c r="K82" s="206">
        <v>320</v>
      </c>
      <c r="L82" s="206">
        <v>0</v>
      </c>
      <c r="M82" s="206">
        <v>0</v>
      </c>
      <c r="N82" s="206">
        <v>0</v>
      </c>
      <c r="O82" s="206">
        <v>150</v>
      </c>
      <c r="P82" s="206">
        <v>0</v>
      </c>
    </row>
    <row r="83" spans="1:16">
      <c r="A83" t="s">
        <v>125</v>
      </c>
      <c r="C83" s="26">
        <v>38</v>
      </c>
      <c r="D83" s="26">
        <v>0</v>
      </c>
      <c r="E83" s="26">
        <v>0</v>
      </c>
      <c r="F83" s="26">
        <v>0</v>
      </c>
      <c r="G83" s="206">
        <v>145</v>
      </c>
      <c r="H83" s="206">
        <v>0</v>
      </c>
      <c r="I83" s="206">
        <v>0</v>
      </c>
      <c r="J83" s="206">
        <v>0</v>
      </c>
      <c r="K83" s="206">
        <v>320</v>
      </c>
      <c r="L83" s="206">
        <v>0</v>
      </c>
      <c r="M83" s="206">
        <v>0</v>
      </c>
      <c r="N83" s="206">
        <v>0</v>
      </c>
      <c r="O83" s="206">
        <v>150</v>
      </c>
      <c r="P83" s="206">
        <v>0</v>
      </c>
    </row>
    <row r="84" spans="1:16">
      <c r="A84" t="s">
        <v>126</v>
      </c>
      <c r="C84" s="26">
        <v>38</v>
      </c>
      <c r="D84" s="26">
        <v>0</v>
      </c>
      <c r="E84" s="26">
        <v>0</v>
      </c>
      <c r="F84" s="26">
        <v>0</v>
      </c>
      <c r="G84" s="206">
        <v>145</v>
      </c>
      <c r="H84" s="206">
        <v>0</v>
      </c>
      <c r="I84" s="206">
        <v>0</v>
      </c>
      <c r="J84" s="206">
        <v>0</v>
      </c>
      <c r="K84" s="206">
        <v>320</v>
      </c>
      <c r="L84" s="206">
        <v>0</v>
      </c>
      <c r="M84" s="206">
        <v>0</v>
      </c>
      <c r="N84" s="206">
        <v>0</v>
      </c>
      <c r="O84" s="206">
        <v>150</v>
      </c>
      <c r="P84" s="206">
        <v>0</v>
      </c>
    </row>
    <row r="85" spans="1:16">
      <c r="A85" t="s">
        <v>127</v>
      </c>
      <c r="C85" s="26">
        <v>38</v>
      </c>
      <c r="D85" s="26">
        <v>0</v>
      </c>
      <c r="E85" s="26">
        <v>0</v>
      </c>
      <c r="F85" s="26">
        <v>0</v>
      </c>
      <c r="G85" s="206">
        <v>145</v>
      </c>
      <c r="H85" s="206">
        <v>0</v>
      </c>
      <c r="I85" s="206">
        <v>0</v>
      </c>
      <c r="J85" s="206">
        <v>0</v>
      </c>
      <c r="K85" s="206">
        <v>320</v>
      </c>
      <c r="L85" s="206">
        <v>0</v>
      </c>
      <c r="M85" s="206">
        <v>0</v>
      </c>
      <c r="N85" s="206">
        <v>0</v>
      </c>
      <c r="O85" s="206">
        <v>156</v>
      </c>
      <c r="P85" s="206">
        <v>0</v>
      </c>
    </row>
    <row r="86" spans="1:16">
      <c r="A86" t="s">
        <v>128</v>
      </c>
      <c r="C86" s="26">
        <v>38</v>
      </c>
      <c r="D86" s="26">
        <v>0</v>
      </c>
      <c r="E86" s="26">
        <v>0</v>
      </c>
      <c r="F86" s="26">
        <v>0</v>
      </c>
      <c r="G86" s="206">
        <v>145</v>
      </c>
      <c r="H86" s="206">
        <v>0</v>
      </c>
      <c r="I86" s="206">
        <v>0</v>
      </c>
      <c r="J86" s="206">
        <v>0</v>
      </c>
      <c r="K86" s="206">
        <v>320</v>
      </c>
      <c r="L86" s="206">
        <v>0</v>
      </c>
      <c r="M86" s="206">
        <v>0</v>
      </c>
      <c r="N86" s="206">
        <v>0</v>
      </c>
      <c r="O86" s="206">
        <v>156</v>
      </c>
      <c r="P86" s="206">
        <v>0</v>
      </c>
    </row>
    <row r="87" spans="1:16">
      <c r="A87" t="s">
        <v>129</v>
      </c>
      <c r="C87" s="26">
        <v>38</v>
      </c>
      <c r="D87" s="26">
        <v>0</v>
      </c>
      <c r="E87" s="26">
        <v>0</v>
      </c>
      <c r="F87" s="26">
        <v>0</v>
      </c>
      <c r="G87" s="206">
        <v>145</v>
      </c>
      <c r="H87" s="206">
        <v>0</v>
      </c>
      <c r="I87" s="206">
        <v>0</v>
      </c>
      <c r="J87" s="206">
        <v>0</v>
      </c>
      <c r="K87" s="206">
        <v>320</v>
      </c>
      <c r="L87" s="206">
        <v>0</v>
      </c>
      <c r="M87" s="206">
        <v>0</v>
      </c>
      <c r="N87" s="206">
        <v>0</v>
      </c>
      <c r="O87" s="206">
        <v>156</v>
      </c>
      <c r="P87" s="206">
        <v>0</v>
      </c>
    </row>
    <row r="88" spans="1:16">
      <c r="A88" t="s">
        <v>130</v>
      </c>
      <c r="C88" s="26">
        <v>38</v>
      </c>
      <c r="D88" s="26">
        <v>0</v>
      </c>
      <c r="E88" s="26">
        <v>0</v>
      </c>
      <c r="F88" s="26">
        <v>0</v>
      </c>
      <c r="G88" s="206">
        <v>145</v>
      </c>
      <c r="H88" s="206">
        <v>0</v>
      </c>
      <c r="I88" s="206">
        <v>0</v>
      </c>
      <c r="J88" s="206">
        <v>0</v>
      </c>
      <c r="K88" s="206">
        <v>320</v>
      </c>
      <c r="L88" s="206">
        <v>0</v>
      </c>
      <c r="M88" s="206">
        <v>0</v>
      </c>
      <c r="N88" s="206">
        <v>0</v>
      </c>
      <c r="O88" s="206">
        <v>156</v>
      </c>
      <c r="P88" s="206">
        <v>0</v>
      </c>
    </row>
    <row r="89" spans="1:16">
      <c r="A89" t="s">
        <v>131</v>
      </c>
      <c r="C89" s="26">
        <v>38</v>
      </c>
      <c r="D89" s="26">
        <v>0</v>
      </c>
      <c r="E89" s="26">
        <v>0</v>
      </c>
      <c r="F89" s="26">
        <v>0</v>
      </c>
      <c r="G89" s="206">
        <v>145</v>
      </c>
      <c r="H89" s="206">
        <v>0</v>
      </c>
      <c r="I89" s="206">
        <v>0</v>
      </c>
      <c r="J89" s="206">
        <v>0</v>
      </c>
      <c r="K89" s="206">
        <v>320</v>
      </c>
      <c r="L89" s="206">
        <v>0</v>
      </c>
      <c r="M89" s="206">
        <v>0</v>
      </c>
      <c r="N89" s="206">
        <v>0</v>
      </c>
      <c r="O89" s="206">
        <v>150</v>
      </c>
      <c r="P89" s="206">
        <v>0</v>
      </c>
    </row>
    <row r="90" spans="1:16">
      <c r="A90" t="s">
        <v>132</v>
      </c>
      <c r="C90" s="26">
        <v>38</v>
      </c>
      <c r="D90" s="26">
        <v>0</v>
      </c>
      <c r="E90" s="26">
        <v>0</v>
      </c>
      <c r="F90" s="26">
        <v>0</v>
      </c>
      <c r="G90" s="206">
        <v>145</v>
      </c>
      <c r="H90" s="206">
        <v>0</v>
      </c>
      <c r="I90" s="206">
        <v>0</v>
      </c>
      <c r="J90" s="206">
        <v>0</v>
      </c>
      <c r="K90" s="206">
        <v>320</v>
      </c>
      <c r="L90" s="206">
        <v>0</v>
      </c>
      <c r="M90" s="206">
        <v>0</v>
      </c>
      <c r="N90" s="206">
        <v>0</v>
      </c>
      <c r="O90" s="206">
        <v>150</v>
      </c>
      <c r="P90" s="206">
        <v>0</v>
      </c>
    </row>
    <row r="91" spans="1:16">
      <c r="A91" t="s">
        <v>133</v>
      </c>
      <c r="C91" s="26">
        <v>38</v>
      </c>
      <c r="D91" s="26">
        <v>0</v>
      </c>
      <c r="E91" s="26">
        <v>0</v>
      </c>
      <c r="F91" s="26">
        <v>0</v>
      </c>
      <c r="G91" s="206">
        <v>145</v>
      </c>
      <c r="H91" s="206">
        <v>0</v>
      </c>
      <c r="I91" s="206">
        <v>0</v>
      </c>
      <c r="J91" s="206">
        <v>0</v>
      </c>
      <c r="K91" s="206">
        <v>320</v>
      </c>
      <c r="L91" s="206">
        <v>0</v>
      </c>
      <c r="M91" s="206">
        <v>0</v>
      </c>
      <c r="N91" s="206">
        <v>0</v>
      </c>
      <c r="O91" s="206">
        <v>150</v>
      </c>
      <c r="P91" s="206">
        <v>0</v>
      </c>
    </row>
    <row r="92" spans="1:16">
      <c r="A92" t="s">
        <v>134</v>
      </c>
      <c r="C92" s="26">
        <v>38</v>
      </c>
      <c r="D92" s="26">
        <v>0</v>
      </c>
      <c r="E92" s="26">
        <v>0</v>
      </c>
      <c r="F92" s="26">
        <v>0</v>
      </c>
      <c r="G92" s="206">
        <v>145</v>
      </c>
      <c r="H92" s="206">
        <v>0</v>
      </c>
      <c r="I92" s="206">
        <v>0</v>
      </c>
      <c r="J92" s="206">
        <v>0</v>
      </c>
      <c r="K92" s="206">
        <v>320</v>
      </c>
      <c r="L92" s="206">
        <v>0</v>
      </c>
      <c r="M92" s="206">
        <v>0</v>
      </c>
      <c r="N92" s="206">
        <v>0</v>
      </c>
      <c r="O92" s="206">
        <v>150</v>
      </c>
      <c r="P92" s="206">
        <v>0</v>
      </c>
    </row>
    <row r="93" spans="1:16">
      <c r="A93" t="s">
        <v>135</v>
      </c>
      <c r="C93" s="26">
        <v>38</v>
      </c>
      <c r="D93" s="26">
        <v>0</v>
      </c>
      <c r="E93" s="26">
        <v>0</v>
      </c>
      <c r="F93" s="26">
        <v>0</v>
      </c>
      <c r="G93" s="206">
        <v>145</v>
      </c>
      <c r="H93" s="206">
        <v>0</v>
      </c>
      <c r="I93" s="206">
        <v>0</v>
      </c>
      <c r="J93" s="206">
        <v>0</v>
      </c>
      <c r="K93" s="206">
        <v>320</v>
      </c>
      <c r="L93" s="206">
        <v>0</v>
      </c>
      <c r="M93" s="206">
        <v>0</v>
      </c>
      <c r="N93" s="206">
        <v>0</v>
      </c>
      <c r="O93" s="206">
        <v>150</v>
      </c>
      <c r="P93" s="206">
        <v>0</v>
      </c>
    </row>
    <row r="94" spans="1:16">
      <c r="A94" t="s">
        <v>136</v>
      </c>
      <c r="C94" s="26">
        <v>38</v>
      </c>
      <c r="D94" s="26">
        <v>0</v>
      </c>
      <c r="E94" s="26">
        <v>0</v>
      </c>
      <c r="F94" s="26">
        <v>0</v>
      </c>
      <c r="G94" s="206">
        <v>145</v>
      </c>
      <c r="H94" s="206">
        <v>0</v>
      </c>
      <c r="I94" s="206">
        <v>0</v>
      </c>
      <c r="J94" s="206">
        <v>0</v>
      </c>
      <c r="K94" s="206">
        <v>320</v>
      </c>
      <c r="L94" s="206">
        <v>0</v>
      </c>
      <c r="M94" s="206">
        <v>0</v>
      </c>
      <c r="N94" s="206">
        <v>0</v>
      </c>
      <c r="O94" s="206">
        <v>150</v>
      </c>
      <c r="P94" s="206">
        <v>0</v>
      </c>
    </row>
    <row r="95" spans="1:16">
      <c r="A95" t="s">
        <v>137</v>
      </c>
      <c r="C95" s="26">
        <v>38</v>
      </c>
      <c r="D95" s="26">
        <v>0</v>
      </c>
      <c r="E95" s="26">
        <v>0</v>
      </c>
      <c r="F95" s="26">
        <v>0</v>
      </c>
      <c r="G95" s="206">
        <v>145</v>
      </c>
      <c r="H95" s="206">
        <v>0</v>
      </c>
      <c r="I95" s="206">
        <v>0</v>
      </c>
      <c r="J95" s="206">
        <v>0</v>
      </c>
      <c r="K95" s="206">
        <v>320</v>
      </c>
      <c r="L95" s="206">
        <v>0</v>
      </c>
      <c r="M95" s="206">
        <v>0</v>
      </c>
      <c r="N95" s="206">
        <v>0</v>
      </c>
      <c r="O95" s="206">
        <v>150</v>
      </c>
      <c r="P95" s="206">
        <v>0</v>
      </c>
    </row>
    <row r="96" spans="1:16">
      <c r="A96" t="s">
        <v>138</v>
      </c>
      <c r="C96" s="26">
        <v>38</v>
      </c>
      <c r="D96" s="26">
        <v>0</v>
      </c>
      <c r="E96" s="26">
        <v>0</v>
      </c>
      <c r="F96" s="26">
        <v>0</v>
      </c>
      <c r="G96" s="206">
        <v>145</v>
      </c>
      <c r="H96" s="206">
        <v>0</v>
      </c>
      <c r="I96" s="206">
        <v>0</v>
      </c>
      <c r="J96" s="206">
        <v>0</v>
      </c>
      <c r="K96" s="206">
        <v>320</v>
      </c>
      <c r="L96" s="206">
        <v>0</v>
      </c>
      <c r="M96" s="206">
        <v>0</v>
      </c>
      <c r="N96" s="206">
        <v>0</v>
      </c>
      <c r="O96" s="206">
        <v>150</v>
      </c>
      <c r="P96" s="206">
        <v>0</v>
      </c>
    </row>
    <row r="97" spans="1:17">
      <c r="A97" t="s">
        <v>139</v>
      </c>
      <c r="C97" s="26">
        <v>38</v>
      </c>
      <c r="D97" s="26">
        <v>0</v>
      </c>
      <c r="E97" s="26">
        <v>0</v>
      </c>
      <c r="F97" s="26">
        <v>0</v>
      </c>
      <c r="G97" s="206">
        <v>145</v>
      </c>
      <c r="H97" s="206">
        <v>0</v>
      </c>
      <c r="I97" s="206">
        <v>0</v>
      </c>
      <c r="J97" s="206">
        <v>0</v>
      </c>
      <c r="K97" s="206">
        <v>320</v>
      </c>
      <c r="L97" s="206">
        <v>0</v>
      </c>
      <c r="M97" s="206">
        <v>0</v>
      </c>
      <c r="N97" s="206">
        <v>0</v>
      </c>
      <c r="O97" s="206">
        <v>150</v>
      </c>
      <c r="P97" s="206">
        <v>0</v>
      </c>
    </row>
    <row r="98" spans="1:17">
      <c r="A98" t="s">
        <v>140</v>
      </c>
      <c r="C98" s="26">
        <v>38</v>
      </c>
      <c r="D98" s="26">
        <v>0</v>
      </c>
      <c r="E98" s="26">
        <v>0</v>
      </c>
      <c r="F98" s="26">
        <v>0</v>
      </c>
      <c r="G98" s="206">
        <v>145</v>
      </c>
      <c r="H98" s="206">
        <v>0</v>
      </c>
      <c r="I98" s="206">
        <v>0</v>
      </c>
      <c r="J98" s="206">
        <v>0</v>
      </c>
      <c r="K98" s="206">
        <v>320</v>
      </c>
      <c r="L98" s="206">
        <v>0</v>
      </c>
      <c r="M98" s="206">
        <v>0</v>
      </c>
      <c r="N98" s="206">
        <v>0</v>
      </c>
      <c r="O98" s="206">
        <v>150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0.93049999999999999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0.76124999999999998</v>
      </c>
      <c r="H99" s="156">
        <f t="shared" si="0"/>
        <v>0.40749999999999997</v>
      </c>
      <c r="I99" s="156">
        <f t="shared" si="0"/>
        <v>0</v>
      </c>
      <c r="J99" s="156">
        <f t="shared" si="0"/>
        <v>0</v>
      </c>
      <c r="K99" s="156">
        <f t="shared" si="0"/>
        <v>7.68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3.8885000000000001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0"/>
    </row>
    <row r="3" spans="1:42">
      <c r="A3" t="s">
        <v>45</v>
      </c>
      <c r="B3" s="206">
        <v>0</v>
      </c>
      <c r="C3" s="206">
        <v>19.920000000000002</v>
      </c>
      <c r="D3" s="206">
        <v>0</v>
      </c>
      <c r="E3" s="206">
        <v>0</v>
      </c>
      <c r="F3" s="206">
        <v>32.770000000000003</v>
      </c>
      <c r="G3" s="206">
        <v>0</v>
      </c>
      <c r="H3" s="206">
        <v>0</v>
      </c>
      <c r="I3" s="206">
        <v>42.92</v>
      </c>
      <c r="J3" s="206">
        <v>0.49</v>
      </c>
      <c r="K3" s="206">
        <v>134.94999999999999</v>
      </c>
      <c r="L3" s="206">
        <v>6.14</v>
      </c>
      <c r="M3" s="206">
        <v>2.68</v>
      </c>
      <c r="N3" s="206">
        <v>2.1800000000000002</v>
      </c>
      <c r="O3" s="206">
        <v>3.08</v>
      </c>
      <c r="P3" s="206">
        <v>1.04</v>
      </c>
      <c r="Q3" s="206">
        <v>6.19</v>
      </c>
      <c r="R3" s="206">
        <v>0.78</v>
      </c>
      <c r="S3" s="206">
        <v>7.44</v>
      </c>
      <c r="T3" s="206">
        <v>0.48</v>
      </c>
      <c r="U3" s="206">
        <v>1.76</v>
      </c>
      <c r="V3" s="206">
        <v>0.34</v>
      </c>
      <c r="W3" s="206">
        <v>0</v>
      </c>
      <c r="X3" s="206">
        <v>1.84</v>
      </c>
      <c r="Y3" s="206">
        <v>0</v>
      </c>
      <c r="Z3" s="206">
        <v>5.0199999999999996</v>
      </c>
      <c r="AA3" s="206">
        <v>1.69</v>
      </c>
      <c r="AB3" s="206">
        <v>0</v>
      </c>
      <c r="AC3" s="206">
        <v>19.73</v>
      </c>
      <c r="AD3" s="206">
        <v>0</v>
      </c>
      <c r="AE3" s="206">
        <v>0</v>
      </c>
      <c r="AF3" s="206">
        <v>0</v>
      </c>
      <c r="AG3" s="206">
        <v>0</v>
      </c>
      <c r="AH3" s="206">
        <v>62.24</v>
      </c>
      <c r="AI3" s="206">
        <v>0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223.75</v>
      </c>
      <c r="AP3" s="206">
        <v>0</v>
      </c>
    </row>
    <row r="4" spans="1:42">
      <c r="A4" t="s">
        <v>46</v>
      </c>
      <c r="B4" s="206">
        <v>0</v>
      </c>
      <c r="C4" s="206">
        <v>19.920000000000002</v>
      </c>
      <c r="D4" s="206">
        <v>0</v>
      </c>
      <c r="E4" s="206">
        <v>0</v>
      </c>
      <c r="F4" s="206">
        <v>32.770000000000003</v>
      </c>
      <c r="G4" s="206">
        <v>0</v>
      </c>
      <c r="H4" s="206">
        <v>0</v>
      </c>
      <c r="I4" s="206">
        <v>42.92</v>
      </c>
      <c r="J4" s="206">
        <v>0.49</v>
      </c>
      <c r="K4" s="206">
        <v>225.05</v>
      </c>
      <c r="L4" s="206">
        <v>6.14</v>
      </c>
      <c r="M4" s="206">
        <v>2.68</v>
      </c>
      <c r="N4" s="206">
        <v>2.1800000000000002</v>
      </c>
      <c r="O4" s="206">
        <v>3.08</v>
      </c>
      <c r="P4" s="206">
        <v>1.04</v>
      </c>
      <c r="Q4" s="206">
        <v>6.19</v>
      </c>
      <c r="R4" s="206">
        <v>0.78</v>
      </c>
      <c r="S4" s="206">
        <v>7.44</v>
      </c>
      <c r="T4" s="206">
        <v>0.48</v>
      </c>
      <c r="U4" s="206">
        <v>1.76</v>
      </c>
      <c r="V4" s="206">
        <v>0.34</v>
      </c>
      <c r="W4" s="206">
        <v>0.28999999999999998</v>
      </c>
      <c r="X4" s="206">
        <v>1.84</v>
      </c>
      <c r="Y4" s="206">
        <v>0</v>
      </c>
      <c r="Z4" s="206">
        <v>5.0199999999999996</v>
      </c>
      <c r="AA4" s="206">
        <v>1.69</v>
      </c>
      <c r="AB4" s="206">
        <v>0</v>
      </c>
      <c r="AC4" s="206">
        <v>19.73</v>
      </c>
      <c r="AD4" s="206">
        <v>0</v>
      </c>
      <c r="AE4" s="206">
        <v>0</v>
      </c>
      <c r="AF4" s="206">
        <v>0</v>
      </c>
      <c r="AG4" s="206">
        <v>0</v>
      </c>
      <c r="AH4" s="206">
        <v>62.24</v>
      </c>
      <c r="AI4" s="206">
        <v>0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223.75</v>
      </c>
      <c r="AP4" s="206">
        <v>0</v>
      </c>
    </row>
    <row r="5" spans="1:42">
      <c r="A5" t="s">
        <v>47</v>
      </c>
      <c r="B5" s="206">
        <v>0</v>
      </c>
      <c r="C5" s="206">
        <v>19.920000000000002</v>
      </c>
      <c r="D5" s="206">
        <v>0</v>
      </c>
      <c r="E5" s="206">
        <v>0</v>
      </c>
      <c r="F5" s="206">
        <v>32.770000000000003</v>
      </c>
      <c r="G5" s="206">
        <v>0</v>
      </c>
      <c r="H5" s="206">
        <v>0</v>
      </c>
      <c r="I5" s="206">
        <v>42.92</v>
      </c>
      <c r="J5" s="206">
        <v>0.49</v>
      </c>
      <c r="K5" s="206">
        <v>243.8</v>
      </c>
      <c r="L5" s="206">
        <v>6.14</v>
      </c>
      <c r="M5" s="206">
        <v>2.68</v>
      </c>
      <c r="N5" s="206">
        <v>2.1800000000000002</v>
      </c>
      <c r="O5" s="206">
        <v>3.08</v>
      </c>
      <c r="P5" s="206">
        <v>1.04</v>
      </c>
      <c r="Q5" s="206">
        <v>6.19</v>
      </c>
      <c r="R5" s="206">
        <v>0.78</v>
      </c>
      <c r="S5" s="206">
        <v>7.44</v>
      </c>
      <c r="T5" s="206">
        <v>0.48</v>
      </c>
      <c r="U5" s="206">
        <v>1.76</v>
      </c>
      <c r="V5" s="206">
        <v>7.97</v>
      </c>
      <c r="W5" s="206">
        <v>14.85</v>
      </c>
      <c r="X5" s="206">
        <v>11.85</v>
      </c>
      <c r="Y5" s="206">
        <v>0</v>
      </c>
      <c r="Z5" s="206">
        <v>5.0199999999999996</v>
      </c>
      <c r="AA5" s="206">
        <v>1.69</v>
      </c>
      <c r="AB5" s="206">
        <v>0</v>
      </c>
      <c r="AC5" s="206">
        <v>19.73</v>
      </c>
      <c r="AD5" s="206">
        <v>0</v>
      </c>
      <c r="AE5" s="206">
        <v>0</v>
      </c>
      <c r="AF5" s="206">
        <v>0</v>
      </c>
      <c r="AG5" s="206">
        <v>0</v>
      </c>
      <c r="AH5" s="206">
        <v>62.24</v>
      </c>
      <c r="AI5" s="206">
        <v>0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233.75</v>
      </c>
      <c r="AP5" s="206">
        <v>0</v>
      </c>
    </row>
    <row r="6" spans="1:42">
      <c r="A6" t="s">
        <v>48</v>
      </c>
      <c r="B6" s="206">
        <v>0</v>
      </c>
      <c r="C6" s="206">
        <v>19.920000000000002</v>
      </c>
      <c r="D6" s="206">
        <v>0</v>
      </c>
      <c r="E6" s="206">
        <v>0</v>
      </c>
      <c r="F6" s="206">
        <v>32.770000000000003</v>
      </c>
      <c r="G6" s="206">
        <v>0</v>
      </c>
      <c r="H6" s="206">
        <v>0</v>
      </c>
      <c r="I6" s="206">
        <v>42.92</v>
      </c>
      <c r="J6" s="206">
        <v>0.49</v>
      </c>
      <c r="K6" s="206">
        <v>243.83</v>
      </c>
      <c r="L6" s="206">
        <v>6.14</v>
      </c>
      <c r="M6" s="206">
        <v>2.68</v>
      </c>
      <c r="N6" s="206">
        <v>2.1800000000000002</v>
      </c>
      <c r="O6" s="206">
        <v>3.08</v>
      </c>
      <c r="P6" s="206">
        <v>1.04</v>
      </c>
      <c r="Q6" s="206">
        <v>4.8499999999999996</v>
      </c>
      <c r="R6" s="206">
        <v>14.33</v>
      </c>
      <c r="S6" s="206">
        <v>7.44</v>
      </c>
      <c r="T6" s="206">
        <v>0.48</v>
      </c>
      <c r="U6" s="206">
        <v>1.76</v>
      </c>
      <c r="V6" s="206">
        <v>7.97</v>
      </c>
      <c r="W6" s="206">
        <v>14.85</v>
      </c>
      <c r="X6" s="206">
        <v>28.83</v>
      </c>
      <c r="Y6" s="206">
        <v>0</v>
      </c>
      <c r="Z6" s="206">
        <v>5.0199999999999996</v>
      </c>
      <c r="AA6" s="206">
        <v>9.24</v>
      </c>
      <c r="AB6" s="206">
        <v>0</v>
      </c>
      <c r="AC6" s="206">
        <v>19.73</v>
      </c>
      <c r="AD6" s="206">
        <v>0</v>
      </c>
      <c r="AE6" s="206">
        <v>0</v>
      </c>
      <c r="AF6" s="206">
        <v>0</v>
      </c>
      <c r="AG6" s="206">
        <v>0</v>
      </c>
      <c r="AH6" s="206">
        <v>62.24</v>
      </c>
      <c r="AI6" s="206">
        <v>0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233.75</v>
      </c>
      <c r="AP6" s="206">
        <v>0</v>
      </c>
    </row>
    <row r="7" spans="1:42">
      <c r="A7" t="s">
        <v>49</v>
      </c>
      <c r="B7" s="206">
        <v>0</v>
      </c>
      <c r="C7" s="206">
        <v>19.920000000000002</v>
      </c>
      <c r="D7" s="206">
        <v>0</v>
      </c>
      <c r="E7" s="206">
        <v>0</v>
      </c>
      <c r="F7" s="206">
        <v>32.770000000000003</v>
      </c>
      <c r="G7" s="206">
        <v>0</v>
      </c>
      <c r="H7" s="206">
        <v>0</v>
      </c>
      <c r="I7" s="206">
        <v>42.92</v>
      </c>
      <c r="J7" s="206">
        <v>0.49</v>
      </c>
      <c r="K7" s="206">
        <v>243.65</v>
      </c>
      <c r="L7" s="206">
        <v>6.14</v>
      </c>
      <c r="M7" s="206">
        <v>2.68</v>
      </c>
      <c r="N7" s="206">
        <v>2.1800000000000002</v>
      </c>
      <c r="O7" s="206">
        <v>3.08</v>
      </c>
      <c r="P7" s="206">
        <v>1.04</v>
      </c>
      <c r="Q7" s="206">
        <v>5.41</v>
      </c>
      <c r="R7" s="206">
        <v>14.5</v>
      </c>
      <c r="S7" s="206">
        <v>7.44</v>
      </c>
      <c r="T7" s="206">
        <v>0.48</v>
      </c>
      <c r="U7" s="206">
        <v>1.76</v>
      </c>
      <c r="V7" s="206">
        <v>7.97</v>
      </c>
      <c r="W7" s="206">
        <v>14.94</v>
      </c>
      <c r="X7" s="206">
        <v>28.83</v>
      </c>
      <c r="Y7" s="206">
        <v>0</v>
      </c>
      <c r="Z7" s="206">
        <v>39.03</v>
      </c>
      <c r="AA7" s="206">
        <v>21.43</v>
      </c>
      <c r="AB7" s="206">
        <v>0</v>
      </c>
      <c r="AC7" s="206">
        <v>19.73</v>
      </c>
      <c r="AD7" s="206">
        <v>0</v>
      </c>
      <c r="AE7" s="206">
        <v>0</v>
      </c>
      <c r="AF7" s="206">
        <v>0</v>
      </c>
      <c r="AG7" s="206">
        <v>0</v>
      </c>
      <c r="AH7" s="206">
        <v>62.24</v>
      </c>
      <c r="AI7" s="206">
        <v>0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233.75</v>
      </c>
      <c r="AP7" s="206">
        <v>0</v>
      </c>
    </row>
    <row r="8" spans="1:42">
      <c r="A8" t="s">
        <v>50</v>
      </c>
      <c r="B8" s="206">
        <v>0</v>
      </c>
      <c r="C8" s="206">
        <v>19.920000000000002</v>
      </c>
      <c r="D8" s="206">
        <v>0</v>
      </c>
      <c r="E8" s="206">
        <v>0</v>
      </c>
      <c r="F8" s="206">
        <v>32.770000000000003</v>
      </c>
      <c r="G8" s="206">
        <v>0</v>
      </c>
      <c r="H8" s="206">
        <v>0</v>
      </c>
      <c r="I8" s="206">
        <v>42.92</v>
      </c>
      <c r="J8" s="206">
        <v>0.49</v>
      </c>
      <c r="K8" s="206">
        <v>243.68</v>
      </c>
      <c r="L8" s="206">
        <v>6.14</v>
      </c>
      <c r="M8" s="206">
        <v>2.68</v>
      </c>
      <c r="N8" s="206">
        <v>2.1800000000000002</v>
      </c>
      <c r="O8" s="206">
        <v>3.08</v>
      </c>
      <c r="P8" s="206">
        <v>1.04</v>
      </c>
      <c r="Q8" s="206">
        <v>5.41</v>
      </c>
      <c r="R8" s="206">
        <v>14.5</v>
      </c>
      <c r="S8" s="206">
        <v>7.44</v>
      </c>
      <c r="T8" s="206">
        <v>0.48</v>
      </c>
      <c r="U8" s="206">
        <v>1.76</v>
      </c>
      <c r="V8" s="206">
        <v>7.97</v>
      </c>
      <c r="W8" s="206">
        <v>14.94</v>
      </c>
      <c r="X8" s="206">
        <v>28.83</v>
      </c>
      <c r="Y8" s="206">
        <v>0</v>
      </c>
      <c r="Z8" s="206">
        <v>63.92</v>
      </c>
      <c r="AA8" s="206">
        <v>21.43</v>
      </c>
      <c r="AB8" s="206">
        <v>0</v>
      </c>
      <c r="AC8" s="206">
        <v>19.73</v>
      </c>
      <c r="AD8" s="206">
        <v>0</v>
      </c>
      <c r="AE8" s="206">
        <v>0</v>
      </c>
      <c r="AF8" s="206">
        <v>0</v>
      </c>
      <c r="AG8" s="206">
        <v>0</v>
      </c>
      <c r="AH8" s="206">
        <v>62.24</v>
      </c>
      <c r="AI8" s="206">
        <v>0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233.75</v>
      </c>
      <c r="AP8" s="206">
        <v>0</v>
      </c>
    </row>
    <row r="9" spans="1:42">
      <c r="A9" t="s">
        <v>51</v>
      </c>
      <c r="B9" s="206">
        <v>0</v>
      </c>
      <c r="C9" s="206">
        <v>19.920000000000002</v>
      </c>
      <c r="D9" s="206">
        <v>0</v>
      </c>
      <c r="E9" s="206">
        <v>0</v>
      </c>
      <c r="F9" s="206">
        <v>32.770000000000003</v>
      </c>
      <c r="G9" s="206">
        <v>0</v>
      </c>
      <c r="H9" s="206">
        <v>0</v>
      </c>
      <c r="I9" s="206">
        <v>42.92</v>
      </c>
      <c r="J9" s="206">
        <v>0.49</v>
      </c>
      <c r="K9" s="206">
        <v>243.65</v>
      </c>
      <c r="L9" s="206">
        <v>6.14</v>
      </c>
      <c r="M9" s="206">
        <v>2.68</v>
      </c>
      <c r="N9" s="206">
        <v>2.1800000000000002</v>
      </c>
      <c r="O9" s="206">
        <v>3.08</v>
      </c>
      <c r="P9" s="206">
        <v>1.04</v>
      </c>
      <c r="Q9" s="206">
        <v>4.74</v>
      </c>
      <c r="R9" s="206">
        <v>14.5</v>
      </c>
      <c r="S9" s="206">
        <v>7.44</v>
      </c>
      <c r="T9" s="206">
        <v>0.48</v>
      </c>
      <c r="U9" s="206">
        <v>1.76</v>
      </c>
      <c r="V9" s="206">
        <v>7.97</v>
      </c>
      <c r="W9" s="206">
        <v>14.94</v>
      </c>
      <c r="X9" s="206">
        <v>28.83</v>
      </c>
      <c r="Y9" s="206">
        <v>0</v>
      </c>
      <c r="Z9" s="206">
        <v>65.23</v>
      </c>
      <c r="AA9" s="206">
        <v>21.43</v>
      </c>
      <c r="AB9" s="206">
        <v>0</v>
      </c>
      <c r="AC9" s="206">
        <v>19.73</v>
      </c>
      <c r="AD9" s="206">
        <v>0</v>
      </c>
      <c r="AE9" s="206">
        <v>0</v>
      </c>
      <c r="AF9" s="206">
        <v>0</v>
      </c>
      <c r="AG9" s="206">
        <v>0</v>
      </c>
      <c r="AH9" s="206">
        <v>62.24</v>
      </c>
      <c r="AI9" s="206">
        <v>0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203.75</v>
      </c>
      <c r="AP9" s="206">
        <v>0</v>
      </c>
    </row>
    <row r="10" spans="1:42">
      <c r="A10" t="s">
        <v>52</v>
      </c>
      <c r="B10" s="206">
        <v>0</v>
      </c>
      <c r="C10" s="206">
        <v>19.920000000000002</v>
      </c>
      <c r="D10" s="206">
        <v>0</v>
      </c>
      <c r="E10" s="206">
        <v>0</v>
      </c>
      <c r="F10" s="206">
        <v>32.770000000000003</v>
      </c>
      <c r="G10" s="206">
        <v>0</v>
      </c>
      <c r="H10" s="206">
        <v>0</v>
      </c>
      <c r="I10" s="206">
        <v>42.92</v>
      </c>
      <c r="J10" s="206">
        <v>0.49</v>
      </c>
      <c r="K10" s="206">
        <v>243.68</v>
      </c>
      <c r="L10" s="206">
        <v>6.14</v>
      </c>
      <c r="M10" s="206">
        <v>2.68</v>
      </c>
      <c r="N10" s="206">
        <v>2.1800000000000002</v>
      </c>
      <c r="O10" s="206">
        <v>3.08</v>
      </c>
      <c r="P10" s="206">
        <v>1.04</v>
      </c>
      <c r="Q10" s="206">
        <v>4.74</v>
      </c>
      <c r="R10" s="206">
        <v>14.5</v>
      </c>
      <c r="S10" s="206">
        <v>7.44</v>
      </c>
      <c r="T10" s="206">
        <v>0.48</v>
      </c>
      <c r="U10" s="206">
        <v>1.76</v>
      </c>
      <c r="V10" s="206">
        <v>7.97</v>
      </c>
      <c r="W10" s="206">
        <v>14.94</v>
      </c>
      <c r="X10" s="206">
        <v>28.83</v>
      </c>
      <c r="Y10" s="206">
        <v>0</v>
      </c>
      <c r="Z10" s="206">
        <v>65.23</v>
      </c>
      <c r="AA10" s="206">
        <v>21.43</v>
      </c>
      <c r="AB10" s="206">
        <v>0</v>
      </c>
      <c r="AC10" s="206">
        <v>19.73</v>
      </c>
      <c r="AD10" s="206">
        <v>0</v>
      </c>
      <c r="AE10" s="206">
        <v>0</v>
      </c>
      <c r="AF10" s="206">
        <v>0</v>
      </c>
      <c r="AG10" s="206">
        <v>0</v>
      </c>
      <c r="AH10" s="206">
        <v>62.24</v>
      </c>
      <c r="AI10" s="206">
        <v>0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203.75</v>
      </c>
      <c r="AP10" s="206">
        <v>0</v>
      </c>
    </row>
    <row r="11" spans="1:42">
      <c r="A11" t="s">
        <v>53</v>
      </c>
      <c r="B11" s="206">
        <v>0</v>
      </c>
      <c r="C11" s="206">
        <v>20.010000000000002</v>
      </c>
      <c r="D11" s="206">
        <v>0</v>
      </c>
      <c r="E11" s="206">
        <v>0</v>
      </c>
      <c r="F11" s="206">
        <v>32.770000000000003</v>
      </c>
      <c r="G11" s="206">
        <v>0</v>
      </c>
      <c r="H11" s="206">
        <v>0</v>
      </c>
      <c r="I11" s="206">
        <v>42.92</v>
      </c>
      <c r="J11" s="206">
        <v>0.49</v>
      </c>
      <c r="K11" s="206">
        <v>243.65</v>
      </c>
      <c r="L11" s="206">
        <v>6.14</v>
      </c>
      <c r="M11" s="206">
        <v>2.68</v>
      </c>
      <c r="N11" s="206">
        <v>2.1800000000000002</v>
      </c>
      <c r="O11" s="206">
        <v>3.08</v>
      </c>
      <c r="P11" s="206">
        <v>1.04</v>
      </c>
      <c r="Q11" s="206">
        <v>5.28</v>
      </c>
      <c r="R11" s="206">
        <v>12.1</v>
      </c>
      <c r="S11" s="206">
        <v>7.44</v>
      </c>
      <c r="T11" s="206">
        <v>0.48</v>
      </c>
      <c r="U11" s="206">
        <v>1.76</v>
      </c>
      <c r="V11" s="206">
        <v>7.97</v>
      </c>
      <c r="W11" s="206">
        <v>14.94</v>
      </c>
      <c r="X11" s="206">
        <v>28.83</v>
      </c>
      <c r="Y11" s="206">
        <v>0</v>
      </c>
      <c r="Z11" s="206">
        <v>65.23</v>
      </c>
      <c r="AA11" s="206">
        <v>21.43</v>
      </c>
      <c r="AB11" s="206">
        <v>0</v>
      </c>
      <c r="AC11" s="206">
        <v>18.739999999999998</v>
      </c>
      <c r="AD11" s="206">
        <v>0</v>
      </c>
      <c r="AE11" s="206">
        <v>0</v>
      </c>
      <c r="AF11" s="206">
        <v>0</v>
      </c>
      <c r="AG11" s="206">
        <v>0</v>
      </c>
      <c r="AH11" s="206">
        <v>62.24</v>
      </c>
      <c r="AI11" s="206">
        <v>0</v>
      </c>
      <c r="AJ11" s="206">
        <v>0</v>
      </c>
      <c r="AK11" s="206">
        <v>0</v>
      </c>
      <c r="AL11" s="206">
        <v>0</v>
      </c>
      <c r="AM11" s="206">
        <v>0</v>
      </c>
      <c r="AN11" s="206">
        <v>0</v>
      </c>
      <c r="AO11" s="206">
        <v>203.75</v>
      </c>
      <c r="AP11" s="206">
        <v>0</v>
      </c>
    </row>
    <row r="12" spans="1:42">
      <c r="A12" t="s">
        <v>54</v>
      </c>
      <c r="B12" s="206">
        <v>0</v>
      </c>
      <c r="C12" s="206">
        <v>20.010000000000002</v>
      </c>
      <c r="D12" s="206">
        <v>0</v>
      </c>
      <c r="E12" s="206">
        <v>0</v>
      </c>
      <c r="F12" s="206">
        <v>32.770000000000003</v>
      </c>
      <c r="G12" s="206">
        <v>0</v>
      </c>
      <c r="H12" s="206">
        <v>0</v>
      </c>
      <c r="I12" s="206">
        <v>42.92</v>
      </c>
      <c r="J12" s="206">
        <v>0.49</v>
      </c>
      <c r="K12" s="206">
        <v>243.68</v>
      </c>
      <c r="L12" s="206">
        <v>6.14</v>
      </c>
      <c r="M12" s="206">
        <v>2.68</v>
      </c>
      <c r="N12" s="206">
        <v>2.1800000000000002</v>
      </c>
      <c r="O12" s="206">
        <v>3.08</v>
      </c>
      <c r="P12" s="206">
        <v>1.04</v>
      </c>
      <c r="Q12" s="206">
        <v>5.28</v>
      </c>
      <c r="R12" s="206">
        <v>12.1</v>
      </c>
      <c r="S12" s="206">
        <v>7.44</v>
      </c>
      <c r="T12" s="206">
        <v>0.48</v>
      </c>
      <c r="U12" s="206">
        <v>1.76</v>
      </c>
      <c r="V12" s="206">
        <v>7.97</v>
      </c>
      <c r="W12" s="206">
        <v>14.94</v>
      </c>
      <c r="X12" s="206">
        <v>28.83</v>
      </c>
      <c r="Y12" s="206">
        <v>0</v>
      </c>
      <c r="Z12" s="206">
        <v>65.23</v>
      </c>
      <c r="AA12" s="206">
        <v>21.43</v>
      </c>
      <c r="AB12" s="206">
        <v>0</v>
      </c>
      <c r="AC12" s="206">
        <v>18.739999999999998</v>
      </c>
      <c r="AD12" s="206">
        <v>0</v>
      </c>
      <c r="AE12" s="206">
        <v>0</v>
      </c>
      <c r="AF12" s="206">
        <v>0</v>
      </c>
      <c r="AG12" s="206">
        <v>0</v>
      </c>
      <c r="AH12" s="206">
        <v>62.24</v>
      </c>
      <c r="AI12" s="206">
        <v>0</v>
      </c>
      <c r="AJ12" s="206">
        <v>0</v>
      </c>
      <c r="AK12" s="206">
        <v>0</v>
      </c>
      <c r="AL12" s="206">
        <v>0</v>
      </c>
      <c r="AM12" s="206">
        <v>0</v>
      </c>
      <c r="AN12" s="206">
        <v>0</v>
      </c>
      <c r="AO12" s="206">
        <v>203.75</v>
      </c>
      <c r="AP12" s="206">
        <v>0</v>
      </c>
    </row>
    <row r="13" spans="1:42">
      <c r="A13" t="s">
        <v>55</v>
      </c>
      <c r="B13" s="206">
        <v>0</v>
      </c>
      <c r="C13" s="206">
        <v>20.010000000000002</v>
      </c>
      <c r="D13" s="206">
        <v>0</v>
      </c>
      <c r="E13" s="206">
        <v>0</v>
      </c>
      <c r="F13" s="206">
        <v>32.770000000000003</v>
      </c>
      <c r="G13" s="206">
        <v>0</v>
      </c>
      <c r="H13" s="206">
        <v>0</v>
      </c>
      <c r="I13" s="206">
        <v>42.92</v>
      </c>
      <c r="J13" s="206">
        <v>0.49</v>
      </c>
      <c r="K13" s="206">
        <v>243.65</v>
      </c>
      <c r="L13" s="206">
        <v>6.14</v>
      </c>
      <c r="M13" s="206">
        <v>2.68</v>
      </c>
      <c r="N13" s="206">
        <v>2.1800000000000002</v>
      </c>
      <c r="O13" s="206">
        <v>3.08</v>
      </c>
      <c r="P13" s="206">
        <v>1.04</v>
      </c>
      <c r="Q13" s="206">
        <v>5.28</v>
      </c>
      <c r="R13" s="206">
        <v>12.08</v>
      </c>
      <c r="S13" s="206">
        <v>7.44</v>
      </c>
      <c r="T13" s="206">
        <v>0.48</v>
      </c>
      <c r="U13" s="206">
        <v>1.76</v>
      </c>
      <c r="V13" s="206">
        <v>7.97</v>
      </c>
      <c r="W13" s="206">
        <v>14.94</v>
      </c>
      <c r="X13" s="206">
        <v>28.83</v>
      </c>
      <c r="Y13" s="206">
        <v>0</v>
      </c>
      <c r="Z13" s="206">
        <v>65.23</v>
      </c>
      <c r="AA13" s="206">
        <v>21.43</v>
      </c>
      <c r="AB13" s="206">
        <v>0</v>
      </c>
      <c r="AC13" s="206">
        <v>18.739999999999998</v>
      </c>
      <c r="AD13" s="206">
        <v>0</v>
      </c>
      <c r="AE13" s="206">
        <v>0</v>
      </c>
      <c r="AF13" s="206">
        <v>0</v>
      </c>
      <c r="AG13" s="206">
        <v>0</v>
      </c>
      <c r="AH13" s="206">
        <v>62.24</v>
      </c>
      <c r="AI13" s="206">
        <v>0</v>
      </c>
      <c r="AJ13" s="206">
        <v>0</v>
      </c>
      <c r="AK13" s="206">
        <v>-30</v>
      </c>
      <c r="AL13" s="206">
        <v>0</v>
      </c>
      <c r="AM13" s="206">
        <v>0</v>
      </c>
      <c r="AN13" s="206">
        <v>0</v>
      </c>
      <c r="AO13" s="206">
        <v>203.75</v>
      </c>
      <c r="AP13" s="206">
        <v>0</v>
      </c>
    </row>
    <row r="14" spans="1:42">
      <c r="A14" t="s">
        <v>56</v>
      </c>
      <c r="B14" s="206">
        <v>0</v>
      </c>
      <c r="C14" s="206">
        <v>20.010000000000002</v>
      </c>
      <c r="D14" s="206">
        <v>0</v>
      </c>
      <c r="E14" s="206">
        <v>0</v>
      </c>
      <c r="F14" s="206">
        <v>32.770000000000003</v>
      </c>
      <c r="G14" s="206">
        <v>0</v>
      </c>
      <c r="H14" s="206">
        <v>0</v>
      </c>
      <c r="I14" s="206">
        <v>42.92</v>
      </c>
      <c r="J14" s="206">
        <v>0.49</v>
      </c>
      <c r="K14" s="206">
        <v>243.68</v>
      </c>
      <c r="L14" s="206">
        <v>6.14</v>
      </c>
      <c r="M14" s="206">
        <v>2.68</v>
      </c>
      <c r="N14" s="206">
        <v>2.1800000000000002</v>
      </c>
      <c r="O14" s="206">
        <v>3.08</v>
      </c>
      <c r="P14" s="206">
        <v>1.04</v>
      </c>
      <c r="Q14" s="206">
        <v>5.28</v>
      </c>
      <c r="R14" s="206">
        <v>12.08</v>
      </c>
      <c r="S14" s="206">
        <v>7.44</v>
      </c>
      <c r="T14" s="206">
        <v>0.48</v>
      </c>
      <c r="U14" s="206">
        <v>1.76</v>
      </c>
      <c r="V14" s="206">
        <v>7.97</v>
      </c>
      <c r="W14" s="206">
        <v>14.94</v>
      </c>
      <c r="X14" s="206">
        <v>28.83</v>
      </c>
      <c r="Y14" s="206">
        <v>0</v>
      </c>
      <c r="Z14" s="206">
        <v>65.23</v>
      </c>
      <c r="AA14" s="206">
        <v>21.43</v>
      </c>
      <c r="AB14" s="206">
        <v>0</v>
      </c>
      <c r="AC14" s="206">
        <v>18.739999999999998</v>
      </c>
      <c r="AD14" s="206">
        <v>0</v>
      </c>
      <c r="AE14" s="206">
        <v>0</v>
      </c>
      <c r="AF14" s="206">
        <v>0</v>
      </c>
      <c r="AG14" s="206">
        <v>0</v>
      </c>
      <c r="AH14" s="206">
        <v>62.24</v>
      </c>
      <c r="AI14" s="206">
        <v>0</v>
      </c>
      <c r="AJ14" s="206">
        <v>0</v>
      </c>
      <c r="AK14" s="206">
        <v>-30</v>
      </c>
      <c r="AL14" s="206">
        <v>0</v>
      </c>
      <c r="AM14" s="206">
        <v>0</v>
      </c>
      <c r="AN14" s="206">
        <v>0</v>
      </c>
      <c r="AO14" s="206">
        <v>203.75</v>
      </c>
      <c r="AP14" s="206">
        <v>0</v>
      </c>
    </row>
    <row r="15" spans="1:42">
      <c r="A15" t="s">
        <v>57</v>
      </c>
      <c r="B15" s="206">
        <v>0</v>
      </c>
      <c r="C15" s="206">
        <v>20.010000000000002</v>
      </c>
      <c r="D15" s="206">
        <v>0</v>
      </c>
      <c r="E15" s="206">
        <v>0</v>
      </c>
      <c r="F15" s="206">
        <v>32.770000000000003</v>
      </c>
      <c r="G15" s="206">
        <v>0</v>
      </c>
      <c r="H15" s="206">
        <v>0</v>
      </c>
      <c r="I15" s="206">
        <v>42.92</v>
      </c>
      <c r="J15" s="206">
        <v>0.49</v>
      </c>
      <c r="K15" s="206">
        <v>243.65</v>
      </c>
      <c r="L15" s="206">
        <v>6.14</v>
      </c>
      <c r="M15" s="206">
        <v>2.68</v>
      </c>
      <c r="N15" s="206">
        <v>2.1800000000000002</v>
      </c>
      <c r="O15" s="206">
        <v>3.08</v>
      </c>
      <c r="P15" s="206">
        <v>1.04</v>
      </c>
      <c r="Q15" s="206">
        <v>5.28</v>
      </c>
      <c r="R15" s="206">
        <v>12.08</v>
      </c>
      <c r="S15" s="206">
        <v>7.44</v>
      </c>
      <c r="T15" s="206">
        <v>0.48</v>
      </c>
      <c r="U15" s="206">
        <v>1.76</v>
      </c>
      <c r="V15" s="206">
        <v>7.97</v>
      </c>
      <c r="W15" s="206">
        <v>14.94</v>
      </c>
      <c r="X15" s="206">
        <v>28.83</v>
      </c>
      <c r="Y15" s="206">
        <v>0</v>
      </c>
      <c r="Z15" s="206">
        <v>65.23</v>
      </c>
      <c r="AA15" s="206">
        <v>21.43</v>
      </c>
      <c r="AB15" s="206">
        <v>0</v>
      </c>
      <c r="AC15" s="206">
        <v>18.739999999999998</v>
      </c>
      <c r="AD15" s="206">
        <v>0</v>
      </c>
      <c r="AE15" s="206">
        <v>0</v>
      </c>
      <c r="AF15" s="206">
        <v>0</v>
      </c>
      <c r="AG15" s="206">
        <v>0</v>
      </c>
      <c r="AH15" s="206">
        <v>62.24</v>
      </c>
      <c r="AI15" s="206">
        <v>0</v>
      </c>
      <c r="AJ15" s="206">
        <v>0</v>
      </c>
      <c r="AK15" s="206">
        <v>-30</v>
      </c>
      <c r="AL15" s="206">
        <v>0</v>
      </c>
      <c r="AM15" s="206">
        <v>0</v>
      </c>
      <c r="AN15" s="206">
        <v>0</v>
      </c>
      <c r="AO15" s="206">
        <v>203.75</v>
      </c>
      <c r="AP15" s="206">
        <v>0</v>
      </c>
    </row>
    <row r="16" spans="1:42">
      <c r="A16" t="s">
        <v>58</v>
      </c>
      <c r="B16" s="206">
        <v>0</v>
      </c>
      <c r="C16" s="206">
        <v>20.010000000000002</v>
      </c>
      <c r="D16" s="206">
        <v>0</v>
      </c>
      <c r="E16" s="206">
        <v>0</v>
      </c>
      <c r="F16" s="206">
        <v>32.770000000000003</v>
      </c>
      <c r="G16" s="206">
        <v>0</v>
      </c>
      <c r="H16" s="206">
        <v>0</v>
      </c>
      <c r="I16" s="206">
        <v>42.92</v>
      </c>
      <c r="J16" s="206">
        <v>0.49</v>
      </c>
      <c r="K16" s="206">
        <v>243.68</v>
      </c>
      <c r="L16" s="206">
        <v>6.14</v>
      </c>
      <c r="M16" s="206">
        <v>2.68</v>
      </c>
      <c r="N16" s="206">
        <v>2.1800000000000002</v>
      </c>
      <c r="O16" s="206">
        <v>3.08</v>
      </c>
      <c r="P16" s="206">
        <v>1.04</v>
      </c>
      <c r="Q16" s="206">
        <v>5.28</v>
      </c>
      <c r="R16" s="206">
        <v>12.08</v>
      </c>
      <c r="S16" s="206">
        <v>7.44</v>
      </c>
      <c r="T16" s="206">
        <v>0.48</v>
      </c>
      <c r="U16" s="206">
        <v>1.76</v>
      </c>
      <c r="V16" s="206">
        <v>7.97</v>
      </c>
      <c r="W16" s="206">
        <v>14.94</v>
      </c>
      <c r="X16" s="206">
        <v>28.83</v>
      </c>
      <c r="Y16" s="206">
        <v>0</v>
      </c>
      <c r="Z16" s="206">
        <v>65.23</v>
      </c>
      <c r="AA16" s="206">
        <v>21.43</v>
      </c>
      <c r="AB16" s="206">
        <v>0</v>
      </c>
      <c r="AC16" s="206">
        <v>18.739999999999998</v>
      </c>
      <c r="AD16" s="206">
        <v>0</v>
      </c>
      <c r="AE16" s="206">
        <v>0</v>
      </c>
      <c r="AF16" s="206">
        <v>0</v>
      </c>
      <c r="AG16" s="206">
        <v>0</v>
      </c>
      <c r="AH16" s="206">
        <v>62.24</v>
      </c>
      <c r="AI16" s="206">
        <v>0</v>
      </c>
      <c r="AJ16" s="206">
        <v>0</v>
      </c>
      <c r="AK16" s="206">
        <v>-30</v>
      </c>
      <c r="AL16" s="206">
        <v>0</v>
      </c>
      <c r="AM16" s="206">
        <v>0</v>
      </c>
      <c r="AN16" s="206">
        <v>0</v>
      </c>
      <c r="AO16" s="206">
        <v>203.75</v>
      </c>
      <c r="AP16" s="206">
        <v>0</v>
      </c>
    </row>
    <row r="17" spans="1:42">
      <c r="A17" t="s">
        <v>59</v>
      </c>
      <c r="B17" s="206">
        <v>0</v>
      </c>
      <c r="C17" s="206">
        <v>20.010000000000002</v>
      </c>
      <c r="D17" s="206">
        <v>0</v>
      </c>
      <c r="E17" s="206">
        <v>0</v>
      </c>
      <c r="F17" s="206">
        <v>32.770000000000003</v>
      </c>
      <c r="G17" s="206">
        <v>0</v>
      </c>
      <c r="H17" s="206">
        <v>0</v>
      </c>
      <c r="I17" s="206">
        <v>42.92</v>
      </c>
      <c r="J17" s="206">
        <v>0.49</v>
      </c>
      <c r="K17" s="206">
        <v>243.65</v>
      </c>
      <c r="L17" s="206">
        <v>6.14</v>
      </c>
      <c r="M17" s="206">
        <v>2.68</v>
      </c>
      <c r="N17" s="206">
        <v>2.1800000000000002</v>
      </c>
      <c r="O17" s="206">
        <v>3.08</v>
      </c>
      <c r="P17" s="206">
        <v>1.04</v>
      </c>
      <c r="Q17" s="206">
        <v>5.28</v>
      </c>
      <c r="R17" s="206">
        <v>12.08</v>
      </c>
      <c r="S17" s="206">
        <v>7.44</v>
      </c>
      <c r="T17" s="206">
        <v>0.48</v>
      </c>
      <c r="U17" s="206">
        <v>1.76</v>
      </c>
      <c r="V17" s="206">
        <v>7.97</v>
      </c>
      <c r="W17" s="206">
        <v>14.94</v>
      </c>
      <c r="X17" s="206">
        <v>28.83</v>
      </c>
      <c r="Y17" s="206">
        <v>0</v>
      </c>
      <c r="Z17" s="206">
        <v>65.23</v>
      </c>
      <c r="AA17" s="206">
        <v>21.43</v>
      </c>
      <c r="AB17" s="206">
        <v>0</v>
      </c>
      <c r="AC17" s="206">
        <v>18.739999999999998</v>
      </c>
      <c r="AD17" s="206">
        <v>0</v>
      </c>
      <c r="AE17" s="206">
        <v>0</v>
      </c>
      <c r="AF17" s="206">
        <v>0</v>
      </c>
      <c r="AG17" s="206">
        <v>0</v>
      </c>
      <c r="AH17" s="206">
        <v>62.24</v>
      </c>
      <c r="AI17" s="206">
        <v>0</v>
      </c>
      <c r="AJ17" s="206">
        <v>0</v>
      </c>
      <c r="AK17" s="206">
        <v>-30</v>
      </c>
      <c r="AL17" s="206">
        <v>0</v>
      </c>
      <c r="AM17" s="206">
        <v>0</v>
      </c>
      <c r="AN17" s="206">
        <v>0</v>
      </c>
      <c r="AO17" s="206">
        <v>203.75</v>
      </c>
      <c r="AP17" s="206">
        <v>0</v>
      </c>
    </row>
    <row r="18" spans="1:42">
      <c r="A18" t="s">
        <v>60</v>
      </c>
      <c r="B18" s="206">
        <v>0</v>
      </c>
      <c r="C18" s="206">
        <v>20.010000000000002</v>
      </c>
      <c r="D18" s="206">
        <v>0</v>
      </c>
      <c r="E18" s="206">
        <v>0</v>
      </c>
      <c r="F18" s="206">
        <v>32.770000000000003</v>
      </c>
      <c r="G18" s="206">
        <v>0</v>
      </c>
      <c r="H18" s="206">
        <v>0</v>
      </c>
      <c r="I18" s="206">
        <v>42.92</v>
      </c>
      <c r="J18" s="206">
        <v>0.49</v>
      </c>
      <c r="K18" s="206">
        <v>243.68</v>
      </c>
      <c r="L18" s="206">
        <v>6.14</v>
      </c>
      <c r="M18" s="206">
        <v>2.68</v>
      </c>
      <c r="N18" s="206">
        <v>2.1800000000000002</v>
      </c>
      <c r="O18" s="206">
        <v>3.08</v>
      </c>
      <c r="P18" s="206">
        <v>1.04</v>
      </c>
      <c r="Q18" s="206">
        <v>5.41</v>
      </c>
      <c r="R18" s="206">
        <v>12.08</v>
      </c>
      <c r="S18" s="206">
        <v>7.44</v>
      </c>
      <c r="T18" s="206">
        <v>0.48</v>
      </c>
      <c r="U18" s="206">
        <v>1.76</v>
      </c>
      <c r="V18" s="206">
        <v>7.97</v>
      </c>
      <c r="W18" s="206">
        <v>14.94</v>
      </c>
      <c r="X18" s="206">
        <v>28.83</v>
      </c>
      <c r="Y18" s="206">
        <v>0</v>
      </c>
      <c r="Z18" s="206">
        <v>65.23</v>
      </c>
      <c r="AA18" s="206">
        <v>21.43</v>
      </c>
      <c r="AB18" s="206">
        <v>0</v>
      </c>
      <c r="AC18" s="206">
        <v>18.739999999999998</v>
      </c>
      <c r="AD18" s="206">
        <v>0</v>
      </c>
      <c r="AE18" s="206">
        <v>0</v>
      </c>
      <c r="AF18" s="206">
        <v>0</v>
      </c>
      <c r="AG18" s="206">
        <v>0</v>
      </c>
      <c r="AH18" s="206">
        <v>62.24</v>
      </c>
      <c r="AI18" s="206">
        <v>0</v>
      </c>
      <c r="AJ18" s="206">
        <v>0</v>
      </c>
      <c r="AK18" s="206">
        <v>-30</v>
      </c>
      <c r="AL18" s="206">
        <v>0</v>
      </c>
      <c r="AM18" s="206">
        <v>0</v>
      </c>
      <c r="AN18" s="206">
        <v>0</v>
      </c>
      <c r="AO18" s="206">
        <v>203.75</v>
      </c>
      <c r="AP18" s="206">
        <v>0</v>
      </c>
    </row>
    <row r="19" spans="1:42">
      <c r="A19" t="s">
        <v>61</v>
      </c>
      <c r="B19" s="206">
        <v>0</v>
      </c>
      <c r="C19" s="206">
        <v>20.010000000000002</v>
      </c>
      <c r="D19" s="206">
        <v>0</v>
      </c>
      <c r="E19" s="206">
        <v>0</v>
      </c>
      <c r="F19" s="206">
        <v>32.770000000000003</v>
      </c>
      <c r="G19" s="206">
        <v>0</v>
      </c>
      <c r="H19" s="206">
        <v>0</v>
      </c>
      <c r="I19" s="206">
        <v>42.92</v>
      </c>
      <c r="J19" s="206">
        <v>0.49</v>
      </c>
      <c r="K19" s="206">
        <v>243.65</v>
      </c>
      <c r="L19" s="206">
        <v>6.14</v>
      </c>
      <c r="M19" s="206">
        <v>2.68</v>
      </c>
      <c r="N19" s="206">
        <v>2.1800000000000002</v>
      </c>
      <c r="O19" s="206">
        <v>3.08</v>
      </c>
      <c r="P19" s="206">
        <v>1.04</v>
      </c>
      <c r="Q19" s="206">
        <v>5.41</v>
      </c>
      <c r="R19" s="206">
        <v>12.08</v>
      </c>
      <c r="S19" s="206">
        <v>7.44</v>
      </c>
      <c r="T19" s="206">
        <v>0.48</v>
      </c>
      <c r="U19" s="206">
        <v>1.76</v>
      </c>
      <c r="V19" s="206">
        <v>7.97</v>
      </c>
      <c r="W19" s="206">
        <v>15.21</v>
      </c>
      <c r="X19" s="206">
        <v>28.83</v>
      </c>
      <c r="Y19" s="206">
        <v>0</v>
      </c>
      <c r="Z19" s="206">
        <v>65.23</v>
      </c>
      <c r="AA19" s="206">
        <v>21.43</v>
      </c>
      <c r="AB19" s="206">
        <v>0</v>
      </c>
      <c r="AC19" s="206">
        <v>19.73</v>
      </c>
      <c r="AD19" s="206">
        <v>0</v>
      </c>
      <c r="AE19" s="206">
        <v>0</v>
      </c>
      <c r="AF19" s="206">
        <v>0</v>
      </c>
      <c r="AG19" s="206">
        <v>0</v>
      </c>
      <c r="AH19" s="206">
        <v>62.24</v>
      </c>
      <c r="AI19" s="206">
        <v>0</v>
      </c>
      <c r="AJ19" s="206">
        <v>0</v>
      </c>
      <c r="AK19" s="206">
        <v>-30</v>
      </c>
      <c r="AL19" s="206">
        <v>0</v>
      </c>
      <c r="AM19" s="206">
        <v>0</v>
      </c>
      <c r="AN19" s="206">
        <v>0</v>
      </c>
      <c r="AO19" s="206">
        <v>203.75</v>
      </c>
      <c r="AP19" s="206">
        <v>0</v>
      </c>
    </row>
    <row r="20" spans="1:42">
      <c r="A20" t="s">
        <v>62</v>
      </c>
      <c r="B20" s="206">
        <v>0</v>
      </c>
      <c r="C20" s="206">
        <v>20.010000000000002</v>
      </c>
      <c r="D20" s="206">
        <v>0</v>
      </c>
      <c r="E20" s="206">
        <v>0</v>
      </c>
      <c r="F20" s="206">
        <v>32.770000000000003</v>
      </c>
      <c r="G20" s="206">
        <v>0</v>
      </c>
      <c r="H20" s="206">
        <v>0</v>
      </c>
      <c r="I20" s="206">
        <v>42.92</v>
      </c>
      <c r="J20" s="206">
        <v>0.49</v>
      </c>
      <c r="K20" s="206">
        <v>243.68</v>
      </c>
      <c r="L20" s="206">
        <v>6.14</v>
      </c>
      <c r="M20" s="206">
        <v>2.68</v>
      </c>
      <c r="N20" s="206">
        <v>2.1800000000000002</v>
      </c>
      <c r="O20" s="206">
        <v>3.08</v>
      </c>
      <c r="P20" s="206">
        <v>1.04</v>
      </c>
      <c r="Q20" s="206">
        <v>5.41</v>
      </c>
      <c r="R20" s="206">
        <v>12.1</v>
      </c>
      <c r="S20" s="206">
        <v>7.44</v>
      </c>
      <c r="T20" s="206">
        <v>0.48</v>
      </c>
      <c r="U20" s="206">
        <v>1.76</v>
      </c>
      <c r="V20" s="206">
        <v>7.97</v>
      </c>
      <c r="W20" s="206">
        <v>15.21</v>
      </c>
      <c r="X20" s="206">
        <v>28.83</v>
      </c>
      <c r="Y20" s="206">
        <v>0</v>
      </c>
      <c r="Z20" s="206">
        <v>65.23</v>
      </c>
      <c r="AA20" s="206">
        <v>21.43</v>
      </c>
      <c r="AB20" s="206">
        <v>0</v>
      </c>
      <c r="AC20" s="206">
        <v>19.73</v>
      </c>
      <c r="AD20" s="206">
        <v>0</v>
      </c>
      <c r="AE20" s="206">
        <v>0</v>
      </c>
      <c r="AF20" s="206">
        <v>0</v>
      </c>
      <c r="AG20" s="206">
        <v>0</v>
      </c>
      <c r="AH20" s="206">
        <v>62.24</v>
      </c>
      <c r="AI20" s="206">
        <v>0</v>
      </c>
      <c r="AJ20" s="206">
        <v>0</v>
      </c>
      <c r="AK20" s="206">
        <v>-30</v>
      </c>
      <c r="AL20" s="206">
        <v>0</v>
      </c>
      <c r="AM20" s="206">
        <v>0</v>
      </c>
      <c r="AN20" s="206">
        <v>0</v>
      </c>
      <c r="AO20" s="206">
        <v>203.75</v>
      </c>
      <c r="AP20" s="206">
        <v>0</v>
      </c>
    </row>
    <row r="21" spans="1:42">
      <c r="A21" t="s">
        <v>63</v>
      </c>
      <c r="B21" s="206">
        <v>0</v>
      </c>
      <c r="C21" s="206">
        <v>20.010000000000002</v>
      </c>
      <c r="D21" s="206">
        <v>0</v>
      </c>
      <c r="E21" s="206">
        <v>0</v>
      </c>
      <c r="F21" s="206">
        <v>32.770000000000003</v>
      </c>
      <c r="G21" s="206">
        <v>0</v>
      </c>
      <c r="H21" s="206">
        <v>0</v>
      </c>
      <c r="I21" s="206">
        <v>42.92</v>
      </c>
      <c r="J21" s="206">
        <v>0.49</v>
      </c>
      <c r="K21" s="206">
        <v>243.65</v>
      </c>
      <c r="L21" s="206">
        <v>6.14</v>
      </c>
      <c r="M21" s="206">
        <v>2.68</v>
      </c>
      <c r="N21" s="206">
        <v>2.1800000000000002</v>
      </c>
      <c r="O21" s="206">
        <v>3.08</v>
      </c>
      <c r="P21" s="206">
        <v>1.04</v>
      </c>
      <c r="Q21" s="206">
        <v>5.41</v>
      </c>
      <c r="R21" s="206">
        <v>14.5</v>
      </c>
      <c r="S21" s="206">
        <v>7.44</v>
      </c>
      <c r="T21" s="206">
        <v>0.48</v>
      </c>
      <c r="U21" s="206">
        <v>1.76</v>
      </c>
      <c r="V21" s="206">
        <v>7.97</v>
      </c>
      <c r="W21" s="206">
        <v>15.21</v>
      </c>
      <c r="X21" s="206">
        <v>28.83</v>
      </c>
      <c r="Y21" s="206">
        <v>0</v>
      </c>
      <c r="Z21" s="206">
        <v>65.23</v>
      </c>
      <c r="AA21" s="206">
        <v>21.43</v>
      </c>
      <c r="AB21" s="206">
        <v>0</v>
      </c>
      <c r="AC21" s="206">
        <v>19.73</v>
      </c>
      <c r="AD21" s="206">
        <v>0</v>
      </c>
      <c r="AE21" s="206">
        <v>0</v>
      </c>
      <c r="AF21" s="206">
        <v>0</v>
      </c>
      <c r="AG21" s="206">
        <v>0</v>
      </c>
      <c r="AH21" s="206">
        <v>62.24</v>
      </c>
      <c r="AI21" s="206">
        <v>0</v>
      </c>
      <c r="AJ21" s="206">
        <v>0</v>
      </c>
      <c r="AK21" s="206">
        <v>-30</v>
      </c>
      <c r="AL21" s="206">
        <v>0</v>
      </c>
      <c r="AM21" s="206">
        <v>0</v>
      </c>
      <c r="AN21" s="206">
        <v>0</v>
      </c>
      <c r="AO21" s="206">
        <v>203.75</v>
      </c>
      <c r="AP21" s="206">
        <v>0</v>
      </c>
    </row>
    <row r="22" spans="1:42">
      <c r="A22" t="s">
        <v>64</v>
      </c>
      <c r="B22" s="206">
        <v>0</v>
      </c>
      <c r="C22" s="206">
        <v>20.010000000000002</v>
      </c>
      <c r="D22" s="206">
        <v>0</v>
      </c>
      <c r="E22" s="206">
        <v>0</v>
      </c>
      <c r="F22" s="206">
        <v>32.770000000000003</v>
      </c>
      <c r="G22" s="206">
        <v>0</v>
      </c>
      <c r="H22" s="206">
        <v>0</v>
      </c>
      <c r="I22" s="206">
        <v>42.92</v>
      </c>
      <c r="J22" s="206">
        <v>0.49</v>
      </c>
      <c r="K22" s="206">
        <v>243.68</v>
      </c>
      <c r="L22" s="206">
        <v>6.14</v>
      </c>
      <c r="M22" s="206">
        <v>2.68</v>
      </c>
      <c r="N22" s="206">
        <v>2.1800000000000002</v>
      </c>
      <c r="O22" s="206">
        <v>3.08</v>
      </c>
      <c r="P22" s="206">
        <v>1.04</v>
      </c>
      <c r="Q22" s="206">
        <v>5.41</v>
      </c>
      <c r="R22" s="206">
        <v>14.5</v>
      </c>
      <c r="S22" s="206">
        <v>7.44</v>
      </c>
      <c r="T22" s="206">
        <v>0.48</v>
      </c>
      <c r="U22" s="206">
        <v>1.76</v>
      </c>
      <c r="V22" s="206">
        <v>7.97</v>
      </c>
      <c r="W22" s="206">
        <v>15.21</v>
      </c>
      <c r="X22" s="206">
        <v>28.84</v>
      </c>
      <c r="Y22" s="206">
        <v>0</v>
      </c>
      <c r="Z22" s="206">
        <v>65.23</v>
      </c>
      <c r="AA22" s="206">
        <v>21.43</v>
      </c>
      <c r="AB22" s="206">
        <v>0</v>
      </c>
      <c r="AC22" s="206">
        <v>19.73</v>
      </c>
      <c r="AD22" s="206">
        <v>0</v>
      </c>
      <c r="AE22" s="206">
        <v>0</v>
      </c>
      <c r="AF22" s="206">
        <v>0</v>
      </c>
      <c r="AG22" s="206">
        <v>0</v>
      </c>
      <c r="AH22" s="206">
        <v>62.24</v>
      </c>
      <c r="AI22" s="206">
        <v>0</v>
      </c>
      <c r="AJ22" s="206">
        <v>0</v>
      </c>
      <c r="AK22" s="206">
        <v>-30</v>
      </c>
      <c r="AL22" s="206">
        <v>0</v>
      </c>
      <c r="AM22" s="206">
        <v>0</v>
      </c>
      <c r="AN22" s="206">
        <v>0</v>
      </c>
      <c r="AO22" s="206">
        <v>203.75</v>
      </c>
      <c r="AP22" s="206">
        <v>0</v>
      </c>
    </row>
    <row r="23" spans="1:42">
      <c r="A23" t="s">
        <v>65</v>
      </c>
      <c r="B23" s="206">
        <v>0</v>
      </c>
      <c r="C23" s="206">
        <v>20.010000000000002</v>
      </c>
      <c r="D23" s="206">
        <v>0</v>
      </c>
      <c r="E23" s="206">
        <v>0</v>
      </c>
      <c r="F23" s="206">
        <v>32.770000000000003</v>
      </c>
      <c r="G23" s="206">
        <v>0</v>
      </c>
      <c r="H23" s="206">
        <v>0</v>
      </c>
      <c r="I23" s="206">
        <v>42.92</v>
      </c>
      <c r="J23" s="206">
        <v>0.49</v>
      </c>
      <c r="K23" s="206">
        <v>252.7</v>
      </c>
      <c r="L23" s="206">
        <v>6.14</v>
      </c>
      <c r="M23" s="206">
        <v>2.68</v>
      </c>
      <c r="N23" s="206">
        <v>2.1800000000000002</v>
      </c>
      <c r="O23" s="206">
        <v>3.08</v>
      </c>
      <c r="P23" s="206">
        <v>1.04</v>
      </c>
      <c r="Q23" s="206">
        <v>7.18</v>
      </c>
      <c r="R23" s="206">
        <v>16.64</v>
      </c>
      <c r="S23" s="206">
        <v>8.9</v>
      </c>
      <c r="T23" s="206">
        <v>0.48</v>
      </c>
      <c r="U23" s="206">
        <v>1.76</v>
      </c>
      <c r="V23" s="206">
        <v>7.97</v>
      </c>
      <c r="W23" s="206">
        <v>15.45</v>
      </c>
      <c r="X23" s="206">
        <v>28.83</v>
      </c>
      <c r="Y23" s="206">
        <v>0</v>
      </c>
      <c r="Z23" s="206">
        <v>63.76</v>
      </c>
      <c r="AA23" s="206">
        <v>21.43</v>
      </c>
      <c r="AB23" s="206">
        <v>0</v>
      </c>
      <c r="AC23" s="206">
        <v>19.73</v>
      </c>
      <c r="AD23" s="206">
        <v>0</v>
      </c>
      <c r="AE23" s="206">
        <v>0</v>
      </c>
      <c r="AF23" s="206">
        <v>0</v>
      </c>
      <c r="AG23" s="206">
        <v>0</v>
      </c>
      <c r="AH23" s="206">
        <v>62.24</v>
      </c>
      <c r="AI23" s="206">
        <v>0</v>
      </c>
      <c r="AJ23" s="206">
        <v>0</v>
      </c>
      <c r="AK23" s="206">
        <v>-30</v>
      </c>
      <c r="AL23" s="206">
        <v>0</v>
      </c>
      <c r="AM23" s="206">
        <v>0</v>
      </c>
      <c r="AN23" s="206">
        <v>0</v>
      </c>
      <c r="AO23" s="206">
        <v>203.75</v>
      </c>
      <c r="AP23" s="206">
        <v>0</v>
      </c>
    </row>
    <row r="24" spans="1:42">
      <c r="A24" t="s">
        <v>66</v>
      </c>
      <c r="B24" s="206">
        <v>0</v>
      </c>
      <c r="C24" s="206">
        <v>20.010000000000002</v>
      </c>
      <c r="D24" s="206">
        <v>0</v>
      </c>
      <c r="E24" s="206">
        <v>0</v>
      </c>
      <c r="F24" s="206">
        <v>32.770000000000003</v>
      </c>
      <c r="G24" s="206">
        <v>0</v>
      </c>
      <c r="H24" s="206">
        <v>0</v>
      </c>
      <c r="I24" s="206">
        <v>42.92</v>
      </c>
      <c r="J24" s="206">
        <v>0.49</v>
      </c>
      <c r="K24" s="206">
        <v>252.7</v>
      </c>
      <c r="L24" s="206">
        <v>6.14</v>
      </c>
      <c r="M24" s="206">
        <v>2.68</v>
      </c>
      <c r="N24" s="206">
        <v>2.1800000000000002</v>
      </c>
      <c r="O24" s="206">
        <v>3.08</v>
      </c>
      <c r="P24" s="206">
        <v>1.04</v>
      </c>
      <c r="Q24" s="206">
        <v>6.6</v>
      </c>
      <c r="R24" s="206">
        <v>15.35</v>
      </c>
      <c r="S24" s="206">
        <v>7.96</v>
      </c>
      <c r="T24" s="206">
        <v>0.48</v>
      </c>
      <c r="U24" s="206">
        <v>1.76</v>
      </c>
      <c r="V24" s="206">
        <v>7.97</v>
      </c>
      <c r="W24" s="206">
        <v>15.14</v>
      </c>
      <c r="X24" s="206">
        <v>28.83</v>
      </c>
      <c r="Y24" s="206">
        <v>0</v>
      </c>
      <c r="Z24" s="206">
        <v>13.92</v>
      </c>
      <c r="AA24" s="206">
        <v>21.43</v>
      </c>
      <c r="AB24" s="206">
        <v>0</v>
      </c>
      <c r="AC24" s="206">
        <v>19.73</v>
      </c>
      <c r="AD24" s="206">
        <v>0</v>
      </c>
      <c r="AE24" s="206">
        <v>0</v>
      </c>
      <c r="AF24" s="206">
        <v>0</v>
      </c>
      <c r="AG24" s="206">
        <v>0</v>
      </c>
      <c r="AH24" s="206">
        <v>62.24</v>
      </c>
      <c r="AI24" s="206">
        <v>0</v>
      </c>
      <c r="AJ24" s="206">
        <v>0</v>
      </c>
      <c r="AK24" s="206">
        <v>-30</v>
      </c>
      <c r="AL24" s="206">
        <v>0</v>
      </c>
      <c r="AM24" s="206">
        <v>0</v>
      </c>
      <c r="AN24" s="206">
        <v>0</v>
      </c>
      <c r="AO24" s="206">
        <v>203.75</v>
      </c>
      <c r="AP24" s="206">
        <v>0</v>
      </c>
    </row>
    <row r="25" spans="1:42">
      <c r="A25" t="s">
        <v>67</v>
      </c>
      <c r="B25" s="206">
        <v>0</v>
      </c>
      <c r="C25" s="206">
        <v>20.010000000000002</v>
      </c>
      <c r="D25" s="206">
        <v>0</v>
      </c>
      <c r="E25" s="206">
        <v>0</v>
      </c>
      <c r="F25" s="206">
        <v>32.770000000000003</v>
      </c>
      <c r="G25" s="206">
        <v>0</v>
      </c>
      <c r="H25" s="206">
        <v>0</v>
      </c>
      <c r="I25" s="206">
        <v>42.92</v>
      </c>
      <c r="J25" s="206">
        <v>0.49</v>
      </c>
      <c r="K25" s="206">
        <v>252.7</v>
      </c>
      <c r="L25" s="206">
        <v>6.15</v>
      </c>
      <c r="M25" s="206">
        <v>2.68</v>
      </c>
      <c r="N25" s="206">
        <v>2.1800000000000002</v>
      </c>
      <c r="O25" s="206">
        <v>3.08</v>
      </c>
      <c r="P25" s="206">
        <v>1.04</v>
      </c>
      <c r="Q25" s="206">
        <v>6.6</v>
      </c>
      <c r="R25" s="206">
        <v>2.59</v>
      </c>
      <c r="S25" s="206">
        <v>7.61</v>
      </c>
      <c r="T25" s="206">
        <v>0.48</v>
      </c>
      <c r="U25" s="206">
        <v>1.76</v>
      </c>
      <c r="V25" s="206">
        <v>7.97</v>
      </c>
      <c r="W25" s="206">
        <v>15.59</v>
      </c>
      <c r="X25" s="206">
        <v>20.97</v>
      </c>
      <c r="Y25" s="206">
        <v>0</v>
      </c>
      <c r="Z25" s="206">
        <v>5.0199999999999996</v>
      </c>
      <c r="AA25" s="206">
        <v>1.69</v>
      </c>
      <c r="AB25" s="206">
        <v>0</v>
      </c>
      <c r="AC25" s="206">
        <v>19.73</v>
      </c>
      <c r="AD25" s="206">
        <v>0</v>
      </c>
      <c r="AE25" s="206">
        <v>0</v>
      </c>
      <c r="AF25" s="206">
        <v>0</v>
      </c>
      <c r="AG25" s="206">
        <v>0</v>
      </c>
      <c r="AH25" s="206">
        <v>62.24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203.75</v>
      </c>
      <c r="AP25" s="206">
        <v>0</v>
      </c>
    </row>
    <row r="26" spans="1:42">
      <c r="A26" t="s">
        <v>68</v>
      </c>
      <c r="B26" s="206">
        <v>0</v>
      </c>
      <c r="C26" s="206">
        <v>20.010000000000002</v>
      </c>
      <c r="D26" s="206">
        <v>0</v>
      </c>
      <c r="E26" s="206">
        <v>0</v>
      </c>
      <c r="F26" s="206">
        <v>32.770000000000003</v>
      </c>
      <c r="G26" s="206">
        <v>0</v>
      </c>
      <c r="H26" s="206">
        <v>0</v>
      </c>
      <c r="I26" s="206">
        <v>42.92</v>
      </c>
      <c r="J26" s="206">
        <v>0.49</v>
      </c>
      <c r="K26" s="206">
        <v>234.63</v>
      </c>
      <c r="L26" s="206">
        <v>6.14</v>
      </c>
      <c r="M26" s="206">
        <v>2.68</v>
      </c>
      <c r="N26" s="206">
        <v>2.1800000000000002</v>
      </c>
      <c r="O26" s="206">
        <v>3.08</v>
      </c>
      <c r="P26" s="206">
        <v>1.04</v>
      </c>
      <c r="Q26" s="206">
        <v>6.6</v>
      </c>
      <c r="R26" s="206">
        <v>0.78</v>
      </c>
      <c r="S26" s="206">
        <v>7.61</v>
      </c>
      <c r="T26" s="206">
        <v>0.48</v>
      </c>
      <c r="U26" s="206">
        <v>1.76</v>
      </c>
      <c r="V26" s="206">
        <v>0.34</v>
      </c>
      <c r="W26" s="206">
        <v>0.87</v>
      </c>
      <c r="X26" s="206">
        <v>1.84</v>
      </c>
      <c r="Y26" s="206">
        <v>0</v>
      </c>
      <c r="Z26" s="206">
        <v>5.0199999999999996</v>
      </c>
      <c r="AA26" s="206">
        <v>1.69</v>
      </c>
      <c r="AB26" s="206">
        <v>0</v>
      </c>
      <c r="AC26" s="206">
        <v>19.73</v>
      </c>
      <c r="AD26" s="206">
        <v>0</v>
      </c>
      <c r="AE26" s="206">
        <v>0</v>
      </c>
      <c r="AF26" s="206">
        <v>0</v>
      </c>
      <c r="AG26" s="206">
        <v>0</v>
      </c>
      <c r="AH26" s="206">
        <v>62.24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203.75</v>
      </c>
      <c r="AP26" s="206">
        <v>0</v>
      </c>
    </row>
    <row r="27" spans="1:42">
      <c r="A27" t="s">
        <v>69</v>
      </c>
      <c r="B27" s="206">
        <v>0</v>
      </c>
      <c r="C27" s="206">
        <v>17.670000000000002</v>
      </c>
      <c r="D27" s="206">
        <v>2.34</v>
      </c>
      <c r="E27" s="206">
        <v>0</v>
      </c>
      <c r="F27" s="206">
        <v>23.11</v>
      </c>
      <c r="G27" s="206">
        <v>9.67</v>
      </c>
      <c r="H27" s="206">
        <v>0</v>
      </c>
      <c r="I27" s="206">
        <v>42.92</v>
      </c>
      <c r="J27" s="206">
        <v>0.49</v>
      </c>
      <c r="K27" s="206">
        <v>88.03</v>
      </c>
      <c r="L27" s="206">
        <v>6.14</v>
      </c>
      <c r="M27" s="206">
        <v>2.68</v>
      </c>
      <c r="N27" s="206">
        <v>2.1800000000000002</v>
      </c>
      <c r="O27" s="206">
        <v>3.08</v>
      </c>
      <c r="P27" s="206">
        <v>1.04</v>
      </c>
      <c r="Q27" s="206">
        <v>6.6</v>
      </c>
      <c r="R27" s="206">
        <v>0.78</v>
      </c>
      <c r="S27" s="206">
        <v>7.61</v>
      </c>
      <c r="T27" s="206">
        <v>0.48</v>
      </c>
      <c r="U27" s="206">
        <v>1.76</v>
      </c>
      <c r="V27" s="206">
        <v>0.34</v>
      </c>
      <c r="W27" s="206">
        <v>0.87</v>
      </c>
      <c r="X27" s="206">
        <v>1.84</v>
      </c>
      <c r="Y27" s="206">
        <v>0</v>
      </c>
      <c r="Z27" s="206">
        <v>5.0199999999999996</v>
      </c>
      <c r="AA27" s="206">
        <v>1.69</v>
      </c>
      <c r="AB27" s="206">
        <v>0</v>
      </c>
      <c r="AC27" s="206">
        <v>18.739999999999998</v>
      </c>
      <c r="AD27" s="206">
        <v>0</v>
      </c>
      <c r="AE27" s="206">
        <v>0</v>
      </c>
      <c r="AF27" s="206">
        <v>0</v>
      </c>
      <c r="AG27" s="206">
        <v>0</v>
      </c>
      <c r="AH27" s="206">
        <v>62.24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203.75</v>
      </c>
      <c r="AP27" s="206">
        <v>0</v>
      </c>
    </row>
    <row r="28" spans="1:42">
      <c r="A28" t="s">
        <v>70</v>
      </c>
      <c r="B28" s="206">
        <v>0</v>
      </c>
      <c r="C28" s="206">
        <v>17.670000000000002</v>
      </c>
      <c r="D28" s="206">
        <v>2.34</v>
      </c>
      <c r="E28" s="206">
        <v>0</v>
      </c>
      <c r="F28" s="206">
        <v>23.11</v>
      </c>
      <c r="G28" s="206">
        <v>9.67</v>
      </c>
      <c r="H28" s="206">
        <v>0</v>
      </c>
      <c r="I28" s="206">
        <v>42.92</v>
      </c>
      <c r="J28" s="206">
        <v>0.49</v>
      </c>
      <c r="K28" s="206">
        <v>21.78</v>
      </c>
      <c r="L28" s="206">
        <v>0.39</v>
      </c>
      <c r="M28" s="206">
        <v>2.68</v>
      </c>
      <c r="N28" s="206">
        <v>2.1800000000000002</v>
      </c>
      <c r="O28" s="206">
        <v>3.08</v>
      </c>
      <c r="P28" s="206">
        <v>1.04</v>
      </c>
      <c r="Q28" s="206">
        <v>0.4</v>
      </c>
      <c r="R28" s="206">
        <v>0.78</v>
      </c>
      <c r="S28" s="206">
        <v>0.49</v>
      </c>
      <c r="T28" s="206">
        <v>0.48</v>
      </c>
      <c r="U28" s="206">
        <v>1.76</v>
      </c>
      <c r="V28" s="206">
        <v>0.34</v>
      </c>
      <c r="W28" s="206">
        <v>0.87</v>
      </c>
      <c r="X28" s="206">
        <v>1.84</v>
      </c>
      <c r="Y28" s="206">
        <v>0</v>
      </c>
      <c r="Z28" s="206">
        <v>5.0199999999999996</v>
      </c>
      <c r="AA28" s="206">
        <v>1.69</v>
      </c>
      <c r="AB28" s="206">
        <v>0</v>
      </c>
      <c r="AC28" s="206">
        <v>18.739999999999998</v>
      </c>
      <c r="AD28" s="206">
        <v>0</v>
      </c>
      <c r="AE28" s="206">
        <v>0</v>
      </c>
      <c r="AF28" s="206">
        <v>0</v>
      </c>
      <c r="AG28" s="206">
        <v>0</v>
      </c>
      <c r="AH28" s="206">
        <v>62.24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203.75</v>
      </c>
      <c r="AP28" s="206">
        <v>0</v>
      </c>
    </row>
    <row r="29" spans="1:42">
      <c r="A29" t="s">
        <v>71</v>
      </c>
      <c r="B29" s="206">
        <v>0</v>
      </c>
      <c r="C29" s="206">
        <v>17.670000000000002</v>
      </c>
      <c r="D29" s="206">
        <v>2.34</v>
      </c>
      <c r="E29" s="206">
        <v>0</v>
      </c>
      <c r="F29" s="206">
        <v>23.11</v>
      </c>
      <c r="G29" s="206">
        <v>9.67</v>
      </c>
      <c r="H29" s="206">
        <v>0</v>
      </c>
      <c r="I29" s="206">
        <v>42.92</v>
      </c>
      <c r="J29" s="206">
        <v>0.49</v>
      </c>
      <c r="K29" s="206">
        <v>21.78</v>
      </c>
      <c r="L29" s="206">
        <v>0.39</v>
      </c>
      <c r="M29" s="206">
        <v>2.68</v>
      </c>
      <c r="N29" s="206">
        <v>2.1800000000000002</v>
      </c>
      <c r="O29" s="206">
        <v>3.08</v>
      </c>
      <c r="P29" s="206">
        <v>1.04</v>
      </c>
      <c r="Q29" s="206">
        <v>0.4</v>
      </c>
      <c r="R29" s="206">
        <v>0.78</v>
      </c>
      <c r="S29" s="206">
        <v>0.49</v>
      </c>
      <c r="T29" s="206">
        <v>0.48</v>
      </c>
      <c r="U29" s="206">
        <v>1.76</v>
      </c>
      <c r="V29" s="206">
        <v>0.34</v>
      </c>
      <c r="W29" s="206">
        <v>0.87</v>
      </c>
      <c r="X29" s="206">
        <v>1.84</v>
      </c>
      <c r="Y29" s="206">
        <v>0</v>
      </c>
      <c r="Z29" s="206">
        <v>5.0199999999999996</v>
      </c>
      <c r="AA29" s="206">
        <v>1.69</v>
      </c>
      <c r="AB29" s="206">
        <v>0</v>
      </c>
      <c r="AC29" s="206">
        <v>18.739999999999998</v>
      </c>
      <c r="AD29" s="206">
        <v>0</v>
      </c>
      <c r="AE29" s="206">
        <v>0</v>
      </c>
      <c r="AF29" s="206">
        <v>0</v>
      </c>
      <c r="AG29" s="206">
        <v>0</v>
      </c>
      <c r="AH29" s="206">
        <v>62.24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203.75</v>
      </c>
      <c r="AP29" s="206">
        <v>0</v>
      </c>
    </row>
    <row r="30" spans="1:42">
      <c r="A30" t="s">
        <v>72</v>
      </c>
      <c r="B30" s="206">
        <v>0</v>
      </c>
      <c r="C30" s="206">
        <v>17.670000000000002</v>
      </c>
      <c r="D30" s="206">
        <v>2.34</v>
      </c>
      <c r="E30" s="206">
        <v>0</v>
      </c>
      <c r="F30" s="206">
        <v>23.11</v>
      </c>
      <c r="G30" s="206">
        <v>9.67</v>
      </c>
      <c r="H30" s="206">
        <v>0</v>
      </c>
      <c r="I30" s="206">
        <v>42.92</v>
      </c>
      <c r="J30" s="206">
        <v>0.49</v>
      </c>
      <c r="K30" s="206">
        <v>21.78</v>
      </c>
      <c r="L30" s="206">
        <v>0.39</v>
      </c>
      <c r="M30" s="206">
        <v>2.68</v>
      </c>
      <c r="N30" s="206">
        <v>2.1800000000000002</v>
      </c>
      <c r="O30" s="206">
        <v>3.08</v>
      </c>
      <c r="P30" s="206">
        <v>1.04</v>
      </c>
      <c r="Q30" s="206">
        <v>0.4</v>
      </c>
      <c r="R30" s="206">
        <v>0.78</v>
      </c>
      <c r="S30" s="206">
        <v>0.49</v>
      </c>
      <c r="T30" s="206">
        <v>0.48</v>
      </c>
      <c r="U30" s="206">
        <v>1.76</v>
      </c>
      <c r="V30" s="206">
        <v>0.34</v>
      </c>
      <c r="W30" s="206">
        <v>0.87</v>
      </c>
      <c r="X30" s="206">
        <v>1.84</v>
      </c>
      <c r="Y30" s="206">
        <v>0</v>
      </c>
      <c r="Z30" s="206">
        <v>5.0199999999999996</v>
      </c>
      <c r="AA30" s="206">
        <v>1.69</v>
      </c>
      <c r="AB30" s="206">
        <v>0</v>
      </c>
      <c r="AC30" s="206">
        <v>18.739999999999998</v>
      </c>
      <c r="AD30" s="206">
        <v>0</v>
      </c>
      <c r="AE30" s="206">
        <v>0</v>
      </c>
      <c r="AF30" s="206">
        <v>0</v>
      </c>
      <c r="AG30" s="206">
        <v>0</v>
      </c>
      <c r="AH30" s="206">
        <v>62.24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203.75</v>
      </c>
      <c r="AP30" s="206">
        <v>0</v>
      </c>
    </row>
    <row r="31" spans="1:42">
      <c r="A31" t="s">
        <v>73</v>
      </c>
      <c r="B31" s="206">
        <v>0</v>
      </c>
      <c r="C31" s="206">
        <v>17.579999999999998</v>
      </c>
      <c r="D31" s="206">
        <v>2.34</v>
      </c>
      <c r="E31" s="206">
        <v>0</v>
      </c>
      <c r="F31" s="206">
        <v>23.11</v>
      </c>
      <c r="G31" s="206">
        <v>9.67</v>
      </c>
      <c r="H31" s="206">
        <v>0</v>
      </c>
      <c r="I31" s="206">
        <v>42.92</v>
      </c>
      <c r="J31" s="206">
        <v>0.49</v>
      </c>
      <c r="K31" s="206">
        <v>21.78</v>
      </c>
      <c r="L31" s="206">
        <v>0.39</v>
      </c>
      <c r="M31" s="206">
        <v>2.68</v>
      </c>
      <c r="N31" s="206">
        <v>2.1800000000000002</v>
      </c>
      <c r="O31" s="206">
        <v>3.08</v>
      </c>
      <c r="P31" s="206">
        <v>1.04</v>
      </c>
      <c r="Q31" s="206">
        <v>0.4</v>
      </c>
      <c r="R31" s="206">
        <v>0.78</v>
      </c>
      <c r="S31" s="206">
        <v>0.49</v>
      </c>
      <c r="T31" s="206">
        <v>0.48</v>
      </c>
      <c r="U31" s="206">
        <v>1.79</v>
      </c>
      <c r="V31" s="206">
        <v>0.34</v>
      </c>
      <c r="W31" s="206">
        <v>0.87</v>
      </c>
      <c r="X31" s="206">
        <v>1.84</v>
      </c>
      <c r="Y31" s="206">
        <v>0</v>
      </c>
      <c r="Z31" s="206">
        <v>5.0199999999999996</v>
      </c>
      <c r="AA31" s="206">
        <v>1.69</v>
      </c>
      <c r="AB31" s="206">
        <v>0</v>
      </c>
      <c r="AC31" s="206">
        <v>18.739999999999998</v>
      </c>
      <c r="AD31" s="206">
        <v>0</v>
      </c>
      <c r="AE31" s="206">
        <v>0</v>
      </c>
      <c r="AF31" s="206">
        <v>0</v>
      </c>
      <c r="AG31" s="206">
        <v>0</v>
      </c>
      <c r="AH31" s="206">
        <v>62.24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203.75</v>
      </c>
      <c r="AP31" s="206">
        <v>0</v>
      </c>
    </row>
    <row r="32" spans="1:42">
      <c r="A32" t="s">
        <v>74</v>
      </c>
      <c r="B32" s="206">
        <v>0</v>
      </c>
      <c r="C32" s="206">
        <v>17.579999999999998</v>
      </c>
      <c r="D32" s="206">
        <v>2.34</v>
      </c>
      <c r="E32" s="206">
        <v>0</v>
      </c>
      <c r="F32" s="206">
        <v>23.11</v>
      </c>
      <c r="G32" s="206">
        <v>9.67</v>
      </c>
      <c r="H32" s="206">
        <v>0</v>
      </c>
      <c r="I32" s="206">
        <v>42.92</v>
      </c>
      <c r="J32" s="206">
        <v>0.49</v>
      </c>
      <c r="K32" s="206">
        <v>21.78</v>
      </c>
      <c r="L32" s="206">
        <v>0.39</v>
      </c>
      <c r="M32" s="206">
        <v>2.68</v>
      </c>
      <c r="N32" s="206">
        <v>2.1800000000000002</v>
      </c>
      <c r="O32" s="206">
        <v>3.08</v>
      </c>
      <c r="P32" s="206">
        <v>1.04</v>
      </c>
      <c r="Q32" s="206">
        <v>0.4</v>
      </c>
      <c r="R32" s="206">
        <v>0.78</v>
      </c>
      <c r="S32" s="206">
        <v>0.49</v>
      </c>
      <c r="T32" s="206">
        <v>0.48</v>
      </c>
      <c r="U32" s="206">
        <v>1.85</v>
      </c>
      <c r="V32" s="206">
        <v>0.34</v>
      </c>
      <c r="W32" s="206">
        <v>0.87</v>
      </c>
      <c r="X32" s="206">
        <v>1.84</v>
      </c>
      <c r="Y32" s="206">
        <v>0</v>
      </c>
      <c r="Z32" s="206">
        <v>5.0199999999999996</v>
      </c>
      <c r="AA32" s="206">
        <v>1.69</v>
      </c>
      <c r="AB32" s="206">
        <v>0</v>
      </c>
      <c r="AC32" s="206">
        <v>18.739999999999998</v>
      </c>
      <c r="AD32" s="206">
        <v>0</v>
      </c>
      <c r="AE32" s="206">
        <v>0</v>
      </c>
      <c r="AF32" s="206">
        <v>0</v>
      </c>
      <c r="AG32" s="206">
        <v>0</v>
      </c>
      <c r="AH32" s="206">
        <v>62.24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203.75</v>
      </c>
      <c r="AP32" s="206">
        <v>0</v>
      </c>
    </row>
    <row r="33" spans="1:42">
      <c r="A33" t="s">
        <v>75</v>
      </c>
      <c r="B33" s="206">
        <v>0</v>
      </c>
      <c r="C33" s="206">
        <v>17.579999999999998</v>
      </c>
      <c r="D33" s="206">
        <v>2.34</v>
      </c>
      <c r="E33" s="206">
        <v>0</v>
      </c>
      <c r="F33" s="206">
        <v>23.11</v>
      </c>
      <c r="G33" s="206">
        <v>9.67</v>
      </c>
      <c r="H33" s="206">
        <v>0</v>
      </c>
      <c r="I33" s="206">
        <v>42.92</v>
      </c>
      <c r="J33" s="206">
        <v>0.49</v>
      </c>
      <c r="K33" s="206">
        <v>21.78</v>
      </c>
      <c r="L33" s="206">
        <v>0.39</v>
      </c>
      <c r="M33" s="206">
        <v>2.68</v>
      </c>
      <c r="N33" s="206">
        <v>2.1800000000000002</v>
      </c>
      <c r="O33" s="206">
        <v>3.08</v>
      </c>
      <c r="P33" s="206">
        <v>1.04</v>
      </c>
      <c r="Q33" s="206">
        <v>0.4</v>
      </c>
      <c r="R33" s="206">
        <v>0.78</v>
      </c>
      <c r="S33" s="206">
        <v>0.49</v>
      </c>
      <c r="T33" s="206">
        <v>0.48</v>
      </c>
      <c r="U33" s="206">
        <v>1.91</v>
      </c>
      <c r="V33" s="206">
        <v>0.34</v>
      </c>
      <c r="W33" s="206">
        <v>0.87</v>
      </c>
      <c r="X33" s="206">
        <v>1.84</v>
      </c>
      <c r="Y33" s="206">
        <v>0</v>
      </c>
      <c r="Z33" s="206">
        <v>5.0199999999999996</v>
      </c>
      <c r="AA33" s="206">
        <v>1.69</v>
      </c>
      <c r="AB33" s="206">
        <v>0</v>
      </c>
      <c r="AC33" s="206">
        <v>18.739999999999998</v>
      </c>
      <c r="AD33" s="206">
        <v>0</v>
      </c>
      <c r="AE33" s="206">
        <v>0</v>
      </c>
      <c r="AF33" s="206">
        <v>0</v>
      </c>
      <c r="AG33" s="206">
        <v>0</v>
      </c>
      <c r="AH33" s="206">
        <v>62.24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203.75</v>
      </c>
      <c r="AP33" s="206">
        <v>0</v>
      </c>
    </row>
    <row r="34" spans="1:42">
      <c r="A34" t="s">
        <v>76</v>
      </c>
      <c r="B34" s="206">
        <v>0</v>
      </c>
      <c r="C34" s="206">
        <v>17.579999999999998</v>
      </c>
      <c r="D34" s="206">
        <v>2.34</v>
      </c>
      <c r="E34" s="206">
        <v>0</v>
      </c>
      <c r="F34" s="206">
        <v>23.11</v>
      </c>
      <c r="G34" s="206">
        <v>9.67</v>
      </c>
      <c r="H34" s="206">
        <v>0</v>
      </c>
      <c r="I34" s="206">
        <v>42.92</v>
      </c>
      <c r="J34" s="206">
        <v>0.49</v>
      </c>
      <c r="K34" s="206">
        <v>21.78</v>
      </c>
      <c r="L34" s="206">
        <v>0.39</v>
      </c>
      <c r="M34" s="206">
        <v>2.68</v>
      </c>
      <c r="N34" s="206">
        <v>2.1800000000000002</v>
      </c>
      <c r="O34" s="206">
        <v>3.08</v>
      </c>
      <c r="P34" s="206">
        <v>1.04</v>
      </c>
      <c r="Q34" s="206">
        <v>0.4</v>
      </c>
      <c r="R34" s="206">
        <v>0.78</v>
      </c>
      <c r="S34" s="206">
        <v>0.49</v>
      </c>
      <c r="T34" s="206">
        <v>0.48</v>
      </c>
      <c r="U34" s="206">
        <v>1.94</v>
      </c>
      <c r="V34" s="206">
        <v>0.34</v>
      </c>
      <c r="W34" s="206">
        <v>0.87</v>
      </c>
      <c r="X34" s="206">
        <v>1.84</v>
      </c>
      <c r="Y34" s="206">
        <v>0</v>
      </c>
      <c r="Z34" s="206">
        <v>5.0199999999999996</v>
      </c>
      <c r="AA34" s="206">
        <v>1.69</v>
      </c>
      <c r="AB34" s="206">
        <v>0</v>
      </c>
      <c r="AC34" s="206">
        <v>18.739999999999998</v>
      </c>
      <c r="AD34" s="206">
        <v>0</v>
      </c>
      <c r="AE34" s="206">
        <v>0</v>
      </c>
      <c r="AF34" s="206">
        <v>0</v>
      </c>
      <c r="AG34" s="206">
        <v>0</v>
      </c>
      <c r="AH34" s="206">
        <v>62.24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203.75</v>
      </c>
      <c r="AP34" s="206">
        <v>0</v>
      </c>
    </row>
    <row r="35" spans="1:42">
      <c r="A35" t="s">
        <v>77</v>
      </c>
      <c r="B35" s="206">
        <v>0</v>
      </c>
      <c r="C35" s="206">
        <v>17.489999999999998</v>
      </c>
      <c r="D35" s="206">
        <v>2.34</v>
      </c>
      <c r="E35" s="206">
        <v>0</v>
      </c>
      <c r="F35" s="206">
        <v>23.11</v>
      </c>
      <c r="G35" s="206">
        <v>9.67</v>
      </c>
      <c r="H35" s="206">
        <v>0</v>
      </c>
      <c r="I35" s="206">
        <v>42.19</v>
      </c>
      <c r="J35" s="206">
        <v>0.49</v>
      </c>
      <c r="K35" s="206">
        <v>21.78</v>
      </c>
      <c r="L35" s="206">
        <v>0.39</v>
      </c>
      <c r="M35" s="206">
        <v>2.68</v>
      </c>
      <c r="N35" s="206">
        <v>2.1800000000000002</v>
      </c>
      <c r="O35" s="206">
        <v>3.08</v>
      </c>
      <c r="P35" s="206">
        <v>1.04</v>
      </c>
      <c r="Q35" s="206">
        <v>0.4</v>
      </c>
      <c r="R35" s="206">
        <v>0.78</v>
      </c>
      <c r="S35" s="206">
        <v>0.49</v>
      </c>
      <c r="T35" s="206">
        <v>0.48</v>
      </c>
      <c r="U35" s="206">
        <v>1.86</v>
      </c>
      <c r="V35" s="206">
        <v>0.34</v>
      </c>
      <c r="W35" s="206">
        <v>0.87</v>
      </c>
      <c r="X35" s="206">
        <v>1.84</v>
      </c>
      <c r="Y35" s="206">
        <v>0</v>
      </c>
      <c r="Z35" s="206">
        <v>5.0199999999999996</v>
      </c>
      <c r="AA35" s="206">
        <v>1.69</v>
      </c>
      <c r="AB35" s="206">
        <v>0</v>
      </c>
      <c r="AC35" s="206">
        <v>18.739999999999998</v>
      </c>
      <c r="AD35" s="206">
        <v>0</v>
      </c>
      <c r="AE35" s="206">
        <v>0</v>
      </c>
      <c r="AF35" s="206">
        <v>0</v>
      </c>
      <c r="AG35" s="206">
        <v>0</v>
      </c>
      <c r="AH35" s="206">
        <v>62.24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203.75</v>
      </c>
      <c r="AP35" s="206">
        <v>0</v>
      </c>
    </row>
    <row r="36" spans="1:42">
      <c r="A36" t="s">
        <v>78</v>
      </c>
      <c r="B36" s="206">
        <v>0</v>
      </c>
      <c r="C36" s="206">
        <v>17.489999999999998</v>
      </c>
      <c r="D36" s="206">
        <v>2.34</v>
      </c>
      <c r="E36" s="206">
        <v>0</v>
      </c>
      <c r="F36" s="206">
        <v>23.11</v>
      </c>
      <c r="G36" s="206">
        <v>9.67</v>
      </c>
      <c r="H36" s="206">
        <v>0</v>
      </c>
      <c r="I36" s="206">
        <v>42.19</v>
      </c>
      <c r="J36" s="206">
        <v>0.49</v>
      </c>
      <c r="K36" s="206">
        <v>21.78</v>
      </c>
      <c r="L36" s="206">
        <v>0.39</v>
      </c>
      <c r="M36" s="206">
        <v>2.68</v>
      </c>
      <c r="N36" s="206">
        <v>2.1800000000000002</v>
      </c>
      <c r="O36" s="206">
        <v>3.08</v>
      </c>
      <c r="P36" s="206">
        <v>1.04</v>
      </c>
      <c r="Q36" s="206">
        <v>0.4</v>
      </c>
      <c r="R36" s="206">
        <v>0.78</v>
      </c>
      <c r="S36" s="206">
        <v>0.49</v>
      </c>
      <c r="T36" s="206">
        <v>0.48</v>
      </c>
      <c r="U36" s="206">
        <v>1.86</v>
      </c>
      <c r="V36" s="206">
        <v>0.34</v>
      </c>
      <c r="W36" s="206">
        <v>0.87</v>
      </c>
      <c r="X36" s="206">
        <v>1.84</v>
      </c>
      <c r="Y36" s="206">
        <v>0</v>
      </c>
      <c r="Z36" s="206">
        <v>5.0199999999999996</v>
      </c>
      <c r="AA36" s="206">
        <v>1.69</v>
      </c>
      <c r="AB36" s="206">
        <v>0</v>
      </c>
      <c r="AC36" s="206">
        <v>18.739999999999998</v>
      </c>
      <c r="AD36" s="206">
        <v>0</v>
      </c>
      <c r="AE36" s="206">
        <v>0</v>
      </c>
      <c r="AF36" s="206">
        <v>0</v>
      </c>
      <c r="AG36" s="206">
        <v>0</v>
      </c>
      <c r="AH36" s="206">
        <v>62.24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203.75</v>
      </c>
      <c r="AP36" s="206">
        <v>0</v>
      </c>
    </row>
    <row r="37" spans="1:42">
      <c r="A37" t="s">
        <v>79</v>
      </c>
      <c r="B37" s="206">
        <v>0</v>
      </c>
      <c r="C37" s="206">
        <v>17.489999999999998</v>
      </c>
      <c r="D37" s="206">
        <v>2.34</v>
      </c>
      <c r="E37" s="206">
        <v>0</v>
      </c>
      <c r="F37" s="206">
        <v>32.770000000000003</v>
      </c>
      <c r="G37" s="206">
        <v>0</v>
      </c>
      <c r="H37" s="206">
        <v>0</v>
      </c>
      <c r="I37" s="206">
        <v>42.19</v>
      </c>
      <c r="J37" s="206">
        <v>0.49</v>
      </c>
      <c r="K37" s="206">
        <v>21.78</v>
      </c>
      <c r="L37" s="206">
        <v>0.39</v>
      </c>
      <c r="M37" s="206">
        <v>2.68</v>
      </c>
      <c r="N37" s="206">
        <v>2.1800000000000002</v>
      </c>
      <c r="O37" s="206">
        <v>3.08</v>
      </c>
      <c r="P37" s="206">
        <v>1.04</v>
      </c>
      <c r="Q37" s="206">
        <v>0.4</v>
      </c>
      <c r="R37" s="206">
        <v>0.78</v>
      </c>
      <c r="S37" s="206">
        <v>0.49</v>
      </c>
      <c r="T37" s="206">
        <v>0.48</v>
      </c>
      <c r="U37" s="206">
        <v>1.86</v>
      </c>
      <c r="V37" s="206">
        <v>0.34</v>
      </c>
      <c r="W37" s="206">
        <v>0.87</v>
      </c>
      <c r="X37" s="206">
        <v>1.84</v>
      </c>
      <c r="Y37" s="206">
        <v>0</v>
      </c>
      <c r="Z37" s="206">
        <v>5.0199999999999996</v>
      </c>
      <c r="AA37" s="206">
        <v>1.69</v>
      </c>
      <c r="AB37" s="206">
        <v>0</v>
      </c>
      <c r="AC37" s="206">
        <v>18.739999999999998</v>
      </c>
      <c r="AD37" s="206">
        <v>0</v>
      </c>
      <c r="AE37" s="206">
        <v>0</v>
      </c>
      <c r="AF37" s="206">
        <v>0</v>
      </c>
      <c r="AG37" s="206">
        <v>0</v>
      </c>
      <c r="AH37" s="206">
        <v>62.24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203.75</v>
      </c>
      <c r="AP37" s="206">
        <v>0</v>
      </c>
    </row>
    <row r="38" spans="1:42">
      <c r="A38" t="s">
        <v>80</v>
      </c>
      <c r="B38" s="206">
        <v>0</v>
      </c>
      <c r="C38" s="206">
        <v>17.489999999999998</v>
      </c>
      <c r="D38" s="206">
        <v>2.34</v>
      </c>
      <c r="E38" s="206">
        <v>0</v>
      </c>
      <c r="F38" s="206">
        <v>32.770000000000003</v>
      </c>
      <c r="G38" s="206">
        <v>0</v>
      </c>
      <c r="H38" s="206">
        <v>0</v>
      </c>
      <c r="I38" s="206">
        <v>42.19</v>
      </c>
      <c r="J38" s="206">
        <v>0.49</v>
      </c>
      <c r="K38" s="206">
        <v>21.78</v>
      </c>
      <c r="L38" s="206">
        <v>0.39</v>
      </c>
      <c r="M38" s="206">
        <v>2.68</v>
      </c>
      <c r="N38" s="206">
        <v>2.1800000000000002</v>
      </c>
      <c r="O38" s="206">
        <v>3.08</v>
      </c>
      <c r="P38" s="206">
        <v>1.04</v>
      </c>
      <c r="Q38" s="206">
        <v>0.4</v>
      </c>
      <c r="R38" s="206">
        <v>0.78</v>
      </c>
      <c r="S38" s="206">
        <v>0.49</v>
      </c>
      <c r="T38" s="206">
        <v>0.48</v>
      </c>
      <c r="U38" s="206">
        <v>1.86</v>
      </c>
      <c r="V38" s="206">
        <v>0.34</v>
      </c>
      <c r="W38" s="206">
        <v>0.87</v>
      </c>
      <c r="X38" s="206">
        <v>1.84</v>
      </c>
      <c r="Y38" s="206">
        <v>0</v>
      </c>
      <c r="Z38" s="206">
        <v>5.0199999999999996</v>
      </c>
      <c r="AA38" s="206">
        <v>1.69</v>
      </c>
      <c r="AB38" s="206">
        <v>0</v>
      </c>
      <c r="AC38" s="206">
        <v>19.73</v>
      </c>
      <c r="AD38" s="206">
        <v>0</v>
      </c>
      <c r="AE38" s="206">
        <v>0</v>
      </c>
      <c r="AF38" s="206">
        <v>0</v>
      </c>
      <c r="AG38" s="206">
        <v>0</v>
      </c>
      <c r="AH38" s="206">
        <v>62.24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203.75</v>
      </c>
      <c r="AP38" s="206">
        <v>0</v>
      </c>
    </row>
    <row r="39" spans="1:42">
      <c r="A39" t="s">
        <v>81</v>
      </c>
      <c r="B39" s="206">
        <v>0</v>
      </c>
      <c r="C39" s="206">
        <v>17.39</v>
      </c>
      <c r="D39" s="206">
        <v>2.34</v>
      </c>
      <c r="E39" s="206">
        <v>0</v>
      </c>
      <c r="F39" s="206">
        <v>32.770000000000003</v>
      </c>
      <c r="G39" s="206">
        <v>0</v>
      </c>
      <c r="H39" s="206">
        <v>0</v>
      </c>
      <c r="I39" s="206">
        <v>42.19</v>
      </c>
      <c r="J39" s="206">
        <v>0.49</v>
      </c>
      <c r="K39" s="206">
        <v>21.78</v>
      </c>
      <c r="L39" s="206">
        <v>0.39</v>
      </c>
      <c r="M39" s="206">
        <v>2.68</v>
      </c>
      <c r="N39" s="206">
        <v>2.1800000000000002</v>
      </c>
      <c r="O39" s="206">
        <v>3.08</v>
      </c>
      <c r="P39" s="206">
        <v>1.04</v>
      </c>
      <c r="Q39" s="206">
        <v>0.4</v>
      </c>
      <c r="R39" s="206">
        <v>0.78</v>
      </c>
      <c r="S39" s="206">
        <v>0.49</v>
      </c>
      <c r="T39" s="206">
        <v>0.48</v>
      </c>
      <c r="U39" s="206">
        <v>3.51</v>
      </c>
      <c r="V39" s="206">
        <v>0.34</v>
      </c>
      <c r="W39" s="206">
        <v>0.87</v>
      </c>
      <c r="X39" s="206">
        <v>1.84</v>
      </c>
      <c r="Y39" s="206">
        <v>0</v>
      </c>
      <c r="Z39" s="206">
        <v>5.0199999999999996</v>
      </c>
      <c r="AA39" s="206">
        <v>1.69</v>
      </c>
      <c r="AB39" s="206">
        <v>0</v>
      </c>
      <c r="AC39" s="206">
        <v>24.95</v>
      </c>
      <c r="AD39" s="206">
        <v>0</v>
      </c>
      <c r="AE39" s="206">
        <v>0</v>
      </c>
      <c r="AF39" s="206">
        <v>0</v>
      </c>
      <c r="AG39" s="206">
        <v>0</v>
      </c>
      <c r="AH39" s="206">
        <v>62.24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203.75</v>
      </c>
      <c r="AP39" s="206">
        <v>0</v>
      </c>
    </row>
    <row r="40" spans="1:42">
      <c r="A40" t="s">
        <v>82</v>
      </c>
      <c r="B40" s="206">
        <v>0</v>
      </c>
      <c r="C40" s="206">
        <v>17.39</v>
      </c>
      <c r="D40" s="206">
        <v>2.34</v>
      </c>
      <c r="E40" s="206">
        <v>0</v>
      </c>
      <c r="F40" s="206">
        <v>32.770000000000003</v>
      </c>
      <c r="G40" s="206">
        <v>0</v>
      </c>
      <c r="H40" s="206">
        <v>0</v>
      </c>
      <c r="I40" s="206">
        <v>42.19</v>
      </c>
      <c r="J40" s="206">
        <v>0.49</v>
      </c>
      <c r="K40" s="206">
        <v>21.78</v>
      </c>
      <c r="L40" s="206">
        <v>0.39</v>
      </c>
      <c r="M40" s="206">
        <v>2.68</v>
      </c>
      <c r="N40" s="206">
        <v>2.1800000000000002</v>
      </c>
      <c r="O40" s="206">
        <v>3.08</v>
      </c>
      <c r="P40" s="206">
        <v>1.04</v>
      </c>
      <c r="Q40" s="206">
        <v>0.4</v>
      </c>
      <c r="R40" s="206">
        <v>0.78</v>
      </c>
      <c r="S40" s="206">
        <v>0.49</v>
      </c>
      <c r="T40" s="206">
        <v>0.48</v>
      </c>
      <c r="U40" s="206">
        <v>3.22</v>
      </c>
      <c r="V40" s="206">
        <v>0.34</v>
      </c>
      <c r="W40" s="206">
        <v>0.87</v>
      </c>
      <c r="X40" s="206">
        <v>1.84</v>
      </c>
      <c r="Y40" s="206">
        <v>0</v>
      </c>
      <c r="Z40" s="206">
        <v>5.0199999999999996</v>
      </c>
      <c r="AA40" s="206">
        <v>1.69</v>
      </c>
      <c r="AB40" s="206">
        <v>0</v>
      </c>
      <c r="AC40" s="206">
        <v>24.95</v>
      </c>
      <c r="AD40" s="206">
        <v>0</v>
      </c>
      <c r="AE40" s="206">
        <v>0</v>
      </c>
      <c r="AF40" s="206">
        <v>0</v>
      </c>
      <c r="AG40" s="206">
        <v>0</v>
      </c>
      <c r="AH40" s="206">
        <v>62.24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203.75</v>
      </c>
      <c r="AP40" s="206">
        <v>0</v>
      </c>
    </row>
    <row r="41" spans="1:42">
      <c r="A41" t="s">
        <v>83</v>
      </c>
      <c r="B41" s="206">
        <v>0</v>
      </c>
      <c r="C41" s="206">
        <v>17.39</v>
      </c>
      <c r="D41" s="206">
        <v>2.34</v>
      </c>
      <c r="E41" s="206">
        <v>0</v>
      </c>
      <c r="F41" s="206">
        <v>32.770000000000003</v>
      </c>
      <c r="G41" s="206">
        <v>0</v>
      </c>
      <c r="H41" s="206">
        <v>0</v>
      </c>
      <c r="I41" s="206">
        <v>42.19</v>
      </c>
      <c r="J41" s="206">
        <v>0.49</v>
      </c>
      <c r="K41" s="206">
        <v>21.78</v>
      </c>
      <c r="L41" s="206">
        <v>0.39</v>
      </c>
      <c r="M41" s="206">
        <v>2.68</v>
      </c>
      <c r="N41" s="206">
        <v>2.1800000000000002</v>
      </c>
      <c r="O41" s="206">
        <v>3.08</v>
      </c>
      <c r="P41" s="206">
        <v>1.04</v>
      </c>
      <c r="Q41" s="206">
        <v>0.4</v>
      </c>
      <c r="R41" s="206">
        <v>0.78</v>
      </c>
      <c r="S41" s="206">
        <v>0.49</v>
      </c>
      <c r="T41" s="206">
        <v>0.48</v>
      </c>
      <c r="U41" s="206">
        <v>2.2999999999999998</v>
      </c>
      <c r="V41" s="206">
        <v>0.34</v>
      </c>
      <c r="W41" s="206">
        <v>0.87</v>
      </c>
      <c r="X41" s="206">
        <v>1.84</v>
      </c>
      <c r="Y41" s="206">
        <v>0</v>
      </c>
      <c r="Z41" s="206">
        <v>5.0199999999999996</v>
      </c>
      <c r="AA41" s="206">
        <v>1.69</v>
      </c>
      <c r="AB41" s="206">
        <v>0</v>
      </c>
      <c r="AC41" s="206">
        <v>19.73</v>
      </c>
      <c r="AD41" s="206">
        <v>0</v>
      </c>
      <c r="AE41" s="206">
        <v>0</v>
      </c>
      <c r="AF41" s="206">
        <v>0</v>
      </c>
      <c r="AG41" s="206">
        <v>0</v>
      </c>
      <c r="AH41" s="206">
        <v>62.24</v>
      </c>
      <c r="AI41" s="206">
        <v>0</v>
      </c>
      <c r="AJ41" s="206">
        <v>0</v>
      </c>
      <c r="AK41" s="206">
        <v>-5.07</v>
      </c>
      <c r="AL41" s="206">
        <v>0</v>
      </c>
      <c r="AM41" s="206">
        <v>0</v>
      </c>
      <c r="AN41" s="206">
        <v>0</v>
      </c>
      <c r="AO41" s="206">
        <v>113.75</v>
      </c>
      <c r="AP41" s="206">
        <v>0</v>
      </c>
    </row>
    <row r="42" spans="1:42">
      <c r="A42" t="s">
        <v>84</v>
      </c>
      <c r="B42" s="206">
        <v>0</v>
      </c>
      <c r="C42" s="206">
        <v>17.39</v>
      </c>
      <c r="D42" s="206">
        <v>2.34</v>
      </c>
      <c r="E42" s="206">
        <v>0</v>
      </c>
      <c r="F42" s="206">
        <v>32.770000000000003</v>
      </c>
      <c r="G42" s="206">
        <v>0</v>
      </c>
      <c r="H42" s="206">
        <v>0</v>
      </c>
      <c r="I42" s="206">
        <v>42.19</v>
      </c>
      <c r="J42" s="206">
        <v>0.49</v>
      </c>
      <c r="K42" s="206">
        <v>21.78</v>
      </c>
      <c r="L42" s="206">
        <v>0.39</v>
      </c>
      <c r="M42" s="206">
        <v>2.68</v>
      </c>
      <c r="N42" s="206">
        <v>2.1800000000000002</v>
      </c>
      <c r="O42" s="206">
        <v>3.08</v>
      </c>
      <c r="P42" s="206">
        <v>1.04</v>
      </c>
      <c r="Q42" s="206">
        <v>0.4</v>
      </c>
      <c r="R42" s="206">
        <v>0.78</v>
      </c>
      <c r="S42" s="206">
        <v>0.49</v>
      </c>
      <c r="T42" s="206">
        <v>0.48</v>
      </c>
      <c r="U42" s="206">
        <v>2.27</v>
      </c>
      <c r="V42" s="206">
        <v>0.34</v>
      </c>
      <c r="W42" s="206">
        <v>0.87</v>
      </c>
      <c r="X42" s="206">
        <v>1.84</v>
      </c>
      <c r="Y42" s="206">
        <v>0</v>
      </c>
      <c r="Z42" s="206">
        <v>5.0199999999999996</v>
      </c>
      <c r="AA42" s="206">
        <v>1.69</v>
      </c>
      <c r="AB42" s="206">
        <v>0</v>
      </c>
      <c r="AC42" s="206">
        <v>19.73</v>
      </c>
      <c r="AD42" s="206">
        <v>0</v>
      </c>
      <c r="AE42" s="206">
        <v>0</v>
      </c>
      <c r="AF42" s="206">
        <v>0</v>
      </c>
      <c r="AG42" s="206">
        <v>0</v>
      </c>
      <c r="AH42" s="206">
        <v>62.24</v>
      </c>
      <c r="AI42" s="206">
        <v>0</v>
      </c>
      <c r="AJ42" s="206">
        <v>0</v>
      </c>
      <c r="AK42" s="206">
        <v>-5.07</v>
      </c>
      <c r="AL42" s="206">
        <v>0</v>
      </c>
      <c r="AM42" s="206">
        <v>0</v>
      </c>
      <c r="AN42" s="206">
        <v>0</v>
      </c>
      <c r="AO42" s="206">
        <v>63.75</v>
      </c>
      <c r="AP42" s="206">
        <v>0</v>
      </c>
    </row>
    <row r="43" spans="1:42">
      <c r="A43" t="s">
        <v>85</v>
      </c>
      <c r="B43" s="206">
        <v>0</v>
      </c>
      <c r="C43" s="206">
        <v>19.73</v>
      </c>
      <c r="D43" s="206">
        <v>0</v>
      </c>
      <c r="E43" s="206">
        <v>0</v>
      </c>
      <c r="F43" s="206">
        <v>32.770000000000003</v>
      </c>
      <c r="G43" s="206">
        <v>0</v>
      </c>
      <c r="H43" s="206">
        <v>0</v>
      </c>
      <c r="I43" s="206">
        <v>42.19</v>
      </c>
      <c r="J43" s="206">
        <v>0.49</v>
      </c>
      <c r="K43" s="206">
        <v>21.78</v>
      </c>
      <c r="L43" s="206">
        <v>0.39</v>
      </c>
      <c r="M43" s="206">
        <v>2.68</v>
      </c>
      <c r="N43" s="206">
        <v>2.1800000000000002</v>
      </c>
      <c r="O43" s="206">
        <v>3.08</v>
      </c>
      <c r="P43" s="206">
        <v>1.04</v>
      </c>
      <c r="Q43" s="206">
        <v>0.4</v>
      </c>
      <c r="R43" s="206">
        <v>0.78</v>
      </c>
      <c r="S43" s="206">
        <v>0.49</v>
      </c>
      <c r="T43" s="206">
        <v>0.36</v>
      </c>
      <c r="U43" s="206">
        <v>2.2999999999999998</v>
      </c>
      <c r="V43" s="206">
        <v>0.34</v>
      </c>
      <c r="W43" s="206">
        <v>0.87</v>
      </c>
      <c r="X43" s="206">
        <v>1.84</v>
      </c>
      <c r="Y43" s="206">
        <v>0</v>
      </c>
      <c r="Z43" s="206">
        <v>5.0199999999999996</v>
      </c>
      <c r="AA43" s="206">
        <v>1.69</v>
      </c>
      <c r="AB43" s="206">
        <v>0</v>
      </c>
      <c r="AC43" s="206">
        <v>19.73</v>
      </c>
      <c r="AD43" s="206">
        <v>0</v>
      </c>
      <c r="AE43" s="206">
        <v>0</v>
      </c>
      <c r="AF43" s="206">
        <v>0</v>
      </c>
      <c r="AG43" s="206">
        <v>0</v>
      </c>
      <c r="AH43" s="206">
        <v>62.24</v>
      </c>
      <c r="AI43" s="206">
        <v>0</v>
      </c>
      <c r="AJ43" s="206">
        <v>0</v>
      </c>
      <c r="AK43" s="206">
        <v>-5.07</v>
      </c>
      <c r="AL43" s="206">
        <v>0</v>
      </c>
      <c r="AM43" s="206">
        <v>0</v>
      </c>
      <c r="AN43" s="206">
        <v>0</v>
      </c>
      <c r="AO43" s="206">
        <v>63.75</v>
      </c>
      <c r="AP43" s="206">
        <v>0</v>
      </c>
    </row>
    <row r="44" spans="1:42">
      <c r="A44" t="s">
        <v>86</v>
      </c>
      <c r="B44" s="206">
        <v>0</v>
      </c>
      <c r="C44" s="206">
        <v>19.73</v>
      </c>
      <c r="D44" s="206">
        <v>0</v>
      </c>
      <c r="E44" s="206">
        <v>0</v>
      </c>
      <c r="F44" s="206">
        <v>32.770000000000003</v>
      </c>
      <c r="G44" s="206">
        <v>0</v>
      </c>
      <c r="H44" s="206">
        <v>0</v>
      </c>
      <c r="I44" s="206">
        <v>42.19</v>
      </c>
      <c r="J44" s="206">
        <v>0.49</v>
      </c>
      <c r="K44" s="206">
        <v>21.78</v>
      </c>
      <c r="L44" s="206">
        <v>0.39</v>
      </c>
      <c r="M44" s="206">
        <v>2.68</v>
      </c>
      <c r="N44" s="206">
        <v>2.1800000000000002</v>
      </c>
      <c r="O44" s="206">
        <v>3.08</v>
      </c>
      <c r="P44" s="206">
        <v>1.04</v>
      </c>
      <c r="Q44" s="206">
        <v>0.4</v>
      </c>
      <c r="R44" s="206">
        <v>0.78</v>
      </c>
      <c r="S44" s="206">
        <v>0.49</v>
      </c>
      <c r="T44" s="206">
        <v>0.27</v>
      </c>
      <c r="U44" s="206">
        <v>2.35</v>
      </c>
      <c r="V44" s="206">
        <v>0.34</v>
      </c>
      <c r="W44" s="206">
        <v>0.87</v>
      </c>
      <c r="X44" s="206">
        <v>1.84</v>
      </c>
      <c r="Y44" s="206">
        <v>0</v>
      </c>
      <c r="Z44" s="206">
        <v>5.0199999999999996</v>
      </c>
      <c r="AA44" s="206">
        <v>1.69</v>
      </c>
      <c r="AB44" s="206">
        <v>0</v>
      </c>
      <c r="AC44" s="206">
        <v>19.73</v>
      </c>
      <c r="AD44" s="206">
        <v>0</v>
      </c>
      <c r="AE44" s="206">
        <v>0</v>
      </c>
      <c r="AF44" s="206">
        <v>0</v>
      </c>
      <c r="AG44" s="206">
        <v>0</v>
      </c>
      <c r="AH44" s="206">
        <v>42.24</v>
      </c>
      <c r="AI44" s="206">
        <v>0</v>
      </c>
      <c r="AJ44" s="206">
        <v>0</v>
      </c>
      <c r="AK44" s="206">
        <v>-5.19</v>
      </c>
      <c r="AL44" s="206">
        <v>0</v>
      </c>
      <c r="AM44" s="206">
        <v>0</v>
      </c>
      <c r="AN44" s="206">
        <v>0</v>
      </c>
      <c r="AO44" s="206">
        <v>63.75</v>
      </c>
      <c r="AP44" s="206">
        <v>0</v>
      </c>
    </row>
    <row r="45" spans="1:42">
      <c r="A45" t="s">
        <v>87</v>
      </c>
      <c r="B45" s="206">
        <v>0</v>
      </c>
      <c r="C45" s="206">
        <v>19.73</v>
      </c>
      <c r="D45" s="206">
        <v>0</v>
      </c>
      <c r="E45" s="206">
        <v>0</v>
      </c>
      <c r="F45" s="206">
        <v>32.770000000000003</v>
      </c>
      <c r="G45" s="206">
        <v>0</v>
      </c>
      <c r="H45" s="206">
        <v>0</v>
      </c>
      <c r="I45" s="206">
        <v>42.19</v>
      </c>
      <c r="J45" s="206">
        <v>0.49</v>
      </c>
      <c r="K45" s="206">
        <v>21.78</v>
      </c>
      <c r="L45" s="206">
        <v>0.39</v>
      </c>
      <c r="M45" s="206">
        <v>2.68</v>
      </c>
      <c r="N45" s="206">
        <v>2.1800000000000002</v>
      </c>
      <c r="O45" s="206">
        <v>3.08</v>
      </c>
      <c r="P45" s="206">
        <v>1.04</v>
      </c>
      <c r="Q45" s="206">
        <v>0.4</v>
      </c>
      <c r="R45" s="206">
        <v>0.78</v>
      </c>
      <c r="S45" s="206">
        <v>0.49</v>
      </c>
      <c r="T45" s="206">
        <v>0.18</v>
      </c>
      <c r="U45" s="206">
        <v>2.21</v>
      </c>
      <c r="V45" s="206">
        <v>0.34</v>
      </c>
      <c r="W45" s="206">
        <v>0.87</v>
      </c>
      <c r="X45" s="206">
        <v>1.84</v>
      </c>
      <c r="Y45" s="206">
        <v>0</v>
      </c>
      <c r="Z45" s="206">
        <v>5.0199999999999996</v>
      </c>
      <c r="AA45" s="206">
        <v>1.69</v>
      </c>
      <c r="AB45" s="206">
        <v>0</v>
      </c>
      <c r="AC45" s="206">
        <v>19.73</v>
      </c>
      <c r="AD45" s="206">
        <v>0</v>
      </c>
      <c r="AE45" s="206">
        <v>0</v>
      </c>
      <c r="AF45" s="206">
        <v>0</v>
      </c>
      <c r="AG45" s="206">
        <v>0</v>
      </c>
      <c r="AH45" s="206">
        <v>42.24</v>
      </c>
      <c r="AI45" s="206">
        <v>0</v>
      </c>
      <c r="AJ45" s="206">
        <v>0</v>
      </c>
      <c r="AK45" s="206">
        <v>-5.25</v>
      </c>
      <c r="AL45" s="206">
        <v>0</v>
      </c>
      <c r="AM45" s="206">
        <v>0</v>
      </c>
      <c r="AN45" s="206">
        <v>0</v>
      </c>
      <c r="AO45" s="206">
        <v>63.75</v>
      </c>
      <c r="AP45" s="206">
        <v>0</v>
      </c>
    </row>
    <row r="46" spans="1:42">
      <c r="A46" t="s">
        <v>88</v>
      </c>
      <c r="B46" s="206">
        <v>0</v>
      </c>
      <c r="C46" s="206">
        <v>19.73</v>
      </c>
      <c r="D46" s="206">
        <v>0</v>
      </c>
      <c r="E46" s="206">
        <v>0</v>
      </c>
      <c r="F46" s="206">
        <v>32.770000000000003</v>
      </c>
      <c r="G46" s="206">
        <v>0</v>
      </c>
      <c r="H46" s="206">
        <v>0</v>
      </c>
      <c r="I46" s="206">
        <v>42.19</v>
      </c>
      <c r="J46" s="206">
        <v>0.49</v>
      </c>
      <c r="K46" s="206">
        <v>21.78</v>
      </c>
      <c r="L46" s="206">
        <v>0.39</v>
      </c>
      <c r="M46" s="206">
        <v>2.68</v>
      </c>
      <c r="N46" s="206">
        <v>2.1800000000000002</v>
      </c>
      <c r="O46" s="206">
        <v>3.08</v>
      </c>
      <c r="P46" s="206">
        <v>1.04</v>
      </c>
      <c r="Q46" s="206">
        <v>0.4</v>
      </c>
      <c r="R46" s="206">
        <v>0.78</v>
      </c>
      <c r="S46" s="206">
        <v>0.49</v>
      </c>
      <c r="T46" s="206">
        <v>0</v>
      </c>
      <c r="U46" s="206">
        <v>2.21</v>
      </c>
      <c r="V46" s="206">
        <v>0.34</v>
      </c>
      <c r="W46" s="206">
        <v>0.87</v>
      </c>
      <c r="X46" s="206">
        <v>1.84</v>
      </c>
      <c r="Y46" s="206">
        <v>0</v>
      </c>
      <c r="Z46" s="206">
        <v>5.0199999999999996</v>
      </c>
      <c r="AA46" s="206">
        <v>1.69</v>
      </c>
      <c r="AB46" s="206">
        <v>0</v>
      </c>
      <c r="AC46" s="206">
        <v>19.73</v>
      </c>
      <c r="AD46" s="206">
        <v>0</v>
      </c>
      <c r="AE46" s="206">
        <v>0</v>
      </c>
      <c r="AF46" s="206">
        <v>0</v>
      </c>
      <c r="AG46" s="206">
        <v>0</v>
      </c>
      <c r="AH46" s="206">
        <v>42.24</v>
      </c>
      <c r="AI46" s="206">
        <v>0</v>
      </c>
      <c r="AJ46" s="206">
        <v>0</v>
      </c>
      <c r="AK46" s="206">
        <v>-5.32</v>
      </c>
      <c r="AL46" s="206">
        <v>0</v>
      </c>
      <c r="AM46" s="206">
        <v>0</v>
      </c>
      <c r="AN46" s="206">
        <v>0</v>
      </c>
      <c r="AO46" s="206">
        <v>63.75</v>
      </c>
      <c r="AP46" s="206">
        <v>0</v>
      </c>
    </row>
    <row r="47" spans="1:42">
      <c r="A47" t="s">
        <v>89</v>
      </c>
      <c r="B47" s="206">
        <v>0</v>
      </c>
      <c r="C47" s="206">
        <v>19.73</v>
      </c>
      <c r="D47" s="206">
        <v>0</v>
      </c>
      <c r="E47" s="206">
        <v>0</v>
      </c>
      <c r="F47" s="206">
        <v>32.770000000000003</v>
      </c>
      <c r="G47" s="206">
        <v>0</v>
      </c>
      <c r="H47" s="206">
        <v>0</v>
      </c>
      <c r="I47" s="206">
        <v>42.19</v>
      </c>
      <c r="J47" s="206">
        <v>0.49</v>
      </c>
      <c r="K47" s="206">
        <v>21.78</v>
      </c>
      <c r="L47" s="206">
        <v>0.39</v>
      </c>
      <c r="M47" s="206">
        <v>2.68</v>
      </c>
      <c r="N47" s="206">
        <v>2.1800000000000002</v>
      </c>
      <c r="O47" s="206">
        <v>3.08</v>
      </c>
      <c r="P47" s="206">
        <v>1.04</v>
      </c>
      <c r="Q47" s="206">
        <v>0.4</v>
      </c>
      <c r="R47" s="206">
        <v>0.78</v>
      </c>
      <c r="S47" s="206">
        <v>0.49</v>
      </c>
      <c r="T47" s="206">
        <v>0</v>
      </c>
      <c r="U47" s="206">
        <v>2.21</v>
      </c>
      <c r="V47" s="206">
        <v>0.34</v>
      </c>
      <c r="W47" s="206">
        <v>0.87</v>
      </c>
      <c r="X47" s="206">
        <v>1.84</v>
      </c>
      <c r="Y47" s="206">
        <v>0</v>
      </c>
      <c r="Z47" s="206">
        <v>5.0199999999999996</v>
      </c>
      <c r="AA47" s="206">
        <v>1.69</v>
      </c>
      <c r="AB47" s="206">
        <v>0</v>
      </c>
      <c r="AC47" s="206">
        <v>19.73</v>
      </c>
      <c r="AD47" s="206">
        <v>0</v>
      </c>
      <c r="AE47" s="206">
        <v>0</v>
      </c>
      <c r="AF47" s="206">
        <v>0</v>
      </c>
      <c r="AG47" s="206">
        <v>0</v>
      </c>
      <c r="AH47" s="206">
        <v>42.24</v>
      </c>
      <c r="AI47" s="206">
        <v>0</v>
      </c>
      <c r="AJ47" s="206">
        <v>0</v>
      </c>
      <c r="AK47" s="206">
        <v>-5.38</v>
      </c>
      <c r="AL47" s="206">
        <v>0</v>
      </c>
      <c r="AM47" s="206">
        <v>0</v>
      </c>
      <c r="AN47" s="206">
        <v>0</v>
      </c>
      <c r="AO47" s="206">
        <v>63.75</v>
      </c>
      <c r="AP47" s="206">
        <v>0</v>
      </c>
    </row>
    <row r="48" spans="1:42">
      <c r="A48" t="s">
        <v>90</v>
      </c>
      <c r="B48" s="206">
        <v>0</v>
      </c>
      <c r="C48" s="206">
        <v>19.73</v>
      </c>
      <c r="D48" s="206">
        <v>0</v>
      </c>
      <c r="E48" s="206">
        <v>0</v>
      </c>
      <c r="F48" s="206">
        <v>32.770000000000003</v>
      </c>
      <c r="G48" s="206">
        <v>0</v>
      </c>
      <c r="H48" s="206">
        <v>0</v>
      </c>
      <c r="I48" s="206">
        <v>42.19</v>
      </c>
      <c r="J48" s="206">
        <v>0.49</v>
      </c>
      <c r="K48" s="206">
        <v>21.78</v>
      </c>
      <c r="L48" s="206">
        <v>0.39</v>
      </c>
      <c r="M48" s="206">
        <v>2.68</v>
      </c>
      <c r="N48" s="206">
        <v>2.1800000000000002</v>
      </c>
      <c r="O48" s="206">
        <v>3.08</v>
      </c>
      <c r="P48" s="206">
        <v>1.04</v>
      </c>
      <c r="Q48" s="206">
        <v>0.4</v>
      </c>
      <c r="R48" s="206">
        <v>0.78</v>
      </c>
      <c r="S48" s="206">
        <v>0.49</v>
      </c>
      <c r="T48" s="206">
        <v>0</v>
      </c>
      <c r="U48" s="206">
        <v>2.21</v>
      </c>
      <c r="V48" s="206">
        <v>0.34</v>
      </c>
      <c r="W48" s="206">
        <v>0.87</v>
      </c>
      <c r="X48" s="206">
        <v>1.84</v>
      </c>
      <c r="Y48" s="206">
        <v>0</v>
      </c>
      <c r="Z48" s="206">
        <v>5.0199999999999996</v>
      </c>
      <c r="AA48" s="206">
        <v>1.69</v>
      </c>
      <c r="AB48" s="206">
        <v>0</v>
      </c>
      <c r="AC48" s="206">
        <v>19.73</v>
      </c>
      <c r="AD48" s="206">
        <v>0</v>
      </c>
      <c r="AE48" s="206">
        <v>0</v>
      </c>
      <c r="AF48" s="206">
        <v>0</v>
      </c>
      <c r="AG48" s="206">
        <v>0</v>
      </c>
      <c r="AH48" s="206">
        <v>42.24</v>
      </c>
      <c r="AI48" s="206">
        <v>0</v>
      </c>
      <c r="AJ48" s="206">
        <v>0</v>
      </c>
      <c r="AK48" s="206">
        <v>-5.38</v>
      </c>
      <c r="AL48" s="206">
        <v>0</v>
      </c>
      <c r="AM48" s="206">
        <v>0</v>
      </c>
      <c r="AN48" s="206">
        <v>0</v>
      </c>
      <c r="AO48" s="206">
        <v>153.75</v>
      </c>
      <c r="AP48" s="206">
        <v>0</v>
      </c>
    </row>
    <row r="49" spans="1:42">
      <c r="A49" t="s">
        <v>91</v>
      </c>
      <c r="B49" s="206">
        <v>0</v>
      </c>
      <c r="C49" s="206">
        <v>19.73</v>
      </c>
      <c r="D49" s="206">
        <v>0</v>
      </c>
      <c r="E49" s="206">
        <v>0</v>
      </c>
      <c r="F49" s="206">
        <v>32.770000000000003</v>
      </c>
      <c r="G49" s="206">
        <v>0</v>
      </c>
      <c r="H49" s="206">
        <v>0</v>
      </c>
      <c r="I49" s="206">
        <v>42.19</v>
      </c>
      <c r="J49" s="206">
        <v>0.49</v>
      </c>
      <c r="K49" s="206">
        <v>21.78</v>
      </c>
      <c r="L49" s="206">
        <v>0.39</v>
      </c>
      <c r="M49" s="206">
        <v>2.68</v>
      </c>
      <c r="N49" s="206">
        <v>2.1800000000000002</v>
      </c>
      <c r="O49" s="206">
        <v>3.08</v>
      </c>
      <c r="P49" s="206">
        <v>1.04</v>
      </c>
      <c r="Q49" s="206">
        <v>0.4</v>
      </c>
      <c r="R49" s="206">
        <v>0.78</v>
      </c>
      <c r="S49" s="206">
        <v>0.49</v>
      </c>
      <c r="T49" s="206">
        <v>0</v>
      </c>
      <c r="U49" s="206">
        <v>2.21</v>
      </c>
      <c r="V49" s="206">
        <v>0.34</v>
      </c>
      <c r="W49" s="206">
        <v>0.87</v>
      </c>
      <c r="X49" s="206">
        <v>1.84</v>
      </c>
      <c r="Y49" s="206">
        <v>0</v>
      </c>
      <c r="Z49" s="206">
        <v>5.0199999999999996</v>
      </c>
      <c r="AA49" s="206">
        <v>1.69</v>
      </c>
      <c r="AB49" s="206">
        <v>0</v>
      </c>
      <c r="AC49" s="206">
        <v>19.73</v>
      </c>
      <c r="AD49" s="206">
        <v>0</v>
      </c>
      <c r="AE49" s="206">
        <v>0</v>
      </c>
      <c r="AF49" s="206">
        <v>0</v>
      </c>
      <c r="AG49" s="206">
        <v>0</v>
      </c>
      <c r="AH49" s="206">
        <v>50.92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203.75</v>
      </c>
      <c r="AP49" s="206">
        <v>0</v>
      </c>
    </row>
    <row r="50" spans="1:42">
      <c r="A50" t="s">
        <v>92</v>
      </c>
      <c r="B50" s="206">
        <v>0</v>
      </c>
      <c r="C50" s="206">
        <v>19.73</v>
      </c>
      <c r="D50" s="206">
        <v>0</v>
      </c>
      <c r="E50" s="206">
        <v>0</v>
      </c>
      <c r="F50" s="206">
        <v>32.770000000000003</v>
      </c>
      <c r="G50" s="206">
        <v>0</v>
      </c>
      <c r="H50" s="206">
        <v>0</v>
      </c>
      <c r="I50" s="206">
        <v>42.19</v>
      </c>
      <c r="J50" s="206">
        <v>0.49</v>
      </c>
      <c r="K50" s="206">
        <v>21.78</v>
      </c>
      <c r="L50" s="206">
        <v>0.39</v>
      </c>
      <c r="M50" s="206">
        <v>2.68</v>
      </c>
      <c r="N50" s="206">
        <v>2.1800000000000002</v>
      </c>
      <c r="O50" s="206">
        <v>3.08</v>
      </c>
      <c r="P50" s="206">
        <v>1.04</v>
      </c>
      <c r="Q50" s="206">
        <v>0.4</v>
      </c>
      <c r="R50" s="206">
        <v>0.78</v>
      </c>
      <c r="S50" s="206">
        <v>0.49</v>
      </c>
      <c r="T50" s="206">
        <v>0</v>
      </c>
      <c r="U50" s="206">
        <v>2.21</v>
      </c>
      <c r="V50" s="206">
        <v>0.34</v>
      </c>
      <c r="W50" s="206">
        <v>0.87</v>
      </c>
      <c r="X50" s="206">
        <v>1.84</v>
      </c>
      <c r="Y50" s="206">
        <v>0</v>
      </c>
      <c r="Z50" s="206">
        <v>5.0199999999999996</v>
      </c>
      <c r="AA50" s="206">
        <v>1.69</v>
      </c>
      <c r="AB50" s="206">
        <v>0</v>
      </c>
      <c r="AC50" s="206">
        <v>19.73</v>
      </c>
      <c r="AD50" s="206">
        <v>0</v>
      </c>
      <c r="AE50" s="206">
        <v>0</v>
      </c>
      <c r="AF50" s="206">
        <v>0</v>
      </c>
      <c r="AG50" s="206">
        <v>0</v>
      </c>
      <c r="AH50" s="206">
        <v>50.92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203.75</v>
      </c>
      <c r="AP50" s="206">
        <v>0</v>
      </c>
    </row>
    <row r="51" spans="1:42">
      <c r="A51" t="s">
        <v>93</v>
      </c>
      <c r="B51" s="206">
        <v>0</v>
      </c>
      <c r="C51" s="206">
        <v>19.73</v>
      </c>
      <c r="D51" s="206">
        <v>0</v>
      </c>
      <c r="E51" s="206">
        <v>0</v>
      </c>
      <c r="F51" s="206">
        <v>32.770000000000003</v>
      </c>
      <c r="G51" s="206">
        <v>0</v>
      </c>
      <c r="H51" s="206">
        <v>0</v>
      </c>
      <c r="I51" s="206">
        <v>42.19</v>
      </c>
      <c r="J51" s="206">
        <v>0.49</v>
      </c>
      <c r="K51" s="206">
        <v>21.78</v>
      </c>
      <c r="L51" s="206">
        <v>0.39</v>
      </c>
      <c r="M51" s="206">
        <v>2.68</v>
      </c>
      <c r="N51" s="206">
        <v>2.1800000000000002</v>
      </c>
      <c r="O51" s="206">
        <v>3.08</v>
      </c>
      <c r="P51" s="206">
        <v>1.04</v>
      </c>
      <c r="Q51" s="206">
        <v>0.4</v>
      </c>
      <c r="R51" s="206">
        <v>0.78</v>
      </c>
      <c r="S51" s="206">
        <v>0.49</v>
      </c>
      <c r="T51" s="206">
        <v>0</v>
      </c>
      <c r="U51" s="206">
        <v>2.21</v>
      </c>
      <c r="V51" s="206">
        <v>0.34</v>
      </c>
      <c r="W51" s="206">
        <v>0.87</v>
      </c>
      <c r="X51" s="206">
        <v>1.84</v>
      </c>
      <c r="Y51" s="206">
        <v>0</v>
      </c>
      <c r="Z51" s="206">
        <v>5.0199999999999996</v>
      </c>
      <c r="AA51" s="206">
        <v>1.69</v>
      </c>
      <c r="AB51" s="206">
        <v>0</v>
      </c>
      <c r="AC51" s="206">
        <v>19.73</v>
      </c>
      <c r="AD51" s="206">
        <v>0</v>
      </c>
      <c r="AE51" s="206">
        <v>0</v>
      </c>
      <c r="AF51" s="206">
        <v>0</v>
      </c>
      <c r="AG51" s="206">
        <v>0</v>
      </c>
      <c r="AH51" s="206">
        <v>50.92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202.53</v>
      </c>
      <c r="AP51" s="206">
        <v>0</v>
      </c>
    </row>
    <row r="52" spans="1:42">
      <c r="A52" t="s">
        <v>94</v>
      </c>
      <c r="B52" s="206">
        <v>0</v>
      </c>
      <c r="C52" s="206">
        <v>19.73</v>
      </c>
      <c r="D52" s="206">
        <v>0</v>
      </c>
      <c r="E52" s="206">
        <v>0</v>
      </c>
      <c r="F52" s="206">
        <v>32.770000000000003</v>
      </c>
      <c r="G52" s="206">
        <v>0</v>
      </c>
      <c r="H52" s="206">
        <v>0</v>
      </c>
      <c r="I52" s="206">
        <v>42.19</v>
      </c>
      <c r="J52" s="206">
        <v>0.49</v>
      </c>
      <c r="K52" s="206">
        <v>21.78</v>
      </c>
      <c r="L52" s="206">
        <v>0.39</v>
      </c>
      <c r="M52" s="206">
        <v>2.68</v>
      </c>
      <c r="N52" s="206">
        <v>2.1800000000000002</v>
      </c>
      <c r="O52" s="206">
        <v>3.08</v>
      </c>
      <c r="P52" s="206">
        <v>1.04</v>
      </c>
      <c r="Q52" s="206">
        <v>0.4</v>
      </c>
      <c r="R52" s="206">
        <v>0.78</v>
      </c>
      <c r="S52" s="206">
        <v>0.49</v>
      </c>
      <c r="T52" s="206">
        <v>0</v>
      </c>
      <c r="U52" s="206">
        <v>2.21</v>
      </c>
      <c r="V52" s="206">
        <v>0.34</v>
      </c>
      <c r="W52" s="206">
        <v>0.87</v>
      </c>
      <c r="X52" s="206">
        <v>1.84</v>
      </c>
      <c r="Y52" s="206">
        <v>0</v>
      </c>
      <c r="Z52" s="206">
        <v>5.0199999999999996</v>
      </c>
      <c r="AA52" s="206">
        <v>1.69</v>
      </c>
      <c r="AB52" s="206">
        <v>0</v>
      </c>
      <c r="AC52" s="206">
        <v>19.73</v>
      </c>
      <c r="AD52" s="206">
        <v>0</v>
      </c>
      <c r="AE52" s="206">
        <v>0</v>
      </c>
      <c r="AF52" s="206">
        <v>0</v>
      </c>
      <c r="AG52" s="206">
        <v>0</v>
      </c>
      <c r="AH52" s="206">
        <v>45.26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202.53</v>
      </c>
      <c r="AP52" s="206">
        <v>0</v>
      </c>
    </row>
    <row r="53" spans="1:42">
      <c r="A53" t="s">
        <v>95</v>
      </c>
      <c r="B53" s="206">
        <v>0</v>
      </c>
      <c r="C53" s="206">
        <v>19.73</v>
      </c>
      <c r="D53" s="206">
        <v>0</v>
      </c>
      <c r="E53" s="206">
        <v>0</v>
      </c>
      <c r="F53" s="206">
        <v>32.770000000000003</v>
      </c>
      <c r="G53" s="206">
        <v>0</v>
      </c>
      <c r="H53" s="206">
        <v>0</v>
      </c>
      <c r="I53" s="206">
        <v>42.19</v>
      </c>
      <c r="J53" s="206">
        <v>0.49</v>
      </c>
      <c r="K53" s="206">
        <v>21.78</v>
      </c>
      <c r="L53" s="206">
        <v>0.39</v>
      </c>
      <c r="M53" s="206">
        <v>2.68</v>
      </c>
      <c r="N53" s="206">
        <v>2.1800000000000002</v>
      </c>
      <c r="O53" s="206">
        <v>3.08</v>
      </c>
      <c r="P53" s="206">
        <v>1.04</v>
      </c>
      <c r="Q53" s="206">
        <v>0.4</v>
      </c>
      <c r="R53" s="206">
        <v>0.78</v>
      </c>
      <c r="S53" s="206">
        <v>0.49</v>
      </c>
      <c r="T53" s="206">
        <v>0</v>
      </c>
      <c r="U53" s="206">
        <v>2.21</v>
      </c>
      <c r="V53" s="206">
        <v>0.34</v>
      </c>
      <c r="W53" s="206">
        <v>0.87</v>
      </c>
      <c r="X53" s="206">
        <v>1.84</v>
      </c>
      <c r="Y53" s="206">
        <v>0</v>
      </c>
      <c r="Z53" s="206">
        <v>5.0199999999999996</v>
      </c>
      <c r="AA53" s="206">
        <v>1.69</v>
      </c>
      <c r="AB53" s="206">
        <v>0</v>
      </c>
      <c r="AC53" s="206">
        <v>19.73</v>
      </c>
      <c r="AD53" s="206">
        <v>0</v>
      </c>
      <c r="AE53" s="206">
        <v>0</v>
      </c>
      <c r="AF53" s="206">
        <v>0</v>
      </c>
      <c r="AG53" s="206">
        <v>0</v>
      </c>
      <c r="AH53" s="206">
        <v>45.26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202.53</v>
      </c>
      <c r="AP53" s="206">
        <v>0</v>
      </c>
    </row>
    <row r="54" spans="1:42">
      <c r="A54" t="s">
        <v>96</v>
      </c>
      <c r="B54" s="206">
        <v>0</v>
      </c>
      <c r="C54" s="206">
        <v>19.73</v>
      </c>
      <c r="D54" s="206">
        <v>0</v>
      </c>
      <c r="E54" s="206">
        <v>0</v>
      </c>
      <c r="F54" s="206">
        <v>32.770000000000003</v>
      </c>
      <c r="G54" s="206">
        <v>0</v>
      </c>
      <c r="H54" s="206">
        <v>0</v>
      </c>
      <c r="I54" s="206">
        <v>42.19</v>
      </c>
      <c r="J54" s="206">
        <v>0.49</v>
      </c>
      <c r="K54" s="206">
        <v>21.78</v>
      </c>
      <c r="L54" s="206">
        <v>0.39</v>
      </c>
      <c r="M54" s="206">
        <v>2.68</v>
      </c>
      <c r="N54" s="206">
        <v>2.1800000000000002</v>
      </c>
      <c r="O54" s="206">
        <v>3.08</v>
      </c>
      <c r="P54" s="206">
        <v>1.04</v>
      </c>
      <c r="Q54" s="206">
        <v>0.4</v>
      </c>
      <c r="R54" s="206">
        <v>0.78</v>
      </c>
      <c r="S54" s="206">
        <v>0.49</v>
      </c>
      <c r="T54" s="206">
        <v>0</v>
      </c>
      <c r="U54" s="206">
        <v>2.21</v>
      </c>
      <c r="V54" s="206">
        <v>0.34</v>
      </c>
      <c r="W54" s="206">
        <v>0.87</v>
      </c>
      <c r="X54" s="206">
        <v>1.84</v>
      </c>
      <c r="Y54" s="206">
        <v>0</v>
      </c>
      <c r="Z54" s="206">
        <v>5.0199999999999996</v>
      </c>
      <c r="AA54" s="206">
        <v>1.69</v>
      </c>
      <c r="AB54" s="206">
        <v>0</v>
      </c>
      <c r="AC54" s="206">
        <v>19.73</v>
      </c>
      <c r="AD54" s="206">
        <v>0</v>
      </c>
      <c r="AE54" s="206">
        <v>0</v>
      </c>
      <c r="AF54" s="206">
        <v>0</v>
      </c>
      <c r="AG54" s="206">
        <v>0</v>
      </c>
      <c r="AH54" s="206">
        <v>45.26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202.53</v>
      </c>
      <c r="AP54" s="206">
        <v>0</v>
      </c>
    </row>
    <row r="55" spans="1:42">
      <c r="A55" t="s">
        <v>97</v>
      </c>
      <c r="B55" s="206">
        <v>0</v>
      </c>
      <c r="C55" s="206">
        <v>19.73</v>
      </c>
      <c r="D55" s="206">
        <v>0</v>
      </c>
      <c r="E55" s="206">
        <v>0</v>
      </c>
      <c r="F55" s="206">
        <v>32.770000000000003</v>
      </c>
      <c r="G55" s="206">
        <v>0</v>
      </c>
      <c r="H55" s="206">
        <v>0</v>
      </c>
      <c r="I55" s="206">
        <v>42.19</v>
      </c>
      <c r="J55" s="206">
        <v>0.49</v>
      </c>
      <c r="K55" s="206">
        <v>21.78</v>
      </c>
      <c r="L55" s="206">
        <v>0.39</v>
      </c>
      <c r="M55" s="206">
        <v>2.68</v>
      </c>
      <c r="N55" s="206">
        <v>2.1800000000000002</v>
      </c>
      <c r="O55" s="206">
        <v>3.08</v>
      </c>
      <c r="P55" s="206">
        <v>1.04</v>
      </c>
      <c r="Q55" s="206">
        <v>0.4</v>
      </c>
      <c r="R55" s="206">
        <v>0.78</v>
      </c>
      <c r="S55" s="206">
        <v>0.49</v>
      </c>
      <c r="T55" s="206">
        <v>0</v>
      </c>
      <c r="U55" s="206">
        <v>2.21</v>
      </c>
      <c r="V55" s="206">
        <v>0.34</v>
      </c>
      <c r="W55" s="206">
        <v>0.87</v>
      </c>
      <c r="X55" s="206">
        <v>1.84</v>
      </c>
      <c r="Y55" s="206">
        <v>0</v>
      </c>
      <c r="Z55" s="206">
        <v>5.0199999999999996</v>
      </c>
      <c r="AA55" s="206">
        <v>1.69</v>
      </c>
      <c r="AB55" s="206">
        <v>0</v>
      </c>
      <c r="AC55" s="206">
        <v>19.73</v>
      </c>
      <c r="AD55" s="206">
        <v>0</v>
      </c>
      <c r="AE55" s="206">
        <v>0</v>
      </c>
      <c r="AF55" s="206">
        <v>0</v>
      </c>
      <c r="AG55" s="206">
        <v>0</v>
      </c>
      <c r="AH55" s="206">
        <v>45.26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212.53</v>
      </c>
      <c r="AP55" s="206">
        <v>0</v>
      </c>
    </row>
    <row r="56" spans="1:42">
      <c r="A56" t="s">
        <v>98</v>
      </c>
      <c r="B56" s="206">
        <v>0</v>
      </c>
      <c r="C56" s="206">
        <v>19.73</v>
      </c>
      <c r="D56" s="206">
        <v>0</v>
      </c>
      <c r="E56" s="206">
        <v>0</v>
      </c>
      <c r="F56" s="206">
        <v>32.770000000000003</v>
      </c>
      <c r="G56" s="206">
        <v>0</v>
      </c>
      <c r="H56" s="206">
        <v>0</v>
      </c>
      <c r="I56" s="206">
        <v>42.19</v>
      </c>
      <c r="J56" s="206">
        <v>0.49</v>
      </c>
      <c r="K56" s="206">
        <v>21.78</v>
      </c>
      <c r="L56" s="206">
        <v>0.39</v>
      </c>
      <c r="M56" s="206">
        <v>2.68</v>
      </c>
      <c r="N56" s="206">
        <v>2.1800000000000002</v>
      </c>
      <c r="O56" s="206">
        <v>3.08</v>
      </c>
      <c r="P56" s="206">
        <v>1.04</v>
      </c>
      <c r="Q56" s="206">
        <v>0.4</v>
      </c>
      <c r="R56" s="206">
        <v>0.78</v>
      </c>
      <c r="S56" s="206">
        <v>0.49</v>
      </c>
      <c r="T56" s="206">
        <v>0</v>
      </c>
      <c r="U56" s="206">
        <v>2.21</v>
      </c>
      <c r="V56" s="206">
        <v>0.34</v>
      </c>
      <c r="W56" s="206">
        <v>0.87</v>
      </c>
      <c r="X56" s="206">
        <v>1.84</v>
      </c>
      <c r="Y56" s="206">
        <v>0</v>
      </c>
      <c r="Z56" s="206">
        <v>5.0199999999999996</v>
      </c>
      <c r="AA56" s="206">
        <v>1.69</v>
      </c>
      <c r="AB56" s="206">
        <v>0</v>
      </c>
      <c r="AC56" s="206">
        <v>19.73</v>
      </c>
      <c r="AD56" s="206">
        <v>0</v>
      </c>
      <c r="AE56" s="206">
        <v>0</v>
      </c>
      <c r="AF56" s="206">
        <v>0</v>
      </c>
      <c r="AG56" s="206">
        <v>0</v>
      </c>
      <c r="AH56" s="206">
        <v>45.26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212.53</v>
      </c>
      <c r="AP56" s="206">
        <v>0</v>
      </c>
    </row>
    <row r="57" spans="1:42">
      <c r="A57" t="s">
        <v>99</v>
      </c>
      <c r="B57" s="206">
        <v>0</v>
      </c>
      <c r="C57" s="206">
        <v>19.73</v>
      </c>
      <c r="D57" s="206">
        <v>0</v>
      </c>
      <c r="E57" s="206">
        <v>0</v>
      </c>
      <c r="F57" s="206">
        <v>32.770000000000003</v>
      </c>
      <c r="G57" s="206">
        <v>0</v>
      </c>
      <c r="H57" s="206">
        <v>0</v>
      </c>
      <c r="I57" s="206">
        <v>42.19</v>
      </c>
      <c r="J57" s="206">
        <v>0.49</v>
      </c>
      <c r="K57" s="206">
        <v>21.78</v>
      </c>
      <c r="L57" s="206">
        <v>0.39</v>
      </c>
      <c r="M57" s="206">
        <v>2.68</v>
      </c>
      <c r="N57" s="206">
        <v>2.1800000000000002</v>
      </c>
      <c r="O57" s="206">
        <v>3.08</v>
      </c>
      <c r="P57" s="206">
        <v>1.04</v>
      </c>
      <c r="Q57" s="206">
        <v>0.4</v>
      </c>
      <c r="R57" s="206">
        <v>0.78</v>
      </c>
      <c r="S57" s="206">
        <v>0.49</v>
      </c>
      <c r="T57" s="206">
        <v>0</v>
      </c>
      <c r="U57" s="206">
        <v>2.21</v>
      </c>
      <c r="V57" s="206">
        <v>0.34</v>
      </c>
      <c r="W57" s="206">
        <v>0.82</v>
      </c>
      <c r="X57" s="206">
        <v>1.84</v>
      </c>
      <c r="Y57" s="206">
        <v>0</v>
      </c>
      <c r="Z57" s="206">
        <v>5.0199999999999996</v>
      </c>
      <c r="AA57" s="206">
        <v>1.69</v>
      </c>
      <c r="AB57" s="206">
        <v>0</v>
      </c>
      <c r="AC57" s="206">
        <v>19.73</v>
      </c>
      <c r="AD57" s="206">
        <v>0</v>
      </c>
      <c r="AE57" s="206">
        <v>0</v>
      </c>
      <c r="AF57" s="206">
        <v>0</v>
      </c>
      <c r="AG57" s="206">
        <v>0</v>
      </c>
      <c r="AH57" s="206">
        <v>45.26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212.53</v>
      </c>
      <c r="AP57" s="206">
        <v>0</v>
      </c>
    </row>
    <row r="58" spans="1:42">
      <c r="A58" t="s">
        <v>100</v>
      </c>
      <c r="B58" s="206">
        <v>0</v>
      </c>
      <c r="C58" s="206">
        <v>19.73</v>
      </c>
      <c r="D58" s="206">
        <v>0</v>
      </c>
      <c r="E58" s="206">
        <v>0</v>
      </c>
      <c r="F58" s="206">
        <v>32.770000000000003</v>
      </c>
      <c r="G58" s="206">
        <v>0</v>
      </c>
      <c r="H58" s="206">
        <v>0</v>
      </c>
      <c r="I58" s="206">
        <v>42.19</v>
      </c>
      <c r="J58" s="206">
        <v>0.49</v>
      </c>
      <c r="K58" s="206">
        <v>21.78</v>
      </c>
      <c r="L58" s="206">
        <v>0.39</v>
      </c>
      <c r="M58" s="206">
        <v>2.68</v>
      </c>
      <c r="N58" s="206">
        <v>2.1800000000000002</v>
      </c>
      <c r="O58" s="206">
        <v>3.08</v>
      </c>
      <c r="P58" s="206">
        <v>1.04</v>
      </c>
      <c r="Q58" s="206">
        <v>0.4</v>
      </c>
      <c r="R58" s="206">
        <v>0.78</v>
      </c>
      <c r="S58" s="206">
        <v>0.49</v>
      </c>
      <c r="T58" s="206">
        <v>0</v>
      </c>
      <c r="U58" s="206">
        <v>2.21</v>
      </c>
      <c r="V58" s="206">
        <v>0.34</v>
      </c>
      <c r="W58" s="206">
        <v>0.82</v>
      </c>
      <c r="X58" s="206">
        <v>1.84</v>
      </c>
      <c r="Y58" s="206">
        <v>0</v>
      </c>
      <c r="Z58" s="206">
        <v>5.0199999999999996</v>
      </c>
      <c r="AA58" s="206">
        <v>1.69</v>
      </c>
      <c r="AB58" s="206">
        <v>0</v>
      </c>
      <c r="AC58" s="206">
        <v>19.73</v>
      </c>
      <c r="AD58" s="206">
        <v>0</v>
      </c>
      <c r="AE58" s="206">
        <v>0</v>
      </c>
      <c r="AF58" s="206">
        <v>0</v>
      </c>
      <c r="AG58" s="206">
        <v>0</v>
      </c>
      <c r="AH58" s="206">
        <v>45.26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212.53</v>
      </c>
      <c r="AP58" s="206">
        <v>0</v>
      </c>
    </row>
    <row r="59" spans="1:42">
      <c r="A59" t="s">
        <v>101</v>
      </c>
      <c r="B59" s="206">
        <v>0</v>
      </c>
      <c r="C59" s="206">
        <v>19.73</v>
      </c>
      <c r="D59" s="206">
        <v>0</v>
      </c>
      <c r="E59" s="206">
        <v>0</v>
      </c>
      <c r="F59" s="206">
        <v>32.770000000000003</v>
      </c>
      <c r="G59" s="206">
        <v>0</v>
      </c>
      <c r="H59" s="206">
        <v>0</v>
      </c>
      <c r="I59" s="206">
        <v>42.19</v>
      </c>
      <c r="J59" s="206">
        <v>0.49</v>
      </c>
      <c r="K59" s="206">
        <v>21.78</v>
      </c>
      <c r="L59" s="206">
        <v>0.39</v>
      </c>
      <c r="M59" s="206">
        <v>2.68</v>
      </c>
      <c r="N59" s="206">
        <v>2.1800000000000002</v>
      </c>
      <c r="O59" s="206">
        <v>3.08</v>
      </c>
      <c r="P59" s="206">
        <v>1.04</v>
      </c>
      <c r="Q59" s="206">
        <v>0.4</v>
      </c>
      <c r="R59" s="206">
        <v>0.78</v>
      </c>
      <c r="S59" s="206">
        <v>0.49</v>
      </c>
      <c r="T59" s="206">
        <v>0</v>
      </c>
      <c r="U59" s="206">
        <v>2.21</v>
      </c>
      <c r="V59" s="206">
        <v>0.34</v>
      </c>
      <c r="W59" s="206">
        <v>0.82</v>
      </c>
      <c r="X59" s="206">
        <v>1.84</v>
      </c>
      <c r="Y59" s="206">
        <v>0</v>
      </c>
      <c r="Z59" s="206">
        <v>5.0199999999999996</v>
      </c>
      <c r="AA59" s="206">
        <v>1.69</v>
      </c>
      <c r="AB59" s="206">
        <v>0</v>
      </c>
      <c r="AC59" s="206">
        <v>19.73</v>
      </c>
      <c r="AD59" s="206">
        <v>0</v>
      </c>
      <c r="AE59" s="206">
        <v>0</v>
      </c>
      <c r="AF59" s="206">
        <v>0</v>
      </c>
      <c r="AG59" s="206">
        <v>0</v>
      </c>
      <c r="AH59" s="206">
        <v>45.26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212.53</v>
      </c>
      <c r="AP59" s="206">
        <v>0</v>
      </c>
    </row>
    <row r="60" spans="1:42">
      <c r="A60" t="s">
        <v>102</v>
      </c>
      <c r="B60" s="206">
        <v>0</v>
      </c>
      <c r="C60" s="206">
        <v>19.73</v>
      </c>
      <c r="D60" s="206">
        <v>0</v>
      </c>
      <c r="E60" s="206">
        <v>0</v>
      </c>
      <c r="F60" s="206">
        <v>32.770000000000003</v>
      </c>
      <c r="G60" s="206">
        <v>0</v>
      </c>
      <c r="H60" s="206">
        <v>0</v>
      </c>
      <c r="I60" s="206">
        <v>42.19</v>
      </c>
      <c r="J60" s="206">
        <v>0.49</v>
      </c>
      <c r="K60" s="206">
        <v>21.78</v>
      </c>
      <c r="L60" s="206">
        <v>0.39</v>
      </c>
      <c r="M60" s="206">
        <v>2.68</v>
      </c>
      <c r="N60" s="206">
        <v>2.1800000000000002</v>
      </c>
      <c r="O60" s="206">
        <v>3.08</v>
      </c>
      <c r="P60" s="206">
        <v>1.04</v>
      </c>
      <c r="Q60" s="206">
        <v>0.4</v>
      </c>
      <c r="R60" s="206">
        <v>0.78</v>
      </c>
      <c r="S60" s="206">
        <v>0.49</v>
      </c>
      <c r="T60" s="206">
        <v>0</v>
      </c>
      <c r="U60" s="206">
        <v>2.21</v>
      </c>
      <c r="V60" s="206">
        <v>0.34</v>
      </c>
      <c r="W60" s="206">
        <v>0.82</v>
      </c>
      <c r="X60" s="206">
        <v>1.84</v>
      </c>
      <c r="Y60" s="206">
        <v>0</v>
      </c>
      <c r="Z60" s="206">
        <v>5.0199999999999996</v>
      </c>
      <c r="AA60" s="206">
        <v>1.69</v>
      </c>
      <c r="AB60" s="206">
        <v>0</v>
      </c>
      <c r="AC60" s="206">
        <v>19.73</v>
      </c>
      <c r="AD60" s="206">
        <v>0</v>
      </c>
      <c r="AE60" s="206">
        <v>0</v>
      </c>
      <c r="AF60" s="206">
        <v>0</v>
      </c>
      <c r="AG60" s="206">
        <v>0</v>
      </c>
      <c r="AH60" s="206">
        <v>62.24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212.53</v>
      </c>
      <c r="AP60" s="206">
        <v>0</v>
      </c>
    </row>
    <row r="61" spans="1:42">
      <c r="A61" t="s">
        <v>103</v>
      </c>
      <c r="B61" s="206">
        <v>0</v>
      </c>
      <c r="C61" s="206">
        <v>19.73</v>
      </c>
      <c r="D61" s="206">
        <v>0</v>
      </c>
      <c r="E61" s="206">
        <v>0</v>
      </c>
      <c r="F61" s="206">
        <v>32.770000000000003</v>
      </c>
      <c r="G61" s="206">
        <v>0</v>
      </c>
      <c r="H61" s="206">
        <v>0</v>
      </c>
      <c r="I61" s="206">
        <v>42.19</v>
      </c>
      <c r="J61" s="206">
        <v>0.49</v>
      </c>
      <c r="K61" s="206">
        <v>21.78</v>
      </c>
      <c r="L61" s="206">
        <v>0.39</v>
      </c>
      <c r="M61" s="206">
        <v>2.68</v>
      </c>
      <c r="N61" s="206">
        <v>2.1800000000000002</v>
      </c>
      <c r="O61" s="206">
        <v>3.08</v>
      </c>
      <c r="P61" s="206">
        <v>1.04</v>
      </c>
      <c r="Q61" s="206">
        <v>0.4</v>
      </c>
      <c r="R61" s="206">
        <v>0.78</v>
      </c>
      <c r="S61" s="206">
        <v>0.49</v>
      </c>
      <c r="T61" s="206">
        <v>0</v>
      </c>
      <c r="U61" s="206">
        <v>2.21</v>
      </c>
      <c r="V61" s="206">
        <v>0.34</v>
      </c>
      <c r="W61" s="206">
        <v>0.82</v>
      </c>
      <c r="X61" s="206">
        <v>1.84</v>
      </c>
      <c r="Y61" s="206">
        <v>0</v>
      </c>
      <c r="Z61" s="206">
        <v>5.0199999999999996</v>
      </c>
      <c r="AA61" s="206">
        <v>1.69</v>
      </c>
      <c r="AB61" s="206">
        <v>0</v>
      </c>
      <c r="AC61" s="206">
        <v>19.73</v>
      </c>
      <c r="AD61" s="206">
        <v>0</v>
      </c>
      <c r="AE61" s="206">
        <v>0</v>
      </c>
      <c r="AF61" s="206">
        <v>0</v>
      </c>
      <c r="AG61" s="206">
        <v>0</v>
      </c>
      <c r="AH61" s="206">
        <v>45.27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212.53</v>
      </c>
      <c r="AP61" s="206">
        <v>0</v>
      </c>
    </row>
    <row r="62" spans="1:42">
      <c r="A62" t="s">
        <v>104</v>
      </c>
      <c r="B62" s="206">
        <v>0</v>
      </c>
      <c r="C62" s="206">
        <v>19.73</v>
      </c>
      <c r="D62" s="206">
        <v>0</v>
      </c>
      <c r="E62" s="206">
        <v>0</v>
      </c>
      <c r="F62" s="206">
        <v>32.770000000000003</v>
      </c>
      <c r="G62" s="206">
        <v>0</v>
      </c>
      <c r="H62" s="206">
        <v>0</v>
      </c>
      <c r="I62" s="206">
        <v>42.19</v>
      </c>
      <c r="J62" s="206">
        <v>0.49</v>
      </c>
      <c r="K62" s="206">
        <v>21.78</v>
      </c>
      <c r="L62" s="206">
        <v>0.39</v>
      </c>
      <c r="M62" s="206">
        <v>2.68</v>
      </c>
      <c r="N62" s="206">
        <v>2.1800000000000002</v>
      </c>
      <c r="O62" s="206">
        <v>3.08</v>
      </c>
      <c r="P62" s="206">
        <v>1.04</v>
      </c>
      <c r="Q62" s="206">
        <v>0.4</v>
      </c>
      <c r="R62" s="206">
        <v>0.78</v>
      </c>
      <c r="S62" s="206">
        <v>0.49</v>
      </c>
      <c r="T62" s="206">
        <v>0</v>
      </c>
      <c r="U62" s="206">
        <v>2.21</v>
      </c>
      <c r="V62" s="206">
        <v>0.34</v>
      </c>
      <c r="W62" s="206">
        <v>0.82</v>
      </c>
      <c r="X62" s="206">
        <v>1.84</v>
      </c>
      <c r="Y62" s="206">
        <v>0</v>
      </c>
      <c r="Z62" s="206">
        <v>5.0199999999999996</v>
      </c>
      <c r="AA62" s="206">
        <v>1.69</v>
      </c>
      <c r="AB62" s="206">
        <v>0</v>
      </c>
      <c r="AC62" s="206">
        <v>24.95</v>
      </c>
      <c r="AD62" s="206">
        <v>0</v>
      </c>
      <c r="AE62" s="206">
        <v>0</v>
      </c>
      <c r="AF62" s="206">
        <v>0</v>
      </c>
      <c r="AG62" s="206">
        <v>0</v>
      </c>
      <c r="AH62" s="206">
        <v>46.06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212.53</v>
      </c>
      <c r="AP62" s="206">
        <v>0</v>
      </c>
    </row>
    <row r="63" spans="1:42">
      <c r="A63" t="s">
        <v>105</v>
      </c>
      <c r="B63" s="206">
        <v>0</v>
      </c>
      <c r="C63" s="206">
        <v>19.73</v>
      </c>
      <c r="D63" s="206">
        <v>0</v>
      </c>
      <c r="E63" s="206">
        <v>0</v>
      </c>
      <c r="F63" s="206">
        <v>32.770000000000003</v>
      </c>
      <c r="G63" s="206">
        <v>0</v>
      </c>
      <c r="H63" s="206">
        <v>0</v>
      </c>
      <c r="I63" s="206">
        <v>42.19</v>
      </c>
      <c r="J63" s="206">
        <v>0.49</v>
      </c>
      <c r="K63" s="206">
        <v>21.78</v>
      </c>
      <c r="L63" s="206">
        <v>0.39</v>
      </c>
      <c r="M63" s="206">
        <v>2.68</v>
      </c>
      <c r="N63" s="206">
        <v>2.1800000000000002</v>
      </c>
      <c r="O63" s="206">
        <v>3.08</v>
      </c>
      <c r="P63" s="206">
        <v>1.04</v>
      </c>
      <c r="Q63" s="206">
        <v>0.4</v>
      </c>
      <c r="R63" s="206">
        <v>0.78</v>
      </c>
      <c r="S63" s="206">
        <v>0.49</v>
      </c>
      <c r="T63" s="206">
        <v>0</v>
      </c>
      <c r="U63" s="206">
        <v>2.21</v>
      </c>
      <c r="V63" s="206">
        <v>0.34</v>
      </c>
      <c r="W63" s="206">
        <v>0.82</v>
      </c>
      <c r="X63" s="206">
        <v>1.84</v>
      </c>
      <c r="Y63" s="206">
        <v>0</v>
      </c>
      <c r="Z63" s="206">
        <v>5.0199999999999996</v>
      </c>
      <c r="AA63" s="206">
        <v>1.69</v>
      </c>
      <c r="AB63" s="206">
        <v>0</v>
      </c>
      <c r="AC63" s="206">
        <v>20.21</v>
      </c>
      <c r="AD63" s="206">
        <v>0</v>
      </c>
      <c r="AE63" s="206">
        <v>0</v>
      </c>
      <c r="AF63" s="206">
        <v>0</v>
      </c>
      <c r="AG63" s="206">
        <v>0</v>
      </c>
      <c r="AH63" s="206">
        <v>50.92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212.53</v>
      </c>
      <c r="AP63" s="206">
        <v>0</v>
      </c>
    </row>
    <row r="64" spans="1:42">
      <c r="A64" t="s">
        <v>106</v>
      </c>
      <c r="B64" s="206">
        <v>0</v>
      </c>
      <c r="C64" s="206">
        <v>19.73</v>
      </c>
      <c r="D64" s="206">
        <v>0</v>
      </c>
      <c r="E64" s="206">
        <v>0</v>
      </c>
      <c r="F64" s="206">
        <v>32.770000000000003</v>
      </c>
      <c r="G64" s="206">
        <v>0</v>
      </c>
      <c r="H64" s="206">
        <v>0</v>
      </c>
      <c r="I64" s="206">
        <v>42.19</v>
      </c>
      <c r="J64" s="206">
        <v>0.49</v>
      </c>
      <c r="K64" s="206">
        <v>21.78</v>
      </c>
      <c r="L64" s="206">
        <v>0.39</v>
      </c>
      <c r="M64" s="206">
        <v>2.68</v>
      </c>
      <c r="N64" s="206">
        <v>2.1800000000000002</v>
      </c>
      <c r="O64" s="206">
        <v>3.08</v>
      </c>
      <c r="P64" s="206">
        <v>1.04</v>
      </c>
      <c r="Q64" s="206">
        <v>0.4</v>
      </c>
      <c r="R64" s="206">
        <v>0.78</v>
      </c>
      <c r="S64" s="206">
        <v>0.49</v>
      </c>
      <c r="T64" s="206">
        <v>0</v>
      </c>
      <c r="U64" s="206">
        <v>2.21</v>
      </c>
      <c r="V64" s="206">
        <v>0.34</v>
      </c>
      <c r="W64" s="206">
        <v>0.82</v>
      </c>
      <c r="X64" s="206">
        <v>1.84</v>
      </c>
      <c r="Y64" s="206">
        <v>0</v>
      </c>
      <c r="Z64" s="206">
        <v>5.0199999999999996</v>
      </c>
      <c r="AA64" s="206">
        <v>1.69</v>
      </c>
      <c r="AB64" s="206">
        <v>0</v>
      </c>
      <c r="AC64" s="206">
        <v>20.6</v>
      </c>
      <c r="AD64" s="206">
        <v>0</v>
      </c>
      <c r="AE64" s="206">
        <v>0</v>
      </c>
      <c r="AF64" s="206">
        <v>0</v>
      </c>
      <c r="AG64" s="206">
        <v>0</v>
      </c>
      <c r="AH64" s="206">
        <v>50.92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212.53</v>
      </c>
      <c r="AP64" s="206">
        <v>0</v>
      </c>
    </row>
    <row r="65" spans="1:42">
      <c r="A65" t="s">
        <v>107</v>
      </c>
      <c r="B65" s="206">
        <v>0</v>
      </c>
      <c r="C65" s="206">
        <v>19.73</v>
      </c>
      <c r="D65" s="206">
        <v>0</v>
      </c>
      <c r="E65" s="206">
        <v>0</v>
      </c>
      <c r="F65" s="206">
        <v>32.770000000000003</v>
      </c>
      <c r="G65" s="206">
        <v>0</v>
      </c>
      <c r="H65" s="206">
        <v>0</v>
      </c>
      <c r="I65" s="206">
        <v>42.19</v>
      </c>
      <c r="J65" s="206">
        <v>0.49</v>
      </c>
      <c r="K65" s="206">
        <v>21.78</v>
      </c>
      <c r="L65" s="206">
        <v>0.39</v>
      </c>
      <c r="M65" s="206">
        <v>2.68</v>
      </c>
      <c r="N65" s="206">
        <v>2.1800000000000002</v>
      </c>
      <c r="O65" s="206">
        <v>3.08</v>
      </c>
      <c r="P65" s="206">
        <v>1.04</v>
      </c>
      <c r="Q65" s="206">
        <v>0.4</v>
      </c>
      <c r="R65" s="206">
        <v>0.78</v>
      </c>
      <c r="S65" s="206">
        <v>0.49</v>
      </c>
      <c r="T65" s="206">
        <v>0</v>
      </c>
      <c r="U65" s="206">
        <v>2.21</v>
      </c>
      <c r="V65" s="206">
        <v>0.34</v>
      </c>
      <c r="W65" s="206">
        <v>0.82</v>
      </c>
      <c r="X65" s="206">
        <v>1.84</v>
      </c>
      <c r="Y65" s="206">
        <v>0</v>
      </c>
      <c r="Z65" s="206">
        <v>16.7</v>
      </c>
      <c r="AA65" s="206">
        <v>1.69</v>
      </c>
      <c r="AB65" s="206">
        <v>0</v>
      </c>
      <c r="AC65" s="206">
        <v>20.6</v>
      </c>
      <c r="AD65" s="206">
        <v>0</v>
      </c>
      <c r="AE65" s="206">
        <v>0</v>
      </c>
      <c r="AF65" s="206">
        <v>0</v>
      </c>
      <c r="AG65" s="206">
        <v>0</v>
      </c>
      <c r="AH65" s="206">
        <v>50.92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212.53</v>
      </c>
      <c r="AP65" s="206">
        <v>0</v>
      </c>
    </row>
    <row r="66" spans="1:42">
      <c r="A66" t="s">
        <v>108</v>
      </c>
      <c r="B66" s="206">
        <v>0</v>
      </c>
      <c r="C66" s="206">
        <v>19.73</v>
      </c>
      <c r="D66" s="206">
        <v>0</v>
      </c>
      <c r="E66" s="206">
        <v>0</v>
      </c>
      <c r="F66" s="206">
        <v>32.770000000000003</v>
      </c>
      <c r="G66" s="206">
        <v>0</v>
      </c>
      <c r="H66" s="206">
        <v>0</v>
      </c>
      <c r="I66" s="206">
        <v>42.19</v>
      </c>
      <c r="J66" s="206">
        <v>0.49</v>
      </c>
      <c r="K66" s="206">
        <v>21.78</v>
      </c>
      <c r="L66" s="206">
        <v>0.39</v>
      </c>
      <c r="M66" s="206">
        <v>2.68</v>
      </c>
      <c r="N66" s="206">
        <v>2.1800000000000002</v>
      </c>
      <c r="O66" s="206">
        <v>3.08</v>
      </c>
      <c r="P66" s="206">
        <v>1.04</v>
      </c>
      <c r="Q66" s="206">
        <v>0.4</v>
      </c>
      <c r="R66" s="206">
        <v>0.78</v>
      </c>
      <c r="S66" s="206">
        <v>0.49</v>
      </c>
      <c r="T66" s="206">
        <v>0</v>
      </c>
      <c r="U66" s="206">
        <v>2.21</v>
      </c>
      <c r="V66" s="206">
        <v>0.34</v>
      </c>
      <c r="W66" s="206">
        <v>0.82</v>
      </c>
      <c r="X66" s="206">
        <v>1.84</v>
      </c>
      <c r="Y66" s="206">
        <v>0</v>
      </c>
      <c r="Z66" s="206">
        <v>16.7</v>
      </c>
      <c r="AA66" s="206">
        <v>1.69</v>
      </c>
      <c r="AB66" s="206">
        <v>0</v>
      </c>
      <c r="AC66" s="206">
        <v>20.6</v>
      </c>
      <c r="AD66" s="206">
        <v>0</v>
      </c>
      <c r="AE66" s="206">
        <v>0</v>
      </c>
      <c r="AF66" s="206">
        <v>0</v>
      </c>
      <c r="AG66" s="206">
        <v>0</v>
      </c>
      <c r="AH66" s="206">
        <v>50.92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212.53</v>
      </c>
      <c r="AP66" s="206">
        <v>0</v>
      </c>
    </row>
    <row r="67" spans="1:42">
      <c r="A67" t="s">
        <v>109</v>
      </c>
      <c r="B67" s="206">
        <v>0</v>
      </c>
      <c r="C67" s="206">
        <v>17.3</v>
      </c>
      <c r="D67" s="206">
        <v>0</v>
      </c>
      <c r="E67" s="206">
        <v>0</v>
      </c>
      <c r="F67" s="206">
        <v>23.11</v>
      </c>
      <c r="G67" s="206">
        <v>0</v>
      </c>
      <c r="H67" s="206">
        <v>0</v>
      </c>
      <c r="I67" s="206">
        <v>42.19</v>
      </c>
      <c r="J67" s="206">
        <v>0</v>
      </c>
      <c r="K67" s="206">
        <v>21.78</v>
      </c>
      <c r="L67" s="206">
        <v>0.39</v>
      </c>
      <c r="M67" s="206">
        <v>2.68</v>
      </c>
      <c r="N67" s="206">
        <v>2.1800000000000002</v>
      </c>
      <c r="O67" s="206">
        <v>3.08</v>
      </c>
      <c r="P67" s="206">
        <v>1.04</v>
      </c>
      <c r="Q67" s="206">
        <v>0.4</v>
      </c>
      <c r="R67" s="206">
        <v>0.78</v>
      </c>
      <c r="S67" s="206">
        <v>0.49</v>
      </c>
      <c r="T67" s="206">
        <v>0</v>
      </c>
      <c r="U67" s="206">
        <v>2.21</v>
      </c>
      <c r="V67" s="206">
        <v>0.34</v>
      </c>
      <c r="W67" s="206">
        <v>0.82</v>
      </c>
      <c r="X67" s="206">
        <v>1.84</v>
      </c>
      <c r="Y67" s="206">
        <v>0</v>
      </c>
      <c r="Z67" s="206">
        <v>16.7</v>
      </c>
      <c r="AA67" s="206">
        <v>1.69</v>
      </c>
      <c r="AB67" s="206">
        <v>0</v>
      </c>
      <c r="AC67" s="206">
        <v>20.6</v>
      </c>
      <c r="AD67" s="206">
        <v>0</v>
      </c>
      <c r="AE67" s="206">
        <v>0</v>
      </c>
      <c r="AF67" s="206">
        <v>0</v>
      </c>
      <c r="AG67" s="206">
        <v>0</v>
      </c>
      <c r="AH67" s="206">
        <v>50.92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212.53</v>
      </c>
      <c r="AP67" s="206">
        <v>0</v>
      </c>
    </row>
    <row r="68" spans="1:42">
      <c r="A68" t="s">
        <v>110</v>
      </c>
      <c r="B68" s="206">
        <v>0</v>
      </c>
      <c r="C68" s="206">
        <v>17.53</v>
      </c>
      <c r="D68" s="206">
        <v>0</v>
      </c>
      <c r="E68" s="206">
        <v>0</v>
      </c>
      <c r="F68" s="206">
        <v>23.11</v>
      </c>
      <c r="G68" s="206">
        <v>0</v>
      </c>
      <c r="H68" s="206">
        <v>0</v>
      </c>
      <c r="I68" s="206">
        <v>42.19</v>
      </c>
      <c r="J68" s="206">
        <v>0</v>
      </c>
      <c r="K68" s="206">
        <v>21.78</v>
      </c>
      <c r="L68" s="206">
        <v>0.39</v>
      </c>
      <c r="M68" s="206">
        <v>2.68</v>
      </c>
      <c r="N68" s="206">
        <v>2.1800000000000002</v>
      </c>
      <c r="O68" s="206">
        <v>3.08</v>
      </c>
      <c r="P68" s="206">
        <v>1.04</v>
      </c>
      <c r="Q68" s="206">
        <v>0.4</v>
      </c>
      <c r="R68" s="206">
        <v>0.78</v>
      </c>
      <c r="S68" s="206">
        <v>0.49</v>
      </c>
      <c r="T68" s="206">
        <v>0</v>
      </c>
      <c r="U68" s="206">
        <v>2.21</v>
      </c>
      <c r="V68" s="206">
        <v>0.34</v>
      </c>
      <c r="W68" s="206">
        <v>0.82</v>
      </c>
      <c r="X68" s="206">
        <v>1.84</v>
      </c>
      <c r="Y68" s="206">
        <v>0</v>
      </c>
      <c r="Z68" s="206">
        <v>16.7</v>
      </c>
      <c r="AA68" s="206">
        <v>1.69</v>
      </c>
      <c r="AB68" s="206">
        <v>0</v>
      </c>
      <c r="AC68" s="206">
        <v>20.6</v>
      </c>
      <c r="AD68" s="206">
        <v>0</v>
      </c>
      <c r="AE68" s="206">
        <v>0</v>
      </c>
      <c r="AF68" s="206">
        <v>0</v>
      </c>
      <c r="AG68" s="206">
        <v>0</v>
      </c>
      <c r="AH68" s="206">
        <v>50.92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212.53</v>
      </c>
      <c r="AP68" s="206">
        <v>0</v>
      </c>
    </row>
    <row r="69" spans="1:42">
      <c r="A69" t="s">
        <v>111</v>
      </c>
      <c r="B69" s="206">
        <v>0</v>
      </c>
      <c r="C69" s="206">
        <v>17.53</v>
      </c>
      <c r="D69" s="206">
        <v>0</v>
      </c>
      <c r="E69" s="206">
        <v>0</v>
      </c>
      <c r="F69" s="206">
        <v>23.11</v>
      </c>
      <c r="G69" s="206">
        <v>0</v>
      </c>
      <c r="H69" s="206">
        <v>0</v>
      </c>
      <c r="I69" s="206">
        <v>42.19</v>
      </c>
      <c r="J69" s="206">
        <v>0</v>
      </c>
      <c r="K69" s="206">
        <v>21.78</v>
      </c>
      <c r="L69" s="206">
        <v>0.39</v>
      </c>
      <c r="M69" s="206">
        <v>2.68</v>
      </c>
      <c r="N69" s="206">
        <v>2.1800000000000002</v>
      </c>
      <c r="O69" s="206">
        <v>3.08</v>
      </c>
      <c r="P69" s="206">
        <v>1.04</v>
      </c>
      <c r="Q69" s="206">
        <v>0.4</v>
      </c>
      <c r="R69" s="206">
        <v>0.78</v>
      </c>
      <c r="S69" s="206">
        <v>0.49</v>
      </c>
      <c r="T69" s="206">
        <v>0</v>
      </c>
      <c r="U69" s="206">
        <v>2.21</v>
      </c>
      <c r="V69" s="206">
        <v>0.34</v>
      </c>
      <c r="W69" s="206">
        <v>0.82</v>
      </c>
      <c r="X69" s="206">
        <v>1.84</v>
      </c>
      <c r="Y69" s="206">
        <v>0</v>
      </c>
      <c r="Z69" s="206">
        <v>16.7</v>
      </c>
      <c r="AA69" s="206">
        <v>1.69</v>
      </c>
      <c r="AB69" s="206">
        <v>0</v>
      </c>
      <c r="AC69" s="206">
        <v>20.6</v>
      </c>
      <c r="AD69" s="206">
        <v>0</v>
      </c>
      <c r="AE69" s="206">
        <v>0</v>
      </c>
      <c r="AF69" s="206">
        <v>0</v>
      </c>
      <c r="AG69" s="206">
        <v>0</v>
      </c>
      <c r="AH69" s="206">
        <v>50.92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212.53</v>
      </c>
      <c r="AP69" s="206">
        <v>0</v>
      </c>
    </row>
    <row r="70" spans="1:42">
      <c r="A70" t="s">
        <v>112</v>
      </c>
      <c r="B70" s="206">
        <v>0</v>
      </c>
      <c r="C70" s="206">
        <v>17.53</v>
      </c>
      <c r="D70" s="206">
        <v>0</v>
      </c>
      <c r="E70" s="206">
        <v>0</v>
      </c>
      <c r="F70" s="206">
        <v>23.11</v>
      </c>
      <c r="G70" s="206">
        <v>0</v>
      </c>
      <c r="H70" s="206">
        <v>0</v>
      </c>
      <c r="I70" s="206">
        <v>42.19</v>
      </c>
      <c r="J70" s="206">
        <v>0</v>
      </c>
      <c r="K70" s="206">
        <v>21.78</v>
      </c>
      <c r="L70" s="206">
        <v>0.39</v>
      </c>
      <c r="M70" s="206">
        <v>2.68</v>
      </c>
      <c r="N70" s="206">
        <v>2.1800000000000002</v>
      </c>
      <c r="O70" s="206">
        <v>3.08</v>
      </c>
      <c r="P70" s="206">
        <v>1.04</v>
      </c>
      <c r="Q70" s="206">
        <v>0.4</v>
      </c>
      <c r="R70" s="206">
        <v>0.78</v>
      </c>
      <c r="S70" s="206">
        <v>0.49</v>
      </c>
      <c r="T70" s="206">
        <v>0</v>
      </c>
      <c r="U70" s="206">
        <v>2.21</v>
      </c>
      <c r="V70" s="206">
        <v>0.34</v>
      </c>
      <c r="W70" s="206">
        <v>0.82</v>
      </c>
      <c r="X70" s="206">
        <v>1.84</v>
      </c>
      <c r="Y70" s="206">
        <v>0</v>
      </c>
      <c r="Z70" s="206">
        <v>16.7</v>
      </c>
      <c r="AA70" s="206">
        <v>1.69</v>
      </c>
      <c r="AB70" s="206">
        <v>0</v>
      </c>
      <c r="AC70" s="206">
        <v>20.21</v>
      </c>
      <c r="AD70" s="206">
        <v>0</v>
      </c>
      <c r="AE70" s="206">
        <v>0</v>
      </c>
      <c r="AF70" s="206">
        <v>0</v>
      </c>
      <c r="AG70" s="206">
        <v>0</v>
      </c>
      <c r="AH70" s="206">
        <v>50.92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212.53</v>
      </c>
      <c r="AP70" s="206">
        <v>0</v>
      </c>
    </row>
    <row r="71" spans="1:42">
      <c r="A71" t="s">
        <v>113</v>
      </c>
      <c r="B71" s="206">
        <v>0</v>
      </c>
      <c r="C71" s="206">
        <v>17.53</v>
      </c>
      <c r="D71" s="206">
        <v>0</v>
      </c>
      <c r="E71" s="206">
        <v>0</v>
      </c>
      <c r="F71" s="206">
        <v>32.770000000000003</v>
      </c>
      <c r="G71" s="206">
        <v>0</v>
      </c>
      <c r="H71" s="206">
        <v>0</v>
      </c>
      <c r="I71" s="206">
        <v>42.19</v>
      </c>
      <c r="J71" s="206">
        <v>0</v>
      </c>
      <c r="K71" s="206">
        <v>21.78</v>
      </c>
      <c r="L71" s="206">
        <v>0.39</v>
      </c>
      <c r="M71" s="206">
        <v>2.68</v>
      </c>
      <c r="N71" s="206">
        <v>2.1800000000000002</v>
      </c>
      <c r="O71" s="206">
        <v>3.08</v>
      </c>
      <c r="P71" s="206">
        <v>1.04</v>
      </c>
      <c r="Q71" s="206">
        <v>0.4</v>
      </c>
      <c r="R71" s="206">
        <v>0.78</v>
      </c>
      <c r="S71" s="206">
        <v>0.49</v>
      </c>
      <c r="T71" s="206">
        <v>0</v>
      </c>
      <c r="U71" s="206">
        <v>2.21</v>
      </c>
      <c r="V71" s="206">
        <v>0.34</v>
      </c>
      <c r="W71" s="206">
        <v>0.82</v>
      </c>
      <c r="X71" s="206">
        <v>1.84</v>
      </c>
      <c r="Y71" s="206">
        <v>0</v>
      </c>
      <c r="Z71" s="206">
        <v>16.7</v>
      </c>
      <c r="AA71" s="206">
        <v>1.69</v>
      </c>
      <c r="AB71" s="206">
        <v>0</v>
      </c>
      <c r="AC71" s="206">
        <v>20.21</v>
      </c>
      <c r="AD71" s="206">
        <v>0</v>
      </c>
      <c r="AE71" s="206">
        <v>0</v>
      </c>
      <c r="AF71" s="206">
        <v>0</v>
      </c>
      <c r="AG71" s="206">
        <v>0</v>
      </c>
      <c r="AH71" s="206">
        <v>45.26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212.53</v>
      </c>
      <c r="AP71" s="206">
        <v>0</v>
      </c>
    </row>
    <row r="72" spans="1:42">
      <c r="A72" t="s">
        <v>114</v>
      </c>
      <c r="B72" s="206">
        <v>0</v>
      </c>
      <c r="C72" s="206">
        <v>17.53</v>
      </c>
      <c r="D72" s="206">
        <v>0</v>
      </c>
      <c r="E72" s="206">
        <v>0</v>
      </c>
      <c r="F72" s="206">
        <v>32.770000000000003</v>
      </c>
      <c r="G72" s="206">
        <v>0</v>
      </c>
      <c r="H72" s="206">
        <v>0</v>
      </c>
      <c r="I72" s="206">
        <v>42.19</v>
      </c>
      <c r="J72" s="206">
        <v>0</v>
      </c>
      <c r="K72" s="206">
        <v>21.78</v>
      </c>
      <c r="L72" s="206">
        <v>0.39</v>
      </c>
      <c r="M72" s="206">
        <v>2.68</v>
      </c>
      <c r="N72" s="206">
        <v>2.1800000000000002</v>
      </c>
      <c r="O72" s="206">
        <v>3.08</v>
      </c>
      <c r="P72" s="206">
        <v>1.04</v>
      </c>
      <c r="Q72" s="206">
        <v>0.4</v>
      </c>
      <c r="R72" s="206">
        <v>0.78</v>
      </c>
      <c r="S72" s="206">
        <v>0.49</v>
      </c>
      <c r="T72" s="206">
        <v>0</v>
      </c>
      <c r="U72" s="206">
        <v>2.21</v>
      </c>
      <c r="V72" s="206">
        <v>0.34</v>
      </c>
      <c r="W72" s="206">
        <v>0.82</v>
      </c>
      <c r="X72" s="206">
        <v>1.84</v>
      </c>
      <c r="Y72" s="206">
        <v>0</v>
      </c>
      <c r="Z72" s="206">
        <v>16.7</v>
      </c>
      <c r="AA72" s="206">
        <v>1.69</v>
      </c>
      <c r="AB72" s="206">
        <v>0</v>
      </c>
      <c r="AC72" s="206">
        <v>20.21</v>
      </c>
      <c r="AD72" s="206">
        <v>0</v>
      </c>
      <c r="AE72" s="206">
        <v>0</v>
      </c>
      <c r="AF72" s="206">
        <v>0</v>
      </c>
      <c r="AG72" s="206">
        <v>0</v>
      </c>
      <c r="AH72" s="206">
        <v>45.26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212.53</v>
      </c>
      <c r="AP72" s="206">
        <v>0</v>
      </c>
    </row>
    <row r="73" spans="1:42">
      <c r="A73" t="s">
        <v>115</v>
      </c>
      <c r="B73" s="206">
        <v>0</v>
      </c>
      <c r="C73" s="206">
        <v>19.87</v>
      </c>
      <c r="D73" s="206">
        <v>0</v>
      </c>
      <c r="E73" s="206">
        <v>0</v>
      </c>
      <c r="F73" s="206">
        <v>32.770000000000003</v>
      </c>
      <c r="G73" s="206">
        <v>0</v>
      </c>
      <c r="H73" s="206">
        <v>0</v>
      </c>
      <c r="I73" s="206">
        <v>42.19</v>
      </c>
      <c r="J73" s="206">
        <v>0</v>
      </c>
      <c r="K73" s="206">
        <v>21.78</v>
      </c>
      <c r="L73" s="206">
        <v>0.39</v>
      </c>
      <c r="M73" s="206">
        <v>2.68</v>
      </c>
      <c r="N73" s="206">
        <v>2.1800000000000002</v>
      </c>
      <c r="O73" s="206">
        <v>3.08</v>
      </c>
      <c r="P73" s="206">
        <v>1.04</v>
      </c>
      <c r="Q73" s="206">
        <v>0.4</v>
      </c>
      <c r="R73" s="206">
        <v>0.78</v>
      </c>
      <c r="S73" s="206">
        <v>0.49</v>
      </c>
      <c r="T73" s="206">
        <v>0</v>
      </c>
      <c r="U73" s="206">
        <v>2.21</v>
      </c>
      <c r="V73" s="206">
        <v>0.34</v>
      </c>
      <c r="W73" s="206">
        <v>0.82</v>
      </c>
      <c r="X73" s="206">
        <v>1.84</v>
      </c>
      <c r="Y73" s="206">
        <v>0</v>
      </c>
      <c r="Z73" s="206">
        <v>16.7</v>
      </c>
      <c r="AA73" s="206">
        <v>1.69</v>
      </c>
      <c r="AB73" s="206">
        <v>0</v>
      </c>
      <c r="AC73" s="206">
        <v>20.21</v>
      </c>
      <c r="AD73" s="206">
        <v>0</v>
      </c>
      <c r="AE73" s="206">
        <v>0</v>
      </c>
      <c r="AF73" s="206">
        <v>0</v>
      </c>
      <c r="AG73" s="206">
        <v>0</v>
      </c>
      <c r="AH73" s="206">
        <v>42.44</v>
      </c>
      <c r="AI73" s="206">
        <v>0</v>
      </c>
      <c r="AJ73" s="206">
        <v>0</v>
      </c>
      <c r="AK73" s="206">
        <v>-5.56</v>
      </c>
      <c r="AL73" s="206">
        <v>0</v>
      </c>
      <c r="AM73" s="206">
        <v>0</v>
      </c>
      <c r="AN73" s="206">
        <v>0</v>
      </c>
      <c r="AO73" s="206">
        <v>212.53</v>
      </c>
      <c r="AP73" s="206">
        <v>0</v>
      </c>
    </row>
    <row r="74" spans="1:42">
      <c r="A74" t="s">
        <v>116</v>
      </c>
      <c r="B74" s="206">
        <v>0</v>
      </c>
      <c r="C74" s="206">
        <v>19.87</v>
      </c>
      <c r="D74" s="206">
        <v>0</v>
      </c>
      <c r="E74" s="206">
        <v>0</v>
      </c>
      <c r="F74" s="206">
        <v>32.770000000000003</v>
      </c>
      <c r="G74" s="206">
        <v>0</v>
      </c>
      <c r="H74" s="206">
        <v>0</v>
      </c>
      <c r="I74" s="206">
        <v>42.19</v>
      </c>
      <c r="J74" s="206">
        <v>0</v>
      </c>
      <c r="K74" s="206">
        <v>21.78</v>
      </c>
      <c r="L74" s="206">
        <v>0.39</v>
      </c>
      <c r="M74" s="206">
        <v>2.68</v>
      </c>
      <c r="N74" s="206">
        <v>2.1800000000000002</v>
      </c>
      <c r="O74" s="206">
        <v>3.08</v>
      </c>
      <c r="P74" s="206">
        <v>1.04</v>
      </c>
      <c r="Q74" s="206">
        <v>0.4</v>
      </c>
      <c r="R74" s="206">
        <v>0.78</v>
      </c>
      <c r="S74" s="206">
        <v>0.49</v>
      </c>
      <c r="T74" s="206">
        <v>0</v>
      </c>
      <c r="U74" s="206">
        <v>2.21</v>
      </c>
      <c r="V74" s="206">
        <v>0.34</v>
      </c>
      <c r="W74" s="206">
        <v>0.82</v>
      </c>
      <c r="X74" s="206">
        <v>1.84</v>
      </c>
      <c r="Y74" s="206">
        <v>0</v>
      </c>
      <c r="Z74" s="206">
        <v>16.7</v>
      </c>
      <c r="AA74" s="206">
        <v>1.69</v>
      </c>
      <c r="AB74" s="206">
        <v>0</v>
      </c>
      <c r="AC74" s="206">
        <v>20.21</v>
      </c>
      <c r="AD74" s="206">
        <v>0</v>
      </c>
      <c r="AE74" s="206">
        <v>0</v>
      </c>
      <c r="AF74" s="206">
        <v>0</v>
      </c>
      <c r="AG74" s="206">
        <v>0</v>
      </c>
      <c r="AH74" s="206">
        <v>38.19</v>
      </c>
      <c r="AI74" s="206">
        <v>0</v>
      </c>
      <c r="AJ74" s="206">
        <v>0</v>
      </c>
      <c r="AK74" s="206">
        <v>-5.34</v>
      </c>
      <c r="AL74" s="206">
        <v>0</v>
      </c>
      <c r="AM74" s="206">
        <v>0</v>
      </c>
      <c r="AN74" s="206">
        <v>0</v>
      </c>
      <c r="AO74" s="206">
        <v>212.53</v>
      </c>
      <c r="AP74" s="206">
        <v>0</v>
      </c>
    </row>
    <row r="75" spans="1:42">
      <c r="A75" t="s">
        <v>117</v>
      </c>
      <c r="B75" s="206">
        <v>0</v>
      </c>
      <c r="C75" s="206">
        <v>19.87</v>
      </c>
      <c r="D75" s="206">
        <v>0</v>
      </c>
      <c r="E75" s="206">
        <v>0</v>
      </c>
      <c r="F75" s="206">
        <v>32.46</v>
      </c>
      <c r="G75" s="206">
        <v>0</v>
      </c>
      <c r="H75" s="206">
        <v>0</v>
      </c>
      <c r="I75" s="206">
        <v>42.19</v>
      </c>
      <c r="J75" s="206">
        <v>0</v>
      </c>
      <c r="K75" s="206">
        <v>21.78</v>
      </c>
      <c r="L75" s="206">
        <v>0.39</v>
      </c>
      <c r="M75" s="206">
        <v>2.68</v>
      </c>
      <c r="N75" s="206">
        <v>2.1800000000000002</v>
      </c>
      <c r="O75" s="206">
        <v>3.08</v>
      </c>
      <c r="P75" s="206">
        <v>1.04</v>
      </c>
      <c r="Q75" s="206">
        <v>0.4</v>
      </c>
      <c r="R75" s="206">
        <v>0.78</v>
      </c>
      <c r="S75" s="206">
        <v>0.49</v>
      </c>
      <c r="T75" s="206">
        <v>0</v>
      </c>
      <c r="U75" s="206">
        <v>2.21</v>
      </c>
      <c r="V75" s="206">
        <v>0.34</v>
      </c>
      <c r="W75" s="206">
        <v>0.82</v>
      </c>
      <c r="X75" s="206">
        <v>1.84</v>
      </c>
      <c r="Y75" s="206">
        <v>0</v>
      </c>
      <c r="Z75" s="206">
        <v>16.7</v>
      </c>
      <c r="AA75" s="206">
        <v>1.69</v>
      </c>
      <c r="AB75" s="206">
        <v>0</v>
      </c>
      <c r="AC75" s="206">
        <v>20.21</v>
      </c>
      <c r="AD75" s="206">
        <v>0</v>
      </c>
      <c r="AE75" s="206">
        <v>0</v>
      </c>
      <c r="AF75" s="206">
        <v>0</v>
      </c>
      <c r="AG75" s="206">
        <v>0</v>
      </c>
      <c r="AH75" s="206">
        <v>38.19</v>
      </c>
      <c r="AI75" s="206">
        <v>0</v>
      </c>
      <c r="AJ75" s="206">
        <v>0</v>
      </c>
      <c r="AK75" s="206">
        <v>-5.34</v>
      </c>
      <c r="AL75" s="206">
        <v>0</v>
      </c>
      <c r="AM75" s="206">
        <v>0</v>
      </c>
      <c r="AN75" s="206">
        <v>0</v>
      </c>
      <c r="AO75" s="206">
        <v>218.75</v>
      </c>
      <c r="AP75" s="206">
        <v>0</v>
      </c>
    </row>
    <row r="76" spans="1:42">
      <c r="A76" t="s">
        <v>118</v>
      </c>
      <c r="B76" s="206">
        <v>0</v>
      </c>
      <c r="C76" s="206">
        <v>19.87</v>
      </c>
      <c r="D76" s="206">
        <v>0</v>
      </c>
      <c r="E76" s="206">
        <v>0</v>
      </c>
      <c r="F76" s="206">
        <v>32.770000000000003</v>
      </c>
      <c r="G76" s="206">
        <v>0</v>
      </c>
      <c r="H76" s="206">
        <v>0</v>
      </c>
      <c r="I76" s="206">
        <v>42.19</v>
      </c>
      <c r="J76" s="206">
        <v>0</v>
      </c>
      <c r="K76" s="206">
        <v>21.78</v>
      </c>
      <c r="L76" s="206">
        <v>0.39</v>
      </c>
      <c r="M76" s="206">
        <v>2.68</v>
      </c>
      <c r="N76" s="206">
        <v>2.1800000000000002</v>
      </c>
      <c r="O76" s="206">
        <v>3.08</v>
      </c>
      <c r="P76" s="206">
        <v>1.04</v>
      </c>
      <c r="Q76" s="206">
        <v>0.4</v>
      </c>
      <c r="R76" s="206">
        <v>0.78</v>
      </c>
      <c r="S76" s="206">
        <v>0.49</v>
      </c>
      <c r="T76" s="206">
        <v>0</v>
      </c>
      <c r="U76" s="206">
        <v>2.21</v>
      </c>
      <c r="V76" s="206">
        <v>0.34</v>
      </c>
      <c r="W76" s="206">
        <v>0.82</v>
      </c>
      <c r="X76" s="206">
        <v>1.84</v>
      </c>
      <c r="Y76" s="206">
        <v>0</v>
      </c>
      <c r="Z76" s="206">
        <v>16.7</v>
      </c>
      <c r="AA76" s="206">
        <v>1.69</v>
      </c>
      <c r="AB76" s="206">
        <v>0</v>
      </c>
      <c r="AC76" s="206">
        <v>20.21</v>
      </c>
      <c r="AD76" s="206">
        <v>0</v>
      </c>
      <c r="AE76" s="206">
        <v>0</v>
      </c>
      <c r="AF76" s="206">
        <v>0</v>
      </c>
      <c r="AG76" s="206">
        <v>0</v>
      </c>
      <c r="AH76" s="206">
        <v>38.19</v>
      </c>
      <c r="AI76" s="206">
        <v>0</v>
      </c>
      <c r="AJ76" s="206">
        <v>0</v>
      </c>
      <c r="AK76" s="206">
        <v>-5.27</v>
      </c>
      <c r="AL76" s="206">
        <v>0</v>
      </c>
      <c r="AM76" s="206">
        <v>0</v>
      </c>
      <c r="AN76" s="206">
        <v>0</v>
      </c>
      <c r="AO76" s="206">
        <v>218.75</v>
      </c>
      <c r="AP76" s="206">
        <v>0</v>
      </c>
    </row>
    <row r="77" spans="1:42">
      <c r="A77" t="s">
        <v>119</v>
      </c>
      <c r="B77" s="206">
        <v>0</v>
      </c>
      <c r="C77" s="206">
        <v>19.87</v>
      </c>
      <c r="D77" s="206">
        <v>0</v>
      </c>
      <c r="E77" s="206">
        <v>0</v>
      </c>
      <c r="F77" s="206">
        <v>32.770000000000003</v>
      </c>
      <c r="G77" s="206">
        <v>0</v>
      </c>
      <c r="H77" s="206">
        <v>0</v>
      </c>
      <c r="I77" s="206">
        <v>42.19</v>
      </c>
      <c r="J77" s="206">
        <v>0</v>
      </c>
      <c r="K77" s="206">
        <v>21.78</v>
      </c>
      <c r="L77" s="206">
        <v>0.39</v>
      </c>
      <c r="M77" s="206">
        <v>2.68</v>
      </c>
      <c r="N77" s="206">
        <v>2.1800000000000002</v>
      </c>
      <c r="O77" s="206">
        <v>3.08</v>
      </c>
      <c r="P77" s="206">
        <v>1.04</v>
      </c>
      <c r="Q77" s="206">
        <v>0.4</v>
      </c>
      <c r="R77" s="206">
        <v>0.78</v>
      </c>
      <c r="S77" s="206">
        <v>0.49</v>
      </c>
      <c r="T77" s="206">
        <v>0</v>
      </c>
      <c r="U77" s="206">
        <v>2.21</v>
      </c>
      <c r="V77" s="206">
        <v>0.34</v>
      </c>
      <c r="W77" s="206">
        <v>0.82</v>
      </c>
      <c r="X77" s="206">
        <v>1.84</v>
      </c>
      <c r="Y77" s="206">
        <v>0</v>
      </c>
      <c r="Z77" s="206">
        <v>16.7</v>
      </c>
      <c r="AA77" s="206">
        <v>1.69</v>
      </c>
      <c r="AB77" s="206">
        <v>0</v>
      </c>
      <c r="AC77" s="206">
        <v>20.21</v>
      </c>
      <c r="AD77" s="206">
        <v>0</v>
      </c>
      <c r="AE77" s="206">
        <v>0</v>
      </c>
      <c r="AF77" s="206">
        <v>0</v>
      </c>
      <c r="AG77" s="206">
        <v>0</v>
      </c>
      <c r="AH77" s="206">
        <v>38.19</v>
      </c>
      <c r="AI77" s="206">
        <v>0</v>
      </c>
      <c r="AJ77" s="206">
        <v>0</v>
      </c>
      <c r="AK77" s="206">
        <v>-5.27</v>
      </c>
      <c r="AL77" s="206">
        <v>0</v>
      </c>
      <c r="AM77" s="206">
        <v>0</v>
      </c>
      <c r="AN77" s="206">
        <v>0</v>
      </c>
      <c r="AO77" s="206">
        <v>218.75</v>
      </c>
      <c r="AP77" s="206">
        <v>0</v>
      </c>
    </row>
    <row r="78" spans="1:42">
      <c r="A78" t="s">
        <v>120</v>
      </c>
      <c r="B78" s="206">
        <v>0</v>
      </c>
      <c r="C78" s="206">
        <v>19.87</v>
      </c>
      <c r="D78" s="206">
        <v>0</v>
      </c>
      <c r="E78" s="206">
        <v>0</v>
      </c>
      <c r="F78" s="206">
        <v>32.770000000000003</v>
      </c>
      <c r="G78" s="206">
        <v>0</v>
      </c>
      <c r="H78" s="206">
        <v>0</v>
      </c>
      <c r="I78" s="206">
        <v>42.19</v>
      </c>
      <c r="J78" s="206">
        <v>0</v>
      </c>
      <c r="K78" s="206">
        <v>21.78</v>
      </c>
      <c r="L78" s="206">
        <v>0.39</v>
      </c>
      <c r="M78" s="206">
        <v>2.68</v>
      </c>
      <c r="N78" s="206">
        <v>2.1800000000000002</v>
      </c>
      <c r="O78" s="206">
        <v>3.08</v>
      </c>
      <c r="P78" s="206">
        <v>1.04</v>
      </c>
      <c r="Q78" s="206">
        <v>0.4</v>
      </c>
      <c r="R78" s="206">
        <v>0.78</v>
      </c>
      <c r="S78" s="206">
        <v>0.49</v>
      </c>
      <c r="T78" s="206">
        <v>0</v>
      </c>
      <c r="U78" s="206">
        <v>2.21</v>
      </c>
      <c r="V78" s="206">
        <v>0.34</v>
      </c>
      <c r="W78" s="206">
        <v>0.82</v>
      </c>
      <c r="X78" s="206">
        <v>1.84</v>
      </c>
      <c r="Y78" s="206">
        <v>0</v>
      </c>
      <c r="Z78" s="206">
        <v>16.7</v>
      </c>
      <c r="AA78" s="206">
        <v>1.69</v>
      </c>
      <c r="AB78" s="206">
        <v>0</v>
      </c>
      <c r="AC78" s="206">
        <v>20.21</v>
      </c>
      <c r="AD78" s="206">
        <v>0</v>
      </c>
      <c r="AE78" s="206">
        <v>0</v>
      </c>
      <c r="AF78" s="206">
        <v>0</v>
      </c>
      <c r="AG78" s="206">
        <v>5.66</v>
      </c>
      <c r="AH78" s="206">
        <v>31.12</v>
      </c>
      <c r="AI78" s="206">
        <v>0</v>
      </c>
      <c r="AJ78" s="206">
        <v>0</v>
      </c>
      <c r="AK78" s="206">
        <v>-5.27</v>
      </c>
      <c r="AL78" s="206">
        <v>0</v>
      </c>
      <c r="AM78" s="206">
        <v>0</v>
      </c>
      <c r="AN78" s="206">
        <v>0</v>
      </c>
      <c r="AO78" s="206">
        <v>218.75</v>
      </c>
      <c r="AP78" s="206">
        <v>0</v>
      </c>
    </row>
    <row r="79" spans="1:42">
      <c r="A79" t="s">
        <v>121</v>
      </c>
      <c r="B79" s="206">
        <v>0</v>
      </c>
      <c r="C79" s="206">
        <v>19.87</v>
      </c>
      <c r="D79" s="206">
        <v>0</v>
      </c>
      <c r="E79" s="206">
        <v>0</v>
      </c>
      <c r="F79" s="206">
        <v>32.770000000000003</v>
      </c>
      <c r="G79" s="206">
        <v>0</v>
      </c>
      <c r="H79" s="206">
        <v>0</v>
      </c>
      <c r="I79" s="206">
        <v>42.19</v>
      </c>
      <c r="J79" s="206">
        <v>0</v>
      </c>
      <c r="K79" s="206">
        <v>21.78</v>
      </c>
      <c r="L79" s="206">
        <v>0.39</v>
      </c>
      <c r="M79" s="206">
        <v>2.68</v>
      </c>
      <c r="N79" s="206">
        <v>2.1800000000000002</v>
      </c>
      <c r="O79" s="206">
        <v>3.08</v>
      </c>
      <c r="P79" s="206">
        <v>1.04</v>
      </c>
      <c r="Q79" s="206">
        <v>0.4</v>
      </c>
      <c r="R79" s="206">
        <v>0.78</v>
      </c>
      <c r="S79" s="206">
        <v>0.49</v>
      </c>
      <c r="T79" s="206">
        <v>0</v>
      </c>
      <c r="U79" s="206">
        <v>2.21</v>
      </c>
      <c r="V79" s="206">
        <v>0.34</v>
      </c>
      <c r="W79" s="206">
        <v>0.82</v>
      </c>
      <c r="X79" s="206">
        <v>1.84</v>
      </c>
      <c r="Y79" s="206">
        <v>0</v>
      </c>
      <c r="Z79" s="206">
        <v>16.7</v>
      </c>
      <c r="AA79" s="206">
        <v>1.69</v>
      </c>
      <c r="AB79" s="206">
        <v>0</v>
      </c>
      <c r="AC79" s="206">
        <v>20.21</v>
      </c>
      <c r="AD79" s="206">
        <v>0</v>
      </c>
      <c r="AE79" s="206">
        <v>0</v>
      </c>
      <c r="AF79" s="206">
        <v>0</v>
      </c>
      <c r="AG79" s="206">
        <v>5.66</v>
      </c>
      <c r="AH79" s="206">
        <v>31.12</v>
      </c>
      <c r="AI79" s="206">
        <v>0</v>
      </c>
      <c r="AJ79" s="206">
        <v>0</v>
      </c>
      <c r="AK79" s="206">
        <v>-5.27</v>
      </c>
      <c r="AL79" s="206">
        <v>0</v>
      </c>
      <c r="AM79" s="206">
        <v>0</v>
      </c>
      <c r="AN79" s="206">
        <v>0</v>
      </c>
      <c r="AO79" s="206">
        <v>218.75</v>
      </c>
      <c r="AP79" s="206">
        <v>0</v>
      </c>
    </row>
    <row r="80" spans="1:42">
      <c r="A80" t="s">
        <v>122</v>
      </c>
      <c r="B80" s="206">
        <v>0</v>
      </c>
      <c r="C80" s="206">
        <v>19.87</v>
      </c>
      <c r="D80" s="206">
        <v>0</v>
      </c>
      <c r="E80" s="206">
        <v>0</v>
      </c>
      <c r="F80" s="206">
        <v>32.770000000000003</v>
      </c>
      <c r="G80" s="206">
        <v>0</v>
      </c>
      <c r="H80" s="206">
        <v>0</v>
      </c>
      <c r="I80" s="206">
        <v>42.19</v>
      </c>
      <c r="J80" s="206">
        <v>0</v>
      </c>
      <c r="K80" s="206">
        <v>21.78</v>
      </c>
      <c r="L80" s="206">
        <v>0.39</v>
      </c>
      <c r="M80" s="206">
        <v>2.68</v>
      </c>
      <c r="N80" s="206">
        <v>2.1800000000000002</v>
      </c>
      <c r="O80" s="206">
        <v>3.08</v>
      </c>
      <c r="P80" s="206">
        <v>1.04</v>
      </c>
      <c r="Q80" s="206">
        <v>0.4</v>
      </c>
      <c r="R80" s="206">
        <v>0.78</v>
      </c>
      <c r="S80" s="206">
        <v>0.49</v>
      </c>
      <c r="T80" s="206">
        <v>0</v>
      </c>
      <c r="U80" s="206">
        <v>2.21</v>
      </c>
      <c r="V80" s="206">
        <v>0.34</v>
      </c>
      <c r="W80" s="206">
        <v>0.82</v>
      </c>
      <c r="X80" s="206">
        <v>1.84</v>
      </c>
      <c r="Y80" s="206">
        <v>0</v>
      </c>
      <c r="Z80" s="206">
        <v>16.7</v>
      </c>
      <c r="AA80" s="206">
        <v>1.69</v>
      </c>
      <c r="AB80" s="206">
        <v>0</v>
      </c>
      <c r="AC80" s="206">
        <v>20.21</v>
      </c>
      <c r="AD80" s="206">
        <v>0</v>
      </c>
      <c r="AE80" s="206">
        <v>0</v>
      </c>
      <c r="AF80" s="206">
        <v>0</v>
      </c>
      <c r="AG80" s="206">
        <v>5.66</v>
      </c>
      <c r="AH80" s="206">
        <v>31.12</v>
      </c>
      <c r="AI80" s="206">
        <v>0</v>
      </c>
      <c r="AJ80" s="206">
        <v>0</v>
      </c>
      <c r="AK80" s="206">
        <v>-5.27</v>
      </c>
      <c r="AL80" s="206">
        <v>0</v>
      </c>
      <c r="AM80" s="206">
        <v>0</v>
      </c>
      <c r="AN80" s="206">
        <v>0</v>
      </c>
      <c r="AO80" s="206">
        <v>218.75</v>
      </c>
      <c r="AP80" s="206">
        <v>0</v>
      </c>
    </row>
    <row r="81" spans="1:42">
      <c r="A81" t="s">
        <v>123</v>
      </c>
      <c r="B81" s="206">
        <v>0</v>
      </c>
      <c r="C81" s="206">
        <v>19.87</v>
      </c>
      <c r="D81" s="206">
        <v>0</v>
      </c>
      <c r="E81" s="206">
        <v>0</v>
      </c>
      <c r="F81" s="206">
        <v>32.770000000000003</v>
      </c>
      <c r="G81" s="206">
        <v>0</v>
      </c>
      <c r="H81" s="206">
        <v>0</v>
      </c>
      <c r="I81" s="206">
        <v>42.19</v>
      </c>
      <c r="J81" s="206">
        <v>0</v>
      </c>
      <c r="K81" s="206">
        <v>21.78</v>
      </c>
      <c r="L81" s="206">
        <v>0.39</v>
      </c>
      <c r="M81" s="206">
        <v>2.68</v>
      </c>
      <c r="N81" s="206">
        <v>2.1800000000000002</v>
      </c>
      <c r="O81" s="206">
        <v>3.08</v>
      </c>
      <c r="P81" s="206">
        <v>1.04</v>
      </c>
      <c r="Q81" s="206">
        <v>0.4</v>
      </c>
      <c r="R81" s="206">
        <v>0.78</v>
      </c>
      <c r="S81" s="206">
        <v>0.49</v>
      </c>
      <c r="T81" s="206">
        <v>0</v>
      </c>
      <c r="U81" s="206">
        <v>2.21</v>
      </c>
      <c r="V81" s="206">
        <v>0.34</v>
      </c>
      <c r="W81" s="206">
        <v>1.22</v>
      </c>
      <c r="X81" s="206">
        <v>1.84</v>
      </c>
      <c r="Y81" s="206">
        <v>0</v>
      </c>
      <c r="Z81" s="206">
        <v>16.7</v>
      </c>
      <c r="AA81" s="206">
        <v>1.69</v>
      </c>
      <c r="AB81" s="206">
        <v>0</v>
      </c>
      <c r="AC81" s="206">
        <v>20.21</v>
      </c>
      <c r="AD81" s="206">
        <v>0</v>
      </c>
      <c r="AE81" s="206">
        <v>0</v>
      </c>
      <c r="AF81" s="206">
        <v>0</v>
      </c>
      <c r="AG81" s="206">
        <v>5.66</v>
      </c>
      <c r="AH81" s="206">
        <v>31.12</v>
      </c>
      <c r="AI81" s="206">
        <v>0</v>
      </c>
      <c r="AJ81" s="206">
        <v>0</v>
      </c>
      <c r="AK81" s="206">
        <v>-5.34</v>
      </c>
      <c r="AL81" s="206">
        <v>0</v>
      </c>
      <c r="AM81" s="206">
        <v>0</v>
      </c>
      <c r="AN81" s="206">
        <v>0</v>
      </c>
      <c r="AO81" s="206">
        <v>218.75</v>
      </c>
      <c r="AP81" s="206">
        <v>0</v>
      </c>
    </row>
    <row r="82" spans="1:42">
      <c r="A82" t="s">
        <v>124</v>
      </c>
      <c r="B82" s="206">
        <v>0</v>
      </c>
      <c r="C82" s="206">
        <v>19.87</v>
      </c>
      <c r="D82" s="206">
        <v>0</v>
      </c>
      <c r="E82" s="206">
        <v>0</v>
      </c>
      <c r="F82" s="206">
        <v>32.770000000000003</v>
      </c>
      <c r="G82" s="206">
        <v>0</v>
      </c>
      <c r="H82" s="206">
        <v>0</v>
      </c>
      <c r="I82" s="206">
        <v>42.19</v>
      </c>
      <c r="J82" s="206">
        <v>0</v>
      </c>
      <c r="K82" s="206">
        <v>21.78</v>
      </c>
      <c r="L82" s="206">
        <v>0.39</v>
      </c>
      <c r="M82" s="206">
        <v>2.68</v>
      </c>
      <c r="N82" s="206">
        <v>2.1800000000000002</v>
      </c>
      <c r="O82" s="206">
        <v>3.08</v>
      </c>
      <c r="P82" s="206">
        <v>1.04</v>
      </c>
      <c r="Q82" s="206">
        <v>0.4</v>
      </c>
      <c r="R82" s="206">
        <v>0.78</v>
      </c>
      <c r="S82" s="206">
        <v>0.49</v>
      </c>
      <c r="T82" s="206">
        <v>0</v>
      </c>
      <c r="U82" s="206">
        <v>2.21</v>
      </c>
      <c r="V82" s="206">
        <v>0.34</v>
      </c>
      <c r="W82" s="206">
        <v>1.22</v>
      </c>
      <c r="X82" s="206">
        <v>1.84</v>
      </c>
      <c r="Y82" s="206">
        <v>0</v>
      </c>
      <c r="Z82" s="206">
        <v>16.7</v>
      </c>
      <c r="AA82" s="206">
        <v>1.69</v>
      </c>
      <c r="AB82" s="206">
        <v>0</v>
      </c>
      <c r="AC82" s="206">
        <v>20.21</v>
      </c>
      <c r="AD82" s="206">
        <v>0</v>
      </c>
      <c r="AE82" s="206">
        <v>0</v>
      </c>
      <c r="AF82" s="206">
        <v>0</v>
      </c>
      <c r="AG82" s="206">
        <v>5.66</v>
      </c>
      <c r="AH82" s="206">
        <v>31.12</v>
      </c>
      <c r="AI82" s="206">
        <v>0</v>
      </c>
      <c r="AJ82" s="206">
        <v>0</v>
      </c>
      <c r="AK82" s="206">
        <v>-5.34</v>
      </c>
      <c r="AL82" s="206">
        <v>0</v>
      </c>
      <c r="AM82" s="206">
        <v>0</v>
      </c>
      <c r="AN82" s="206">
        <v>0</v>
      </c>
      <c r="AO82" s="206">
        <v>218.75</v>
      </c>
      <c r="AP82" s="206">
        <v>0</v>
      </c>
    </row>
    <row r="83" spans="1:42">
      <c r="A83" t="s">
        <v>125</v>
      </c>
      <c r="B83" s="206">
        <v>0</v>
      </c>
      <c r="C83" s="206">
        <v>19.87</v>
      </c>
      <c r="D83" s="206">
        <v>0</v>
      </c>
      <c r="E83" s="206">
        <v>0</v>
      </c>
      <c r="F83" s="206">
        <v>32.770000000000003</v>
      </c>
      <c r="G83" s="206">
        <v>0</v>
      </c>
      <c r="H83" s="206">
        <v>0</v>
      </c>
      <c r="I83" s="206">
        <v>42.92</v>
      </c>
      <c r="J83" s="206">
        <v>0</v>
      </c>
      <c r="K83" s="206">
        <v>21.78</v>
      </c>
      <c r="L83" s="206">
        <v>0.39</v>
      </c>
      <c r="M83" s="206">
        <v>2.68</v>
      </c>
      <c r="N83" s="206">
        <v>2.1800000000000002</v>
      </c>
      <c r="O83" s="206">
        <v>3.08</v>
      </c>
      <c r="P83" s="206">
        <v>1.04</v>
      </c>
      <c r="Q83" s="206">
        <v>0.4</v>
      </c>
      <c r="R83" s="206">
        <v>0.78</v>
      </c>
      <c r="S83" s="206">
        <v>0.49</v>
      </c>
      <c r="T83" s="206">
        <v>0</v>
      </c>
      <c r="U83" s="206">
        <v>2.21</v>
      </c>
      <c r="V83" s="206">
        <v>0.34</v>
      </c>
      <c r="W83" s="206">
        <v>1.22</v>
      </c>
      <c r="X83" s="206">
        <v>1.84</v>
      </c>
      <c r="Y83" s="206">
        <v>0</v>
      </c>
      <c r="Z83" s="206">
        <v>16.7</v>
      </c>
      <c r="AA83" s="206">
        <v>1.69</v>
      </c>
      <c r="AB83" s="206">
        <v>0</v>
      </c>
      <c r="AC83" s="206">
        <v>20.21</v>
      </c>
      <c r="AD83" s="206">
        <v>0</v>
      </c>
      <c r="AE83" s="206">
        <v>0</v>
      </c>
      <c r="AF83" s="206">
        <v>0</v>
      </c>
      <c r="AG83" s="206">
        <v>5.66</v>
      </c>
      <c r="AH83" s="206">
        <v>31.12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218.75</v>
      </c>
      <c r="AP83" s="206">
        <v>0</v>
      </c>
    </row>
    <row r="84" spans="1:42">
      <c r="A84" t="s">
        <v>126</v>
      </c>
      <c r="B84" s="206">
        <v>0</v>
      </c>
      <c r="C84" s="206">
        <v>19.87</v>
      </c>
      <c r="D84" s="206">
        <v>0</v>
      </c>
      <c r="E84" s="206">
        <v>0</v>
      </c>
      <c r="F84" s="206">
        <v>32.770000000000003</v>
      </c>
      <c r="G84" s="206">
        <v>0</v>
      </c>
      <c r="H84" s="206">
        <v>0</v>
      </c>
      <c r="I84" s="206">
        <v>42.92</v>
      </c>
      <c r="J84" s="206">
        <v>0</v>
      </c>
      <c r="K84" s="206">
        <v>21.78</v>
      </c>
      <c r="L84" s="206">
        <v>0.39</v>
      </c>
      <c r="M84" s="206">
        <v>2.68</v>
      </c>
      <c r="N84" s="206">
        <v>2.1800000000000002</v>
      </c>
      <c r="O84" s="206">
        <v>3.08</v>
      </c>
      <c r="P84" s="206">
        <v>1.04</v>
      </c>
      <c r="Q84" s="206">
        <v>0.4</v>
      </c>
      <c r="R84" s="206">
        <v>0.78</v>
      </c>
      <c r="S84" s="206">
        <v>0.49</v>
      </c>
      <c r="T84" s="206">
        <v>0</v>
      </c>
      <c r="U84" s="206">
        <v>2.21</v>
      </c>
      <c r="V84" s="206">
        <v>0.34</v>
      </c>
      <c r="W84" s="206">
        <v>1.22</v>
      </c>
      <c r="X84" s="206">
        <v>1.84</v>
      </c>
      <c r="Y84" s="206">
        <v>0</v>
      </c>
      <c r="Z84" s="206">
        <v>16.7</v>
      </c>
      <c r="AA84" s="206">
        <v>1.69</v>
      </c>
      <c r="AB84" s="206">
        <v>0</v>
      </c>
      <c r="AC84" s="206">
        <v>20.21</v>
      </c>
      <c r="AD84" s="206">
        <v>0</v>
      </c>
      <c r="AE84" s="206">
        <v>0</v>
      </c>
      <c r="AF84" s="206">
        <v>0</v>
      </c>
      <c r="AG84" s="206">
        <v>5.66</v>
      </c>
      <c r="AH84" s="206">
        <v>31.12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218.75</v>
      </c>
      <c r="AP84" s="206">
        <v>0</v>
      </c>
    </row>
    <row r="85" spans="1:42">
      <c r="A85" t="s">
        <v>127</v>
      </c>
      <c r="B85" s="206">
        <v>0</v>
      </c>
      <c r="C85" s="206">
        <v>19.87</v>
      </c>
      <c r="D85" s="206">
        <v>0</v>
      </c>
      <c r="E85" s="206">
        <v>0</v>
      </c>
      <c r="F85" s="206">
        <v>32.770000000000003</v>
      </c>
      <c r="G85" s="206">
        <v>0</v>
      </c>
      <c r="H85" s="206">
        <v>0</v>
      </c>
      <c r="I85" s="206">
        <v>42.92</v>
      </c>
      <c r="J85" s="206">
        <v>0</v>
      </c>
      <c r="K85" s="206">
        <v>21.78</v>
      </c>
      <c r="L85" s="206">
        <v>0.39</v>
      </c>
      <c r="M85" s="206">
        <v>2.68</v>
      </c>
      <c r="N85" s="206">
        <v>2.1800000000000002</v>
      </c>
      <c r="O85" s="206">
        <v>3.08</v>
      </c>
      <c r="P85" s="206">
        <v>1.04</v>
      </c>
      <c r="Q85" s="206">
        <v>0.4</v>
      </c>
      <c r="R85" s="206">
        <v>0.78</v>
      </c>
      <c r="S85" s="206">
        <v>0.49</v>
      </c>
      <c r="T85" s="206">
        <v>0</v>
      </c>
      <c r="U85" s="206">
        <v>2.21</v>
      </c>
      <c r="V85" s="206">
        <v>0.34</v>
      </c>
      <c r="W85" s="206">
        <v>1.22</v>
      </c>
      <c r="X85" s="206">
        <v>1.84</v>
      </c>
      <c r="Y85" s="206">
        <v>0</v>
      </c>
      <c r="Z85" s="206">
        <v>16.7</v>
      </c>
      <c r="AA85" s="206">
        <v>1.69</v>
      </c>
      <c r="AB85" s="206">
        <v>0</v>
      </c>
      <c r="AC85" s="206">
        <v>20.21</v>
      </c>
      <c r="AD85" s="206">
        <v>0</v>
      </c>
      <c r="AE85" s="206">
        <v>0</v>
      </c>
      <c r="AF85" s="206">
        <v>0</v>
      </c>
      <c r="AG85" s="206">
        <v>5.66</v>
      </c>
      <c r="AH85" s="206">
        <v>31.12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218.75</v>
      </c>
      <c r="AP85" s="206">
        <v>0</v>
      </c>
    </row>
    <row r="86" spans="1:42">
      <c r="A86" t="s">
        <v>128</v>
      </c>
      <c r="B86" s="206">
        <v>0</v>
      </c>
      <c r="C86" s="206">
        <v>19.87</v>
      </c>
      <c r="D86" s="206">
        <v>0</v>
      </c>
      <c r="E86" s="206">
        <v>0</v>
      </c>
      <c r="F86" s="206">
        <v>32.770000000000003</v>
      </c>
      <c r="G86" s="206">
        <v>0</v>
      </c>
      <c r="H86" s="206">
        <v>0</v>
      </c>
      <c r="I86" s="206">
        <v>42.92</v>
      </c>
      <c r="J86" s="206">
        <v>0</v>
      </c>
      <c r="K86" s="206">
        <v>21.78</v>
      </c>
      <c r="L86" s="206">
        <v>0.39</v>
      </c>
      <c r="M86" s="206">
        <v>2.68</v>
      </c>
      <c r="N86" s="206">
        <v>2.1800000000000002</v>
      </c>
      <c r="O86" s="206">
        <v>3.08</v>
      </c>
      <c r="P86" s="206">
        <v>1.04</v>
      </c>
      <c r="Q86" s="206">
        <v>0.4</v>
      </c>
      <c r="R86" s="206">
        <v>0.78</v>
      </c>
      <c r="S86" s="206">
        <v>0.49</v>
      </c>
      <c r="T86" s="206">
        <v>0</v>
      </c>
      <c r="U86" s="206">
        <v>2.21</v>
      </c>
      <c r="V86" s="206">
        <v>0.34</v>
      </c>
      <c r="W86" s="206">
        <v>1.22</v>
      </c>
      <c r="X86" s="206">
        <v>1.84</v>
      </c>
      <c r="Y86" s="206">
        <v>0</v>
      </c>
      <c r="Z86" s="206">
        <v>16.7</v>
      </c>
      <c r="AA86" s="206">
        <v>1.69</v>
      </c>
      <c r="AB86" s="206">
        <v>0</v>
      </c>
      <c r="AC86" s="206">
        <v>20.21</v>
      </c>
      <c r="AD86" s="206">
        <v>0</v>
      </c>
      <c r="AE86" s="206">
        <v>0</v>
      </c>
      <c r="AF86" s="206">
        <v>0</v>
      </c>
      <c r="AG86" s="206">
        <v>5.66</v>
      </c>
      <c r="AH86" s="206">
        <v>31.12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218.75</v>
      </c>
      <c r="AP86" s="206">
        <v>0</v>
      </c>
    </row>
    <row r="87" spans="1:42">
      <c r="A87" t="s">
        <v>129</v>
      </c>
      <c r="B87" s="206">
        <v>0</v>
      </c>
      <c r="C87" s="206">
        <v>19.87</v>
      </c>
      <c r="D87" s="206">
        <v>0</v>
      </c>
      <c r="E87" s="206">
        <v>0</v>
      </c>
      <c r="F87" s="206">
        <v>32.770000000000003</v>
      </c>
      <c r="G87" s="206">
        <v>0</v>
      </c>
      <c r="H87" s="206">
        <v>0</v>
      </c>
      <c r="I87" s="206">
        <v>42.92</v>
      </c>
      <c r="J87" s="206">
        <v>0</v>
      </c>
      <c r="K87" s="206">
        <v>21.78</v>
      </c>
      <c r="L87" s="206">
        <v>0.39</v>
      </c>
      <c r="M87" s="206">
        <v>2.68</v>
      </c>
      <c r="N87" s="206">
        <v>2.1800000000000002</v>
      </c>
      <c r="O87" s="206">
        <v>3.08</v>
      </c>
      <c r="P87" s="206">
        <v>1.04</v>
      </c>
      <c r="Q87" s="206">
        <v>0.4</v>
      </c>
      <c r="R87" s="206">
        <v>0.78</v>
      </c>
      <c r="S87" s="206">
        <v>0.49</v>
      </c>
      <c r="T87" s="206">
        <v>0</v>
      </c>
      <c r="U87" s="206">
        <v>2.21</v>
      </c>
      <c r="V87" s="206">
        <v>0.34</v>
      </c>
      <c r="W87" s="206">
        <v>1.22</v>
      </c>
      <c r="X87" s="206">
        <v>1.84</v>
      </c>
      <c r="Y87" s="206">
        <v>0</v>
      </c>
      <c r="Z87" s="206">
        <v>16.7</v>
      </c>
      <c r="AA87" s="206">
        <v>1.69</v>
      </c>
      <c r="AB87" s="206">
        <v>0</v>
      </c>
      <c r="AC87" s="206">
        <v>20.21</v>
      </c>
      <c r="AD87" s="206">
        <v>0</v>
      </c>
      <c r="AE87" s="206">
        <v>0</v>
      </c>
      <c r="AF87" s="206">
        <v>0</v>
      </c>
      <c r="AG87" s="206">
        <v>5.66</v>
      </c>
      <c r="AH87" s="206">
        <v>31.12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218.75</v>
      </c>
      <c r="AP87" s="206">
        <v>0</v>
      </c>
    </row>
    <row r="88" spans="1:42">
      <c r="A88" t="s">
        <v>130</v>
      </c>
      <c r="B88" s="206">
        <v>0</v>
      </c>
      <c r="C88" s="206">
        <v>19.87</v>
      </c>
      <c r="D88" s="206">
        <v>0</v>
      </c>
      <c r="E88" s="206">
        <v>0</v>
      </c>
      <c r="F88" s="206">
        <v>32.770000000000003</v>
      </c>
      <c r="G88" s="206">
        <v>0</v>
      </c>
      <c r="H88" s="206">
        <v>0</v>
      </c>
      <c r="I88" s="206">
        <v>42.92</v>
      </c>
      <c r="J88" s="206">
        <v>0</v>
      </c>
      <c r="K88" s="206">
        <v>21.78</v>
      </c>
      <c r="L88" s="206">
        <v>0.39</v>
      </c>
      <c r="M88" s="206">
        <v>2.68</v>
      </c>
      <c r="N88" s="206">
        <v>2.1800000000000002</v>
      </c>
      <c r="O88" s="206">
        <v>3.08</v>
      </c>
      <c r="P88" s="206">
        <v>1.04</v>
      </c>
      <c r="Q88" s="206">
        <v>0.4</v>
      </c>
      <c r="R88" s="206">
        <v>0.78</v>
      </c>
      <c r="S88" s="206">
        <v>0.49</v>
      </c>
      <c r="T88" s="206">
        <v>0</v>
      </c>
      <c r="U88" s="206">
        <v>2.21</v>
      </c>
      <c r="V88" s="206">
        <v>0.34</v>
      </c>
      <c r="W88" s="206">
        <v>1.22</v>
      </c>
      <c r="X88" s="206">
        <v>1.84</v>
      </c>
      <c r="Y88" s="206">
        <v>0</v>
      </c>
      <c r="Z88" s="206">
        <v>16.7</v>
      </c>
      <c r="AA88" s="206">
        <v>1.69</v>
      </c>
      <c r="AB88" s="206">
        <v>0</v>
      </c>
      <c r="AC88" s="206">
        <v>20.21</v>
      </c>
      <c r="AD88" s="206">
        <v>0</v>
      </c>
      <c r="AE88" s="206">
        <v>0</v>
      </c>
      <c r="AF88" s="206">
        <v>0</v>
      </c>
      <c r="AG88" s="206">
        <v>5.66</v>
      </c>
      <c r="AH88" s="206">
        <v>31.12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218.75</v>
      </c>
      <c r="AP88" s="206">
        <v>0</v>
      </c>
    </row>
    <row r="89" spans="1:42">
      <c r="A89" t="s">
        <v>131</v>
      </c>
      <c r="B89" s="206">
        <v>0</v>
      </c>
      <c r="C89" s="206">
        <v>19.87</v>
      </c>
      <c r="D89" s="206">
        <v>0</v>
      </c>
      <c r="E89" s="206">
        <v>0</v>
      </c>
      <c r="F89" s="206">
        <v>32.770000000000003</v>
      </c>
      <c r="G89" s="206">
        <v>0</v>
      </c>
      <c r="H89" s="206">
        <v>0</v>
      </c>
      <c r="I89" s="206">
        <v>42.92</v>
      </c>
      <c r="J89" s="206">
        <v>0</v>
      </c>
      <c r="K89" s="206">
        <v>97.58</v>
      </c>
      <c r="L89" s="206">
        <v>6.14</v>
      </c>
      <c r="M89" s="206">
        <v>2.68</v>
      </c>
      <c r="N89" s="206">
        <v>2.1800000000000002</v>
      </c>
      <c r="O89" s="206">
        <v>3.08</v>
      </c>
      <c r="P89" s="206">
        <v>1.04</v>
      </c>
      <c r="Q89" s="206">
        <v>5.64</v>
      </c>
      <c r="R89" s="206">
        <v>0.78</v>
      </c>
      <c r="S89" s="206">
        <v>7.61</v>
      </c>
      <c r="T89" s="206">
        <v>0</v>
      </c>
      <c r="U89" s="206">
        <v>2.21</v>
      </c>
      <c r="V89" s="206">
        <v>0.34</v>
      </c>
      <c r="W89" s="206">
        <v>1.22</v>
      </c>
      <c r="X89" s="206">
        <v>1.84</v>
      </c>
      <c r="Y89" s="206">
        <v>0</v>
      </c>
      <c r="Z89" s="206">
        <v>16.7</v>
      </c>
      <c r="AA89" s="206">
        <v>1.69</v>
      </c>
      <c r="AB89" s="206">
        <v>0</v>
      </c>
      <c r="AC89" s="206">
        <v>20.21</v>
      </c>
      <c r="AD89" s="206">
        <v>0</v>
      </c>
      <c r="AE89" s="206">
        <v>0</v>
      </c>
      <c r="AF89" s="206">
        <v>0</v>
      </c>
      <c r="AG89" s="206">
        <v>5.66</v>
      </c>
      <c r="AH89" s="206">
        <v>31.12</v>
      </c>
      <c r="AI89" s="206">
        <v>0</v>
      </c>
      <c r="AJ89" s="206">
        <v>0</v>
      </c>
      <c r="AK89" s="206">
        <v>-11</v>
      </c>
      <c r="AL89" s="206">
        <v>0</v>
      </c>
      <c r="AM89" s="206">
        <v>0</v>
      </c>
      <c r="AN89" s="206">
        <v>0</v>
      </c>
      <c r="AO89" s="206">
        <v>224.75</v>
      </c>
      <c r="AP89" s="206">
        <v>0</v>
      </c>
    </row>
    <row r="90" spans="1:42">
      <c r="A90" t="s">
        <v>132</v>
      </c>
      <c r="B90" s="206">
        <v>0</v>
      </c>
      <c r="C90" s="206">
        <v>19.87</v>
      </c>
      <c r="D90" s="206">
        <v>0</v>
      </c>
      <c r="E90" s="206">
        <v>0</v>
      </c>
      <c r="F90" s="206">
        <v>32.770000000000003</v>
      </c>
      <c r="G90" s="206">
        <v>0</v>
      </c>
      <c r="H90" s="206">
        <v>0</v>
      </c>
      <c r="I90" s="206">
        <v>42.92</v>
      </c>
      <c r="J90" s="206">
        <v>0</v>
      </c>
      <c r="K90" s="206">
        <v>204.41</v>
      </c>
      <c r="L90" s="206">
        <v>6.14</v>
      </c>
      <c r="M90" s="206">
        <v>2.68</v>
      </c>
      <c r="N90" s="206">
        <v>2.1800000000000002</v>
      </c>
      <c r="O90" s="206">
        <v>3.08</v>
      </c>
      <c r="P90" s="206">
        <v>1.04</v>
      </c>
      <c r="Q90" s="206">
        <v>5.64</v>
      </c>
      <c r="R90" s="206">
        <v>0.78</v>
      </c>
      <c r="S90" s="206">
        <v>7.61</v>
      </c>
      <c r="T90" s="206">
        <v>0</v>
      </c>
      <c r="U90" s="206">
        <v>2.21</v>
      </c>
      <c r="V90" s="206">
        <v>0.34</v>
      </c>
      <c r="W90" s="206">
        <v>1.22</v>
      </c>
      <c r="X90" s="206">
        <v>1.84</v>
      </c>
      <c r="Y90" s="206">
        <v>0</v>
      </c>
      <c r="Z90" s="206">
        <v>16.7</v>
      </c>
      <c r="AA90" s="206">
        <v>1.69</v>
      </c>
      <c r="AB90" s="206">
        <v>0</v>
      </c>
      <c r="AC90" s="206">
        <v>20.21</v>
      </c>
      <c r="AD90" s="206">
        <v>0</v>
      </c>
      <c r="AE90" s="206">
        <v>0</v>
      </c>
      <c r="AF90" s="206">
        <v>0</v>
      </c>
      <c r="AG90" s="206">
        <v>5.66</v>
      </c>
      <c r="AH90" s="206">
        <v>31.12</v>
      </c>
      <c r="AI90" s="206">
        <v>0</v>
      </c>
      <c r="AJ90" s="206">
        <v>0</v>
      </c>
      <c r="AK90" s="206">
        <v>-11</v>
      </c>
      <c r="AL90" s="206">
        <v>0</v>
      </c>
      <c r="AM90" s="206">
        <v>0</v>
      </c>
      <c r="AN90" s="206">
        <v>0</v>
      </c>
      <c r="AO90" s="206">
        <v>224.75</v>
      </c>
      <c r="AP90" s="206">
        <v>0</v>
      </c>
    </row>
    <row r="91" spans="1:42">
      <c r="A91" t="s">
        <v>133</v>
      </c>
      <c r="B91" s="206">
        <v>0</v>
      </c>
      <c r="C91" s="206">
        <v>19.87</v>
      </c>
      <c r="D91" s="206">
        <v>0</v>
      </c>
      <c r="E91" s="206">
        <v>0</v>
      </c>
      <c r="F91" s="206">
        <v>32.770000000000003</v>
      </c>
      <c r="G91" s="206">
        <v>0</v>
      </c>
      <c r="H91" s="206">
        <v>0</v>
      </c>
      <c r="I91" s="206">
        <v>42.92</v>
      </c>
      <c r="J91" s="206">
        <v>0</v>
      </c>
      <c r="K91" s="206">
        <v>205.76</v>
      </c>
      <c r="L91" s="206">
        <v>6.14</v>
      </c>
      <c r="M91" s="206">
        <v>2.68</v>
      </c>
      <c r="N91" s="206">
        <v>2.1800000000000002</v>
      </c>
      <c r="O91" s="206">
        <v>3.08</v>
      </c>
      <c r="P91" s="206">
        <v>1.04</v>
      </c>
      <c r="Q91" s="206">
        <v>5.64</v>
      </c>
      <c r="R91" s="206">
        <v>0.78</v>
      </c>
      <c r="S91" s="206">
        <v>7.61</v>
      </c>
      <c r="T91" s="206">
        <v>0</v>
      </c>
      <c r="U91" s="206">
        <v>2.21</v>
      </c>
      <c r="V91" s="206">
        <v>0.34</v>
      </c>
      <c r="W91" s="206">
        <v>1.35</v>
      </c>
      <c r="X91" s="206">
        <v>1.84</v>
      </c>
      <c r="Y91" s="206">
        <v>0</v>
      </c>
      <c r="Z91" s="206">
        <v>16.7</v>
      </c>
      <c r="AA91" s="206">
        <v>1.69</v>
      </c>
      <c r="AB91" s="206">
        <v>0</v>
      </c>
      <c r="AC91" s="206">
        <v>20.21</v>
      </c>
      <c r="AD91" s="206">
        <v>0</v>
      </c>
      <c r="AE91" s="206">
        <v>0</v>
      </c>
      <c r="AF91" s="206">
        <v>0</v>
      </c>
      <c r="AG91" s="206">
        <v>5.66</v>
      </c>
      <c r="AH91" s="206">
        <v>31.12</v>
      </c>
      <c r="AI91" s="206">
        <v>0</v>
      </c>
      <c r="AJ91" s="206">
        <v>0</v>
      </c>
      <c r="AK91" s="206">
        <v>-11</v>
      </c>
      <c r="AL91" s="206">
        <v>0</v>
      </c>
      <c r="AM91" s="206">
        <v>0</v>
      </c>
      <c r="AN91" s="206">
        <v>0</v>
      </c>
      <c r="AO91" s="206">
        <v>224.75</v>
      </c>
      <c r="AP91" s="206">
        <v>0</v>
      </c>
    </row>
    <row r="92" spans="1:42">
      <c r="A92" t="s">
        <v>134</v>
      </c>
      <c r="B92" s="206">
        <v>0</v>
      </c>
      <c r="C92" s="206">
        <v>19.87</v>
      </c>
      <c r="D92" s="206">
        <v>0</v>
      </c>
      <c r="E92" s="206">
        <v>0</v>
      </c>
      <c r="F92" s="206">
        <v>32.770000000000003</v>
      </c>
      <c r="G92" s="206">
        <v>0</v>
      </c>
      <c r="H92" s="206">
        <v>0</v>
      </c>
      <c r="I92" s="206">
        <v>42.92</v>
      </c>
      <c r="J92" s="206">
        <v>0</v>
      </c>
      <c r="K92" s="206">
        <v>218.79</v>
      </c>
      <c r="L92" s="206">
        <v>6.14</v>
      </c>
      <c r="M92" s="206">
        <v>2.68</v>
      </c>
      <c r="N92" s="206">
        <v>2.1800000000000002</v>
      </c>
      <c r="O92" s="206">
        <v>3.08</v>
      </c>
      <c r="P92" s="206">
        <v>1.04</v>
      </c>
      <c r="Q92" s="206">
        <v>5.64</v>
      </c>
      <c r="R92" s="206">
        <v>0.78</v>
      </c>
      <c r="S92" s="206">
        <v>7.61</v>
      </c>
      <c r="T92" s="206">
        <v>0</v>
      </c>
      <c r="U92" s="206">
        <v>2.21</v>
      </c>
      <c r="V92" s="206">
        <v>0.34</v>
      </c>
      <c r="W92" s="206">
        <v>1.35</v>
      </c>
      <c r="X92" s="206">
        <v>1.84</v>
      </c>
      <c r="Y92" s="206">
        <v>0</v>
      </c>
      <c r="Z92" s="206">
        <v>16.7</v>
      </c>
      <c r="AA92" s="206">
        <v>1.69</v>
      </c>
      <c r="AB92" s="206">
        <v>0</v>
      </c>
      <c r="AC92" s="206">
        <v>20.21</v>
      </c>
      <c r="AD92" s="206">
        <v>0</v>
      </c>
      <c r="AE92" s="206">
        <v>0</v>
      </c>
      <c r="AF92" s="206">
        <v>0</v>
      </c>
      <c r="AG92" s="206">
        <v>5.66</v>
      </c>
      <c r="AH92" s="206">
        <v>31.12</v>
      </c>
      <c r="AI92" s="206">
        <v>0</v>
      </c>
      <c r="AJ92" s="206">
        <v>0</v>
      </c>
      <c r="AK92" s="206">
        <v>-11</v>
      </c>
      <c r="AL92" s="206">
        <v>0</v>
      </c>
      <c r="AM92" s="206">
        <v>0</v>
      </c>
      <c r="AN92" s="206">
        <v>0</v>
      </c>
      <c r="AO92" s="206">
        <v>224.75</v>
      </c>
      <c r="AP92" s="206">
        <v>0</v>
      </c>
    </row>
    <row r="93" spans="1:42">
      <c r="A93" t="s">
        <v>135</v>
      </c>
      <c r="B93" s="206">
        <v>0</v>
      </c>
      <c r="C93" s="206">
        <v>19.87</v>
      </c>
      <c r="D93" s="206">
        <v>0</v>
      </c>
      <c r="E93" s="206">
        <v>0</v>
      </c>
      <c r="F93" s="206">
        <v>32.770000000000003</v>
      </c>
      <c r="G93" s="206">
        <v>0</v>
      </c>
      <c r="H93" s="206">
        <v>0</v>
      </c>
      <c r="I93" s="206">
        <v>42.92</v>
      </c>
      <c r="J93" s="206">
        <v>0</v>
      </c>
      <c r="K93" s="206">
        <v>218.36</v>
      </c>
      <c r="L93" s="206">
        <v>6.14</v>
      </c>
      <c r="M93" s="206">
        <v>2.68</v>
      </c>
      <c r="N93" s="206">
        <v>2.1800000000000002</v>
      </c>
      <c r="O93" s="206">
        <v>3.08</v>
      </c>
      <c r="P93" s="206">
        <v>1.04</v>
      </c>
      <c r="Q93" s="206">
        <v>5.64</v>
      </c>
      <c r="R93" s="206">
        <v>0.78</v>
      </c>
      <c r="S93" s="206">
        <v>7.61</v>
      </c>
      <c r="T93" s="206">
        <v>0</v>
      </c>
      <c r="U93" s="206">
        <v>2.21</v>
      </c>
      <c r="V93" s="206">
        <v>0.34</v>
      </c>
      <c r="W93" s="206">
        <v>1.35</v>
      </c>
      <c r="X93" s="206">
        <v>1.84</v>
      </c>
      <c r="Y93" s="206">
        <v>0</v>
      </c>
      <c r="Z93" s="206">
        <v>16.7</v>
      </c>
      <c r="AA93" s="206">
        <v>1.69</v>
      </c>
      <c r="AB93" s="206">
        <v>0</v>
      </c>
      <c r="AC93" s="206">
        <v>20.21</v>
      </c>
      <c r="AD93" s="206">
        <v>0</v>
      </c>
      <c r="AE93" s="206">
        <v>0</v>
      </c>
      <c r="AF93" s="206">
        <v>0</v>
      </c>
      <c r="AG93" s="206">
        <v>5.66</v>
      </c>
      <c r="AH93" s="206">
        <v>31.12</v>
      </c>
      <c r="AI93" s="206">
        <v>0</v>
      </c>
      <c r="AJ93" s="206">
        <v>0</v>
      </c>
      <c r="AK93" s="206">
        <v>-11</v>
      </c>
      <c r="AL93" s="206">
        <v>0</v>
      </c>
      <c r="AM93" s="206">
        <v>0</v>
      </c>
      <c r="AN93" s="206">
        <v>0</v>
      </c>
      <c r="AO93" s="206">
        <v>224.75</v>
      </c>
      <c r="AP93" s="206">
        <v>0</v>
      </c>
    </row>
    <row r="94" spans="1:42">
      <c r="A94" t="s">
        <v>136</v>
      </c>
      <c r="B94" s="206">
        <v>0</v>
      </c>
      <c r="C94" s="206">
        <v>19.87</v>
      </c>
      <c r="D94" s="206">
        <v>0</v>
      </c>
      <c r="E94" s="206">
        <v>0</v>
      </c>
      <c r="F94" s="206">
        <v>32.770000000000003</v>
      </c>
      <c r="G94" s="206">
        <v>0</v>
      </c>
      <c r="H94" s="206">
        <v>0</v>
      </c>
      <c r="I94" s="206">
        <v>42.92</v>
      </c>
      <c r="J94" s="206">
        <v>0</v>
      </c>
      <c r="K94" s="206">
        <v>194.75</v>
      </c>
      <c r="L94" s="206">
        <v>6.14</v>
      </c>
      <c r="M94" s="206">
        <v>2.68</v>
      </c>
      <c r="N94" s="206">
        <v>2.1800000000000002</v>
      </c>
      <c r="O94" s="206">
        <v>3.08</v>
      </c>
      <c r="P94" s="206">
        <v>1.04</v>
      </c>
      <c r="Q94" s="206">
        <v>5.64</v>
      </c>
      <c r="R94" s="206">
        <v>0.78</v>
      </c>
      <c r="S94" s="206">
        <v>7.61</v>
      </c>
      <c r="T94" s="206">
        <v>0</v>
      </c>
      <c r="U94" s="206">
        <v>2.21</v>
      </c>
      <c r="V94" s="206">
        <v>0.34</v>
      </c>
      <c r="W94" s="206">
        <v>1.35</v>
      </c>
      <c r="X94" s="206">
        <v>1.84</v>
      </c>
      <c r="Y94" s="206">
        <v>0</v>
      </c>
      <c r="Z94" s="206">
        <v>16.7</v>
      </c>
      <c r="AA94" s="206">
        <v>1.69</v>
      </c>
      <c r="AB94" s="206">
        <v>0</v>
      </c>
      <c r="AC94" s="206">
        <v>20.21</v>
      </c>
      <c r="AD94" s="206">
        <v>0</v>
      </c>
      <c r="AE94" s="206">
        <v>0</v>
      </c>
      <c r="AF94" s="206">
        <v>0</v>
      </c>
      <c r="AG94" s="206">
        <v>5.66</v>
      </c>
      <c r="AH94" s="206">
        <v>31.12</v>
      </c>
      <c r="AI94" s="206">
        <v>0</v>
      </c>
      <c r="AJ94" s="206">
        <v>0</v>
      </c>
      <c r="AK94" s="206">
        <v>-11</v>
      </c>
      <c r="AL94" s="206">
        <v>0</v>
      </c>
      <c r="AM94" s="206">
        <v>0</v>
      </c>
      <c r="AN94" s="206">
        <v>0</v>
      </c>
      <c r="AO94" s="206">
        <v>224.75</v>
      </c>
      <c r="AP94" s="206">
        <v>0</v>
      </c>
    </row>
    <row r="95" spans="1:42">
      <c r="A95" t="s">
        <v>137</v>
      </c>
      <c r="B95" s="206">
        <v>0</v>
      </c>
      <c r="C95" s="206">
        <v>19.87</v>
      </c>
      <c r="D95" s="206">
        <v>0</v>
      </c>
      <c r="E95" s="206">
        <v>0</v>
      </c>
      <c r="F95" s="206">
        <v>32.770000000000003</v>
      </c>
      <c r="G95" s="206">
        <v>0</v>
      </c>
      <c r="H95" s="206">
        <v>0</v>
      </c>
      <c r="I95" s="206">
        <v>42.92</v>
      </c>
      <c r="J95" s="206">
        <v>0</v>
      </c>
      <c r="K95" s="206">
        <v>220.54</v>
      </c>
      <c r="L95" s="206">
        <v>6.14</v>
      </c>
      <c r="M95" s="206">
        <v>2.68</v>
      </c>
      <c r="N95" s="206">
        <v>2.1800000000000002</v>
      </c>
      <c r="O95" s="206">
        <v>3.08</v>
      </c>
      <c r="P95" s="206">
        <v>1.04</v>
      </c>
      <c r="Q95" s="206">
        <v>5.64</v>
      </c>
      <c r="R95" s="206">
        <v>0.78</v>
      </c>
      <c r="S95" s="206">
        <v>7.61</v>
      </c>
      <c r="T95" s="206">
        <v>0</v>
      </c>
      <c r="U95" s="206">
        <v>2.21</v>
      </c>
      <c r="V95" s="206">
        <v>0.34</v>
      </c>
      <c r="W95" s="206">
        <v>1.35</v>
      </c>
      <c r="X95" s="206">
        <v>1.84</v>
      </c>
      <c r="Y95" s="206">
        <v>0</v>
      </c>
      <c r="Z95" s="206">
        <v>16.7</v>
      </c>
      <c r="AA95" s="206">
        <v>1.69</v>
      </c>
      <c r="AB95" s="206">
        <v>0</v>
      </c>
      <c r="AC95" s="206">
        <v>20.21</v>
      </c>
      <c r="AD95" s="206">
        <v>0</v>
      </c>
      <c r="AE95" s="206">
        <v>0</v>
      </c>
      <c r="AF95" s="206">
        <v>0</v>
      </c>
      <c r="AG95" s="206">
        <v>5.66</v>
      </c>
      <c r="AH95" s="206">
        <v>31.12</v>
      </c>
      <c r="AI95" s="206">
        <v>0</v>
      </c>
      <c r="AJ95" s="206">
        <v>0</v>
      </c>
      <c r="AK95" s="206">
        <v>-11</v>
      </c>
      <c r="AL95" s="206">
        <v>0</v>
      </c>
      <c r="AM95" s="206">
        <v>0</v>
      </c>
      <c r="AN95" s="206">
        <v>0</v>
      </c>
      <c r="AO95" s="206">
        <v>224.75</v>
      </c>
      <c r="AP95" s="206">
        <v>0</v>
      </c>
    </row>
    <row r="96" spans="1:42">
      <c r="A96" t="s">
        <v>138</v>
      </c>
      <c r="B96" s="206">
        <v>0</v>
      </c>
      <c r="C96" s="206">
        <v>19.87</v>
      </c>
      <c r="D96" s="206">
        <v>0</v>
      </c>
      <c r="E96" s="206">
        <v>0</v>
      </c>
      <c r="F96" s="206">
        <v>32.770000000000003</v>
      </c>
      <c r="G96" s="206">
        <v>0</v>
      </c>
      <c r="H96" s="206">
        <v>0</v>
      </c>
      <c r="I96" s="206">
        <v>42.92</v>
      </c>
      <c r="J96" s="206">
        <v>0</v>
      </c>
      <c r="K96" s="206">
        <v>225.71</v>
      </c>
      <c r="L96" s="206">
        <v>6.14</v>
      </c>
      <c r="M96" s="206">
        <v>2.68</v>
      </c>
      <c r="N96" s="206">
        <v>2.1800000000000002</v>
      </c>
      <c r="O96" s="206">
        <v>3.08</v>
      </c>
      <c r="P96" s="206">
        <v>1.04</v>
      </c>
      <c r="Q96" s="206">
        <v>5.64</v>
      </c>
      <c r="R96" s="206">
        <v>0.78</v>
      </c>
      <c r="S96" s="206">
        <v>7.61</v>
      </c>
      <c r="T96" s="206">
        <v>0</v>
      </c>
      <c r="U96" s="206">
        <v>2.21</v>
      </c>
      <c r="V96" s="206">
        <v>0.34</v>
      </c>
      <c r="W96" s="206">
        <v>1.35</v>
      </c>
      <c r="X96" s="206">
        <v>1.84</v>
      </c>
      <c r="Y96" s="206">
        <v>0</v>
      </c>
      <c r="Z96" s="206">
        <v>16.7</v>
      </c>
      <c r="AA96" s="206">
        <v>1.69</v>
      </c>
      <c r="AB96" s="206">
        <v>0</v>
      </c>
      <c r="AC96" s="206">
        <v>20.21</v>
      </c>
      <c r="AD96" s="206">
        <v>0</v>
      </c>
      <c r="AE96" s="206">
        <v>0</v>
      </c>
      <c r="AF96" s="206">
        <v>0</v>
      </c>
      <c r="AG96" s="206">
        <v>5.66</v>
      </c>
      <c r="AH96" s="206">
        <v>31.12</v>
      </c>
      <c r="AI96" s="206">
        <v>0</v>
      </c>
      <c r="AJ96" s="206">
        <v>0</v>
      </c>
      <c r="AK96" s="206">
        <v>-11</v>
      </c>
      <c r="AL96" s="206">
        <v>0</v>
      </c>
      <c r="AM96" s="206">
        <v>0</v>
      </c>
      <c r="AN96" s="206">
        <v>0</v>
      </c>
      <c r="AO96" s="206">
        <v>224.75</v>
      </c>
      <c r="AP96" s="206">
        <v>0</v>
      </c>
    </row>
    <row r="97" spans="1:42">
      <c r="A97" t="s">
        <v>139</v>
      </c>
      <c r="B97" s="206">
        <v>0</v>
      </c>
      <c r="C97" s="206">
        <v>19.87</v>
      </c>
      <c r="D97" s="206">
        <v>0</v>
      </c>
      <c r="E97" s="206">
        <v>0</v>
      </c>
      <c r="F97" s="206">
        <v>32.770000000000003</v>
      </c>
      <c r="G97" s="206">
        <v>0</v>
      </c>
      <c r="H97" s="206">
        <v>0</v>
      </c>
      <c r="I97" s="206">
        <v>42.92</v>
      </c>
      <c r="J97" s="206">
        <v>0</v>
      </c>
      <c r="K97" s="206">
        <v>237.73</v>
      </c>
      <c r="L97" s="206">
        <v>6.14</v>
      </c>
      <c r="M97" s="206">
        <v>2.68</v>
      </c>
      <c r="N97" s="206">
        <v>2.1800000000000002</v>
      </c>
      <c r="O97" s="206">
        <v>3.08</v>
      </c>
      <c r="P97" s="206">
        <v>1.04</v>
      </c>
      <c r="Q97" s="206">
        <v>5.64</v>
      </c>
      <c r="R97" s="206">
        <v>0.78</v>
      </c>
      <c r="S97" s="206">
        <v>7.61</v>
      </c>
      <c r="T97" s="206">
        <v>0</v>
      </c>
      <c r="U97" s="206">
        <v>2.21</v>
      </c>
      <c r="V97" s="206">
        <v>0.34</v>
      </c>
      <c r="W97" s="206">
        <v>1.35</v>
      </c>
      <c r="X97" s="206">
        <v>1.84</v>
      </c>
      <c r="Y97" s="206">
        <v>0</v>
      </c>
      <c r="Z97" s="206">
        <v>16.7</v>
      </c>
      <c r="AA97" s="206">
        <v>1.69</v>
      </c>
      <c r="AB97" s="206">
        <v>0</v>
      </c>
      <c r="AC97" s="206">
        <v>20.21</v>
      </c>
      <c r="AD97" s="206">
        <v>0</v>
      </c>
      <c r="AE97" s="206">
        <v>0</v>
      </c>
      <c r="AF97" s="206">
        <v>0</v>
      </c>
      <c r="AG97" s="206">
        <v>5.66</v>
      </c>
      <c r="AH97" s="206">
        <v>31.12</v>
      </c>
      <c r="AI97" s="206">
        <v>0</v>
      </c>
      <c r="AJ97" s="206">
        <v>0</v>
      </c>
      <c r="AK97" s="206">
        <v>-11</v>
      </c>
      <c r="AL97" s="206">
        <v>0</v>
      </c>
      <c r="AM97" s="206">
        <v>0</v>
      </c>
      <c r="AN97" s="206">
        <v>0</v>
      </c>
      <c r="AO97" s="206">
        <v>224.75</v>
      </c>
      <c r="AP97" s="206">
        <v>0</v>
      </c>
    </row>
    <row r="98" spans="1:42">
      <c r="A98" t="s">
        <v>140</v>
      </c>
      <c r="B98" s="206">
        <v>0</v>
      </c>
      <c r="C98" s="206">
        <v>19.87</v>
      </c>
      <c r="D98" s="206">
        <v>0</v>
      </c>
      <c r="E98" s="206">
        <v>0</v>
      </c>
      <c r="F98" s="206">
        <v>32.770000000000003</v>
      </c>
      <c r="G98" s="206">
        <v>0</v>
      </c>
      <c r="H98" s="206">
        <v>0</v>
      </c>
      <c r="I98" s="206">
        <v>42.92</v>
      </c>
      <c r="J98" s="206">
        <v>0</v>
      </c>
      <c r="K98" s="206">
        <v>250.97</v>
      </c>
      <c r="L98" s="206">
        <v>6.14</v>
      </c>
      <c r="M98" s="206">
        <v>2.68</v>
      </c>
      <c r="N98" s="206">
        <v>2.1800000000000002</v>
      </c>
      <c r="O98" s="206">
        <v>3.08</v>
      </c>
      <c r="P98" s="206">
        <v>1.04</v>
      </c>
      <c r="Q98" s="206">
        <v>5.64</v>
      </c>
      <c r="R98" s="206">
        <v>0.78</v>
      </c>
      <c r="S98" s="206">
        <v>7.61</v>
      </c>
      <c r="T98" s="206">
        <v>0</v>
      </c>
      <c r="U98" s="206">
        <v>2.21</v>
      </c>
      <c r="V98" s="206">
        <v>0.34</v>
      </c>
      <c r="W98" s="206">
        <v>1.35</v>
      </c>
      <c r="X98" s="206">
        <v>1.84</v>
      </c>
      <c r="Y98" s="206">
        <v>0</v>
      </c>
      <c r="Z98" s="206">
        <v>16.7</v>
      </c>
      <c r="AA98" s="206">
        <v>1.69</v>
      </c>
      <c r="AB98" s="206">
        <v>0</v>
      </c>
      <c r="AC98" s="206">
        <v>20.21</v>
      </c>
      <c r="AD98" s="206">
        <v>0</v>
      </c>
      <c r="AE98" s="206">
        <v>0</v>
      </c>
      <c r="AF98" s="206">
        <v>0</v>
      </c>
      <c r="AG98" s="206">
        <v>5.66</v>
      </c>
      <c r="AH98" s="206">
        <v>31.12</v>
      </c>
      <c r="AI98" s="206">
        <v>0</v>
      </c>
      <c r="AJ98" s="206">
        <v>0</v>
      </c>
      <c r="AK98" s="206">
        <v>-11</v>
      </c>
      <c r="AL98" s="206">
        <v>0</v>
      </c>
      <c r="AM98" s="206">
        <v>0</v>
      </c>
      <c r="AN98" s="206">
        <v>0</v>
      </c>
      <c r="AO98" s="206">
        <v>224.75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0.46378249999999932</v>
      </c>
      <c r="D99">
        <f t="shared" si="0"/>
        <v>9.3600000000000003E-3</v>
      </c>
      <c r="E99">
        <f t="shared" si="0"/>
        <v>0</v>
      </c>
      <c r="F99">
        <f t="shared" si="0"/>
        <v>0.75259249999999978</v>
      </c>
      <c r="G99">
        <f t="shared" si="0"/>
        <v>2.4175000000000002E-2</v>
      </c>
      <c r="H99">
        <f t="shared" si="0"/>
        <v>0</v>
      </c>
      <c r="I99">
        <f t="shared" si="0"/>
        <v>1.0213200000000009</v>
      </c>
      <c r="J99">
        <f t="shared" si="0"/>
        <v>7.8399999999999893E-3</v>
      </c>
      <c r="K99">
        <f t="shared" si="0"/>
        <v>2.3075524999999959</v>
      </c>
      <c r="L99">
        <f t="shared" si="0"/>
        <v>5.9674999999999749E-2</v>
      </c>
      <c r="M99">
        <f t="shared" si="0"/>
        <v>6.4320000000000127E-2</v>
      </c>
      <c r="N99">
        <f t="shared" si="0"/>
        <v>5.2320000000000116E-2</v>
      </c>
      <c r="O99">
        <f t="shared" si="0"/>
        <v>7.3920000000000069E-2</v>
      </c>
      <c r="P99">
        <f t="shared" si="0"/>
        <v>2.4960000000000045E-2</v>
      </c>
      <c r="Q99">
        <f t="shared" si="0"/>
        <v>5.5527500000000049E-2</v>
      </c>
      <c r="R99">
        <f t="shared" si="0"/>
        <v>7.90124999999995E-2</v>
      </c>
      <c r="S99">
        <f t="shared" si="0"/>
        <v>7.3620000000000171E-2</v>
      </c>
      <c r="T99">
        <f t="shared" si="0"/>
        <v>5.0025000000000035E-3</v>
      </c>
      <c r="U99">
        <f t="shared" si="0"/>
        <v>4.987500000000003E-2</v>
      </c>
      <c r="V99">
        <f t="shared" si="0"/>
        <v>4.8217500000000059E-2</v>
      </c>
      <c r="W99">
        <f t="shared" si="0"/>
        <v>9.6485000000000098E-2</v>
      </c>
      <c r="X99">
        <f t="shared" si="0"/>
        <v>0.17965000000000056</v>
      </c>
      <c r="Y99">
        <f t="shared" si="0"/>
        <v>0</v>
      </c>
      <c r="Z99">
        <f t="shared" si="0"/>
        <v>0.47063250000000029</v>
      </c>
      <c r="AA99">
        <f t="shared" si="0"/>
        <v>0.1312775000000001</v>
      </c>
      <c r="AB99">
        <f t="shared" si="0"/>
        <v>0</v>
      </c>
      <c r="AC99">
        <f t="shared" si="0"/>
        <v>0.47763750000000033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2.9714999999999988E-2</v>
      </c>
      <c r="AH99">
        <f t="shared" si="0"/>
        <v>1.1945124999999994</v>
      </c>
      <c r="AI99">
        <f t="shared" si="0"/>
        <v>0</v>
      </c>
      <c r="AJ99">
        <f t="shared" si="0"/>
        <v>0</v>
      </c>
      <c r="AK99">
        <f t="shared" si="0"/>
        <v>-0.14124999999999993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4.8326800000000043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0"/>
    </row>
    <row r="3" spans="1:42">
      <c r="A3" t="s">
        <v>45</v>
      </c>
      <c r="B3" s="206">
        <v>0</v>
      </c>
      <c r="C3" s="206">
        <v>11.52</v>
      </c>
      <c r="D3" s="206">
        <v>0</v>
      </c>
      <c r="E3" s="206">
        <v>0</v>
      </c>
      <c r="F3" s="206">
        <v>18.95</v>
      </c>
      <c r="G3" s="206">
        <v>0</v>
      </c>
      <c r="H3" s="206">
        <v>0</v>
      </c>
      <c r="I3" s="206">
        <v>24.81</v>
      </c>
      <c r="J3" s="206">
        <v>0.28000000000000003</v>
      </c>
      <c r="K3" s="206">
        <v>43.47</v>
      </c>
      <c r="L3" s="206">
        <v>43.25</v>
      </c>
      <c r="M3" s="206">
        <v>0</v>
      </c>
      <c r="N3" s="206">
        <v>1.26</v>
      </c>
      <c r="O3" s="206">
        <v>2.12</v>
      </c>
      <c r="P3" s="206">
        <v>2.6</v>
      </c>
      <c r="Q3" s="206">
        <v>0</v>
      </c>
      <c r="R3" s="206">
        <v>0.45</v>
      </c>
      <c r="S3" s="206">
        <v>0</v>
      </c>
      <c r="T3" s="206">
        <v>0.48</v>
      </c>
      <c r="U3" s="206">
        <v>9.4</v>
      </c>
      <c r="V3" s="206">
        <v>0.19</v>
      </c>
      <c r="W3" s="206">
        <v>0</v>
      </c>
      <c r="X3" s="206">
        <v>1.06</v>
      </c>
      <c r="Y3" s="206">
        <v>0</v>
      </c>
      <c r="Z3" s="206">
        <v>2.9</v>
      </c>
      <c r="AA3" s="206">
        <v>0.98</v>
      </c>
      <c r="AB3" s="206">
        <v>0</v>
      </c>
      <c r="AC3" s="206">
        <v>10.26</v>
      </c>
      <c r="AD3" s="206">
        <v>0</v>
      </c>
      <c r="AE3" s="206">
        <v>0</v>
      </c>
      <c r="AF3" s="206">
        <v>0</v>
      </c>
      <c r="AG3" s="206">
        <v>0</v>
      </c>
      <c r="AH3" s="206">
        <v>35.35</v>
      </c>
      <c r="AI3" s="206">
        <v>0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176.97</v>
      </c>
      <c r="AP3" s="206">
        <v>0</v>
      </c>
    </row>
    <row r="4" spans="1:42">
      <c r="A4" t="s">
        <v>46</v>
      </c>
      <c r="B4" s="206">
        <v>0</v>
      </c>
      <c r="C4" s="206">
        <v>11.52</v>
      </c>
      <c r="D4" s="206">
        <v>0</v>
      </c>
      <c r="E4" s="206">
        <v>0</v>
      </c>
      <c r="F4" s="206">
        <v>18.95</v>
      </c>
      <c r="G4" s="206">
        <v>0</v>
      </c>
      <c r="H4" s="206">
        <v>0</v>
      </c>
      <c r="I4" s="206">
        <v>24.81</v>
      </c>
      <c r="J4" s="206">
        <v>0.28000000000000003</v>
      </c>
      <c r="K4" s="206">
        <v>72.489999999999995</v>
      </c>
      <c r="L4" s="206">
        <v>43.25</v>
      </c>
      <c r="M4" s="206">
        <v>0</v>
      </c>
      <c r="N4" s="206">
        <v>1.26</v>
      </c>
      <c r="O4" s="206">
        <v>2.12</v>
      </c>
      <c r="P4" s="206">
        <v>2.6</v>
      </c>
      <c r="Q4" s="206">
        <v>0</v>
      </c>
      <c r="R4" s="206">
        <v>0.45</v>
      </c>
      <c r="S4" s="206">
        <v>0</v>
      </c>
      <c r="T4" s="206">
        <v>0.48</v>
      </c>
      <c r="U4" s="206">
        <v>9.4</v>
      </c>
      <c r="V4" s="206">
        <v>0.19</v>
      </c>
      <c r="W4" s="206">
        <v>0.17</v>
      </c>
      <c r="X4" s="206">
        <v>1.06</v>
      </c>
      <c r="Y4" s="206">
        <v>0</v>
      </c>
      <c r="Z4" s="206">
        <v>2.9</v>
      </c>
      <c r="AA4" s="206">
        <v>0.98</v>
      </c>
      <c r="AB4" s="206">
        <v>0</v>
      </c>
      <c r="AC4" s="206">
        <v>10.26</v>
      </c>
      <c r="AD4" s="206">
        <v>0</v>
      </c>
      <c r="AE4" s="206">
        <v>0</v>
      </c>
      <c r="AF4" s="206">
        <v>0</v>
      </c>
      <c r="AG4" s="206">
        <v>0</v>
      </c>
      <c r="AH4" s="206">
        <v>35.35</v>
      </c>
      <c r="AI4" s="206">
        <v>0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176.97</v>
      </c>
      <c r="AP4" s="206">
        <v>0</v>
      </c>
    </row>
    <row r="5" spans="1:42">
      <c r="A5" t="s">
        <v>47</v>
      </c>
      <c r="B5" s="206">
        <v>0</v>
      </c>
      <c r="C5" s="206">
        <v>11.52</v>
      </c>
      <c r="D5" s="206">
        <v>0</v>
      </c>
      <c r="E5" s="206">
        <v>0</v>
      </c>
      <c r="F5" s="206">
        <v>18.95</v>
      </c>
      <c r="G5" s="206">
        <v>0</v>
      </c>
      <c r="H5" s="206">
        <v>0</v>
      </c>
      <c r="I5" s="206">
        <v>24.81</v>
      </c>
      <c r="J5" s="206">
        <v>0.28000000000000003</v>
      </c>
      <c r="K5" s="206">
        <v>85.44</v>
      </c>
      <c r="L5" s="206">
        <v>43.25</v>
      </c>
      <c r="M5" s="206">
        <v>0</v>
      </c>
      <c r="N5" s="206">
        <v>1.26</v>
      </c>
      <c r="O5" s="206">
        <v>2.12</v>
      </c>
      <c r="P5" s="206">
        <v>2.6</v>
      </c>
      <c r="Q5" s="206">
        <v>0</v>
      </c>
      <c r="R5" s="206">
        <v>0.45</v>
      </c>
      <c r="S5" s="206">
        <v>0</v>
      </c>
      <c r="T5" s="206">
        <v>0.48</v>
      </c>
      <c r="U5" s="206">
        <v>9.4</v>
      </c>
      <c r="V5" s="206">
        <v>0.2</v>
      </c>
      <c r="W5" s="206">
        <v>0.28999999999999998</v>
      </c>
      <c r="X5" s="206">
        <v>1.06</v>
      </c>
      <c r="Y5" s="206">
        <v>0</v>
      </c>
      <c r="Z5" s="206">
        <v>2.9</v>
      </c>
      <c r="AA5" s="206">
        <v>0.97</v>
      </c>
      <c r="AB5" s="206">
        <v>0</v>
      </c>
      <c r="AC5" s="206">
        <v>10.26</v>
      </c>
      <c r="AD5" s="206">
        <v>0</v>
      </c>
      <c r="AE5" s="206">
        <v>0</v>
      </c>
      <c r="AF5" s="206">
        <v>0</v>
      </c>
      <c r="AG5" s="206">
        <v>0</v>
      </c>
      <c r="AH5" s="206">
        <v>35.35</v>
      </c>
      <c r="AI5" s="206">
        <v>0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174.04</v>
      </c>
      <c r="AP5" s="206">
        <v>0</v>
      </c>
    </row>
    <row r="6" spans="1:42">
      <c r="A6" t="s">
        <v>48</v>
      </c>
      <c r="B6" s="206">
        <v>0</v>
      </c>
      <c r="C6" s="206">
        <v>11.52</v>
      </c>
      <c r="D6" s="206">
        <v>0</v>
      </c>
      <c r="E6" s="206">
        <v>0</v>
      </c>
      <c r="F6" s="206">
        <v>18.95</v>
      </c>
      <c r="G6" s="206">
        <v>0</v>
      </c>
      <c r="H6" s="206">
        <v>0</v>
      </c>
      <c r="I6" s="206">
        <v>24.81</v>
      </c>
      <c r="J6" s="206">
        <v>0.28000000000000003</v>
      </c>
      <c r="K6" s="206">
        <v>85.45</v>
      </c>
      <c r="L6" s="206">
        <v>43.25</v>
      </c>
      <c r="M6" s="206">
        <v>0</v>
      </c>
      <c r="N6" s="206">
        <v>1.26</v>
      </c>
      <c r="O6" s="206">
        <v>2.12</v>
      </c>
      <c r="P6" s="206">
        <v>2.6</v>
      </c>
      <c r="Q6" s="206">
        <v>2.81</v>
      </c>
      <c r="R6" s="206">
        <v>7.6</v>
      </c>
      <c r="S6" s="206">
        <v>4.3</v>
      </c>
      <c r="T6" s="206">
        <v>0.48</v>
      </c>
      <c r="U6" s="206">
        <v>9.4</v>
      </c>
      <c r="V6" s="206">
        <v>0.2</v>
      </c>
      <c r="W6" s="206">
        <v>0.28999999999999998</v>
      </c>
      <c r="X6" s="206">
        <v>1.07</v>
      </c>
      <c r="Y6" s="206">
        <v>0</v>
      </c>
      <c r="Z6" s="206">
        <v>2.9</v>
      </c>
      <c r="AA6" s="206">
        <v>0.98</v>
      </c>
      <c r="AB6" s="206">
        <v>0</v>
      </c>
      <c r="AC6" s="206">
        <v>10.26</v>
      </c>
      <c r="AD6" s="206">
        <v>0</v>
      </c>
      <c r="AE6" s="206">
        <v>0</v>
      </c>
      <c r="AF6" s="206">
        <v>0</v>
      </c>
      <c r="AG6" s="206">
        <v>0</v>
      </c>
      <c r="AH6" s="206">
        <v>35.35</v>
      </c>
      <c r="AI6" s="206">
        <v>0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174.04</v>
      </c>
      <c r="AP6" s="206">
        <v>0</v>
      </c>
    </row>
    <row r="7" spans="1:42">
      <c r="A7" t="s">
        <v>49</v>
      </c>
      <c r="B7" s="206">
        <v>0</v>
      </c>
      <c r="C7" s="206">
        <v>11.52</v>
      </c>
      <c r="D7" s="206">
        <v>0</v>
      </c>
      <c r="E7" s="206">
        <v>0</v>
      </c>
      <c r="F7" s="206">
        <v>18.95</v>
      </c>
      <c r="G7" s="206">
        <v>0</v>
      </c>
      <c r="H7" s="206">
        <v>0</v>
      </c>
      <c r="I7" s="206">
        <v>24.81</v>
      </c>
      <c r="J7" s="206">
        <v>0.28000000000000003</v>
      </c>
      <c r="K7" s="206">
        <v>85.4</v>
      </c>
      <c r="L7" s="206">
        <v>43.25</v>
      </c>
      <c r="M7" s="206">
        <v>0</v>
      </c>
      <c r="N7" s="206">
        <v>1.26</v>
      </c>
      <c r="O7" s="206">
        <v>2.12</v>
      </c>
      <c r="P7" s="206">
        <v>2.6</v>
      </c>
      <c r="Q7" s="206">
        <v>3.13</v>
      </c>
      <c r="R7" s="206">
        <v>7.73</v>
      </c>
      <c r="S7" s="206">
        <v>4.6100000000000003</v>
      </c>
      <c r="T7" s="206">
        <v>0.48</v>
      </c>
      <c r="U7" s="206">
        <v>9.4</v>
      </c>
      <c r="V7" s="206">
        <v>4.6100000000000003</v>
      </c>
      <c r="W7" s="206">
        <v>6.62</v>
      </c>
      <c r="X7" s="206">
        <v>1.07</v>
      </c>
      <c r="Y7" s="206">
        <v>0</v>
      </c>
      <c r="Z7" s="206">
        <v>2.91</v>
      </c>
      <c r="AA7" s="206">
        <v>13.34</v>
      </c>
      <c r="AB7" s="206">
        <v>0</v>
      </c>
      <c r="AC7" s="206">
        <v>10.26</v>
      </c>
      <c r="AD7" s="206">
        <v>0</v>
      </c>
      <c r="AE7" s="206">
        <v>0</v>
      </c>
      <c r="AF7" s="206">
        <v>0</v>
      </c>
      <c r="AG7" s="206">
        <v>0</v>
      </c>
      <c r="AH7" s="206">
        <v>35.35</v>
      </c>
      <c r="AI7" s="206">
        <v>0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174.04</v>
      </c>
      <c r="AP7" s="206">
        <v>0</v>
      </c>
    </row>
    <row r="8" spans="1:42">
      <c r="A8" t="s">
        <v>50</v>
      </c>
      <c r="B8" s="206">
        <v>0</v>
      </c>
      <c r="C8" s="206">
        <v>11.52</v>
      </c>
      <c r="D8" s="206">
        <v>0</v>
      </c>
      <c r="E8" s="206">
        <v>0</v>
      </c>
      <c r="F8" s="206">
        <v>18.95</v>
      </c>
      <c r="G8" s="206">
        <v>0</v>
      </c>
      <c r="H8" s="206">
        <v>0</v>
      </c>
      <c r="I8" s="206">
        <v>24.81</v>
      </c>
      <c r="J8" s="206">
        <v>0.28000000000000003</v>
      </c>
      <c r="K8" s="206">
        <v>85.41</v>
      </c>
      <c r="L8" s="206">
        <v>43.25</v>
      </c>
      <c r="M8" s="206">
        <v>0</v>
      </c>
      <c r="N8" s="206">
        <v>1.26</v>
      </c>
      <c r="O8" s="206">
        <v>2.12</v>
      </c>
      <c r="P8" s="206">
        <v>2.6</v>
      </c>
      <c r="Q8" s="206">
        <v>3.13</v>
      </c>
      <c r="R8" s="206">
        <v>7.73</v>
      </c>
      <c r="S8" s="206">
        <v>4.6100000000000003</v>
      </c>
      <c r="T8" s="206">
        <v>0.48</v>
      </c>
      <c r="U8" s="206">
        <v>9.4</v>
      </c>
      <c r="V8" s="206">
        <v>4.6100000000000003</v>
      </c>
      <c r="W8" s="206">
        <v>6.62</v>
      </c>
      <c r="X8" s="206">
        <v>1.07</v>
      </c>
      <c r="Y8" s="206">
        <v>0</v>
      </c>
      <c r="Z8" s="206">
        <v>2.9</v>
      </c>
      <c r="AA8" s="206">
        <v>13.34</v>
      </c>
      <c r="AB8" s="206">
        <v>0</v>
      </c>
      <c r="AC8" s="206">
        <v>10.26</v>
      </c>
      <c r="AD8" s="206">
        <v>0</v>
      </c>
      <c r="AE8" s="206">
        <v>0</v>
      </c>
      <c r="AF8" s="206">
        <v>0</v>
      </c>
      <c r="AG8" s="206">
        <v>0</v>
      </c>
      <c r="AH8" s="206">
        <v>35.35</v>
      </c>
      <c r="AI8" s="206">
        <v>0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174.04</v>
      </c>
      <c r="AP8" s="206">
        <v>0</v>
      </c>
    </row>
    <row r="9" spans="1:42">
      <c r="A9" t="s">
        <v>51</v>
      </c>
      <c r="B9" s="206">
        <v>0</v>
      </c>
      <c r="C9" s="206">
        <v>11.52</v>
      </c>
      <c r="D9" s="206">
        <v>0</v>
      </c>
      <c r="E9" s="206">
        <v>0</v>
      </c>
      <c r="F9" s="206">
        <v>18.95</v>
      </c>
      <c r="G9" s="206">
        <v>0</v>
      </c>
      <c r="H9" s="206">
        <v>0</v>
      </c>
      <c r="I9" s="206">
        <v>24.81</v>
      </c>
      <c r="J9" s="206">
        <v>0.28000000000000003</v>
      </c>
      <c r="K9" s="206">
        <v>85.4</v>
      </c>
      <c r="L9" s="206">
        <v>43.25</v>
      </c>
      <c r="M9" s="206">
        <v>0</v>
      </c>
      <c r="N9" s="206">
        <v>1.26</v>
      </c>
      <c r="O9" s="206">
        <v>2.12</v>
      </c>
      <c r="P9" s="206">
        <v>2.6</v>
      </c>
      <c r="Q9" s="206">
        <v>2.74</v>
      </c>
      <c r="R9" s="206">
        <v>7.73</v>
      </c>
      <c r="S9" s="206">
        <v>4.6100000000000003</v>
      </c>
      <c r="T9" s="206">
        <v>0.48</v>
      </c>
      <c r="U9" s="206">
        <v>9.4</v>
      </c>
      <c r="V9" s="206">
        <v>4.6100000000000003</v>
      </c>
      <c r="W9" s="206">
        <v>6.62</v>
      </c>
      <c r="X9" s="206">
        <v>1.07</v>
      </c>
      <c r="Y9" s="206">
        <v>0</v>
      </c>
      <c r="Z9" s="206">
        <v>2.9</v>
      </c>
      <c r="AA9" s="206">
        <v>13.34</v>
      </c>
      <c r="AB9" s="206">
        <v>0</v>
      </c>
      <c r="AC9" s="206">
        <v>10.26</v>
      </c>
      <c r="AD9" s="206">
        <v>0</v>
      </c>
      <c r="AE9" s="206">
        <v>0</v>
      </c>
      <c r="AF9" s="206">
        <v>0</v>
      </c>
      <c r="AG9" s="206">
        <v>0</v>
      </c>
      <c r="AH9" s="206">
        <v>35.35</v>
      </c>
      <c r="AI9" s="206">
        <v>0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182.81</v>
      </c>
      <c r="AP9" s="206">
        <v>0</v>
      </c>
    </row>
    <row r="10" spans="1:42">
      <c r="A10" t="s">
        <v>52</v>
      </c>
      <c r="B10" s="206">
        <v>0</v>
      </c>
      <c r="C10" s="206">
        <v>11.52</v>
      </c>
      <c r="D10" s="206">
        <v>0</v>
      </c>
      <c r="E10" s="206">
        <v>0</v>
      </c>
      <c r="F10" s="206">
        <v>18.95</v>
      </c>
      <c r="G10" s="206">
        <v>0</v>
      </c>
      <c r="H10" s="206">
        <v>0</v>
      </c>
      <c r="I10" s="206">
        <v>24.81</v>
      </c>
      <c r="J10" s="206">
        <v>0.28000000000000003</v>
      </c>
      <c r="K10" s="206">
        <v>85.41</v>
      </c>
      <c r="L10" s="206">
        <v>43.25</v>
      </c>
      <c r="M10" s="206">
        <v>0</v>
      </c>
      <c r="N10" s="206">
        <v>1.26</v>
      </c>
      <c r="O10" s="206">
        <v>2.12</v>
      </c>
      <c r="P10" s="206">
        <v>2.6</v>
      </c>
      <c r="Q10" s="206">
        <v>2.74</v>
      </c>
      <c r="R10" s="206">
        <v>7.73</v>
      </c>
      <c r="S10" s="206">
        <v>4.6100000000000003</v>
      </c>
      <c r="T10" s="206">
        <v>0.48</v>
      </c>
      <c r="U10" s="206">
        <v>9.4</v>
      </c>
      <c r="V10" s="206">
        <v>4.6100000000000003</v>
      </c>
      <c r="W10" s="206">
        <v>6.62</v>
      </c>
      <c r="X10" s="206">
        <v>13.49</v>
      </c>
      <c r="Y10" s="206">
        <v>0</v>
      </c>
      <c r="Z10" s="206">
        <v>20.3</v>
      </c>
      <c r="AA10" s="206">
        <v>13.34</v>
      </c>
      <c r="AB10" s="206">
        <v>0</v>
      </c>
      <c r="AC10" s="206">
        <v>10.26</v>
      </c>
      <c r="AD10" s="206">
        <v>0</v>
      </c>
      <c r="AE10" s="206">
        <v>0</v>
      </c>
      <c r="AF10" s="206">
        <v>0</v>
      </c>
      <c r="AG10" s="206">
        <v>0</v>
      </c>
      <c r="AH10" s="206">
        <v>35.35</v>
      </c>
      <c r="AI10" s="206">
        <v>0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182.81</v>
      </c>
      <c r="AP10" s="206">
        <v>0</v>
      </c>
    </row>
    <row r="11" spans="1:42">
      <c r="A11" t="s">
        <v>53</v>
      </c>
      <c r="B11" s="206">
        <v>0</v>
      </c>
      <c r="C11" s="206">
        <v>11.57</v>
      </c>
      <c r="D11" s="206">
        <v>0</v>
      </c>
      <c r="E11" s="206">
        <v>0</v>
      </c>
      <c r="F11" s="206">
        <v>18.95</v>
      </c>
      <c r="G11" s="206">
        <v>0</v>
      </c>
      <c r="H11" s="206">
        <v>0</v>
      </c>
      <c r="I11" s="206">
        <v>24.81</v>
      </c>
      <c r="J11" s="206">
        <v>0.28000000000000003</v>
      </c>
      <c r="K11" s="206">
        <v>85.4</v>
      </c>
      <c r="L11" s="206">
        <v>43.25</v>
      </c>
      <c r="M11" s="206">
        <v>0</v>
      </c>
      <c r="N11" s="206">
        <v>1.26</v>
      </c>
      <c r="O11" s="206">
        <v>2.12</v>
      </c>
      <c r="P11" s="206">
        <v>2.6</v>
      </c>
      <c r="Q11" s="206">
        <v>3.06</v>
      </c>
      <c r="R11" s="206">
        <v>7</v>
      </c>
      <c r="S11" s="206">
        <v>4.3</v>
      </c>
      <c r="T11" s="206">
        <v>0.48</v>
      </c>
      <c r="U11" s="206">
        <v>9.4</v>
      </c>
      <c r="V11" s="206">
        <v>4.6100000000000003</v>
      </c>
      <c r="W11" s="206">
        <v>6.62</v>
      </c>
      <c r="X11" s="206">
        <v>13.49</v>
      </c>
      <c r="Y11" s="206">
        <v>0</v>
      </c>
      <c r="Z11" s="206">
        <v>37.53</v>
      </c>
      <c r="AA11" s="206">
        <v>13.34</v>
      </c>
      <c r="AB11" s="206">
        <v>0</v>
      </c>
      <c r="AC11" s="206">
        <v>10.26</v>
      </c>
      <c r="AD11" s="206">
        <v>0</v>
      </c>
      <c r="AE11" s="206">
        <v>0</v>
      </c>
      <c r="AF11" s="206">
        <v>0</v>
      </c>
      <c r="AG11" s="206">
        <v>0</v>
      </c>
      <c r="AH11" s="206">
        <v>35.35</v>
      </c>
      <c r="AI11" s="206">
        <v>0</v>
      </c>
      <c r="AJ11" s="206">
        <v>0</v>
      </c>
      <c r="AK11" s="206">
        <v>0</v>
      </c>
      <c r="AL11" s="206">
        <v>0</v>
      </c>
      <c r="AM11" s="206">
        <v>0</v>
      </c>
      <c r="AN11" s="206">
        <v>0</v>
      </c>
      <c r="AO11" s="206">
        <v>182.81</v>
      </c>
      <c r="AP11" s="206">
        <v>0</v>
      </c>
    </row>
    <row r="12" spans="1:42">
      <c r="A12" t="s">
        <v>54</v>
      </c>
      <c r="B12" s="206">
        <v>0</v>
      </c>
      <c r="C12" s="206">
        <v>11.57</v>
      </c>
      <c r="D12" s="206">
        <v>0</v>
      </c>
      <c r="E12" s="206">
        <v>0</v>
      </c>
      <c r="F12" s="206">
        <v>18.95</v>
      </c>
      <c r="G12" s="206">
        <v>0</v>
      </c>
      <c r="H12" s="206">
        <v>0</v>
      </c>
      <c r="I12" s="206">
        <v>24.81</v>
      </c>
      <c r="J12" s="206">
        <v>0.28000000000000003</v>
      </c>
      <c r="K12" s="206">
        <v>85.41</v>
      </c>
      <c r="L12" s="206">
        <v>43.25</v>
      </c>
      <c r="M12" s="206">
        <v>0</v>
      </c>
      <c r="N12" s="206">
        <v>1.26</v>
      </c>
      <c r="O12" s="206">
        <v>2.12</v>
      </c>
      <c r="P12" s="206">
        <v>2.6</v>
      </c>
      <c r="Q12" s="206">
        <v>3.06</v>
      </c>
      <c r="R12" s="206">
        <v>7</v>
      </c>
      <c r="S12" s="206">
        <v>4.3</v>
      </c>
      <c r="T12" s="206">
        <v>0.48</v>
      </c>
      <c r="U12" s="206">
        <v>9.4</v>
      </c>
      <c r="V12" s="206">
        <v>4.6100000000000003</v>
      </c>
      <c r="W12" s="206">
        <v>6.62</v>
      </c>
      <c r="X12" s="206">
        <v>13.49</v>
      </c>
      <c r="Y12" s="206">
        <v>0</v>
      </c>
      <c r="Z12" s="206">
        <v>37.53</v>
      </c>
      <c r="AA12" s="206">
        <v>13.34</v>
      </c>
      <c r="AB12" s="206">
        <v>0</v>
      </c>
      <c r="AC12" s="206">
        <v>10.26</v>
      </c>
      <c r="AD12" s="206">
        <v>0</v>
      </c>
      <c r="AE12" s="206">
        <v>0</v>
      </c>
      <c r="AF12" s="206">
        <v>0</v>
      </c>
      <c r="AG12" s="206">
        <v>0</v>
      </c>
      <c r="AH12" s="206">
        <v>35.35</v>
      </c>
      <c r="AI12" s="206">
        <v>0</v>
      </c>
      <c r="AJ12" s="206">
        <v>0</v>
      </c>
      <c r="AK12" s="206">
        <v>0</v>
      </c>
      <c r="AL12" s="206">
        <v>0</v>
      </c>
      <c r="AM12" s="206">
        <v>0</v>
      </c>
      <c r="AN12" s="206">
        <v>0</v>
      </c>
      <c r="AO12" s="206">
        <v>182.81</v>
      </c>
      <c r="AP12" s="206">
        <v>0</v>
      </c>
    </row>
    <row r="13" spans="1:42">
      <c r="A13" t="s">
        <v>55</v>
      </c>
      <c r="B13" s="206">
        <v>0</v>
      </c>
      <c r="C13" s="206">
        <v>11.57</v>
      </c>
      <c r="D13" s="206">
        <v>0</v>
      </c>
      <c r="E13" s="206">
        <v>0</v>
      </c>
      <c r="F13" s="206">
        <v>18.95</v>
      </c>
      <c r="G13" s="206">
        <v>0</v>
      </c>
      <c r="H13" s="206">
        <v>0</v>
      </c>
      <c r="I13" s="206">
        <v>24.81</v>
      </c>
      <c r="J13" s="206">
        <v>0.28000000000000003</v>
      </c>
      <c r="K13" s="206">
        <v>85.4</v>
      </c>
      <c r="L13" s="206">
        <v>43.25</v>
      </c>
      <c r="M13" s="206">
        <v>0</v>
      </c>
      <c r="N13" s="206">
        <v>1.26</v>
      </c>
      <c r="O13" s="206">
        <v>2.12</v>
      </c>
      <c r="P13" s="206">
        <v>2.6</v>
      </c>
      <c r="Q13" s="206">
        <v>3.06</v>
      </c>
      <c r="R13" s="206">
        <v>6.99</v>
      </c>
      <c r="S13" s="206">
        <v>4.3</v>
      </c>
      <c r="T13" s="206">
        <v>0.48</v>
      </c>
      <c r="U13" s="206">
        <v>9.4</v>
      </c>
      <c r="V13" s="206">
        <v>4.6100000000000003</v>
      </c>
      <c r="W13" s="206">
        <v>6.62</v>
      </c>
      <c r="X13" s="206">
        <v>13.49</v>
      </c>
      <c r="Y13" s="206">
        <v>0</v>
      </c>
      <c r="Z13" s="206">
        <v>37.53</v>
      </c>
      <c r="AA13" s="206">
        <v>13.34</v>
      </c>
      <c r="AB13" s="206">
        <v>0</v>
      </c>
      <c r="AC13" s="206">
        <v>10.26</v>
      </c>
      <c r="AD13" s="206">
        <v>0</v>
      </c>
      <c r="AE13" s="206">
        <v>0</v>
      </c>
      <c r="AF13" s="206">
        <v>0</v>
      </c>
      <c r="AG13" s="206">
        <v>0</v>
      </c>
      <c r="AH13" s="206">
        <v>35.35</v>
      </c>
      <c r="AI13" s="206">
        <v>0</v>
      </c>
      <c r="AJ13" s="206">
        <v>0</v>
      </c>
      <c r="AK13" s="206">
        <v>7.84</v>
      </c>
      <c r="AL13" s="206">
        <v>0</v>
      </c>
      <c r="AM13" s="206">
        <v>0</v>
      </c>
      <c r="AN13" s="206">
        <v>0</v>
      </c>
      <c r="AO13" s="206">
        <v>182.81</v>
      </c>
      <c r="AP13" s="206">
        <v>0</v>
      </c>
    </row>
    <row r="14" spans="1:42">
      <c r="A14" t="s">
        <v>56</v>
      </c>
      <c r="B14" s="206">
        <v>0</v>
      </c>
      <c r="C14" s="206">
        <v>11.57</v>
      </c>
      <c r="D14" s="206">
        <v>0</v>
      </c>
      <c r="E14" s="206">
        <v>0</v>
      </c>
      <c r="F14" s="206">
        <v>18.95</v>
      </c>
      <c r="G14" s="206">
        <v>0</v>
      </c>
      <c r="H14" s="206">
        <v>0</v>
      </c>
      <c r="I14" s="206">
        <v>24.81</v>
      </c>
      <c r="J14" s="206">
        <v>0.28000000000000003</v>
      </c>
      <c r="K14" s="206">
        <v>85.41</v>
      </c>
      <c r="L14" s="206">
        <v>43.25</v>
      </c>
      <c r="M14" s="206">
        <v>0</v>
      </c>
      <c r="N14" s="206">
        <v>1.26</v>
      </c>
      <c r="O14" s="206">
        <v>2.12</v>
      </c>
      <c r="P14" s="206">
        <v>2.6</v>
      </c>
      <c r="Q14" s="206">
        <v>3.06</v>
      </c>
      <c r="R14" s="206">
        <v>6.99</v>
      </c>
      <c r="S14" s="206">
        <v>4.3</v>
      </c>
      <c r="T14" s="206">
        <v>0.48</v>
      </c>
      <c r="U14" s="206">
        <v>9.4</v>
      </c>
      <c r="V14" s="206">
        <v>4.6100000000000003</v>
      </c>
      <c r="W14" s="206">
        <v>6.62</v>
      </c>
      <c r="X14" s="206">
        <v>13.49</v>
      </c>
      <c r="Y14" s="206">
        <v>0</v>
      </c>
      <c r="Z14" s="206">
        <v>37.53</v>
      </c>
      <c r="AA14" s="206">
        <v>13.34</v>
      </c>
      <c r="AB14" s="206">
        <v>0</v>
      </c>
      <c r="AC14" s="206">
        <v>10.26</v>
      </c>
      <c r="AD14" s="206">
        <v>0</v>
      </c>
      <c r="AE14" s="206">
        <v>0</v>
      </c>
      <c r="AF14" s="206">
        <v>0</v>
      </c>
      <c r="AG14" s="206">
        <v>0</v>
      </c>
      <c r="AH14" s="206">
        <v>35.35</v>
      </c>
      <c r="AI14" s="206">
        <v>0</v>
      </c>
      <c r="AJ14" s="206">
        <v>0</v>
      </c>
      <c r="AK14" s="206">
        <v>7.84</v>
      </c>
      <c r="AL14" s="206">
        <v>0</v>
      </c>
      <c r="AM14" s="206">
        <v>0</v>
      </c>
      <c r="AN14" s="206">
        <v>0</v>
      </c>
      <c r="AO14" s="206">
        <v>182.81</v>
      </c>
      <c r="AP14" s="206">
        <v>0</v>
      </c>
    </row>
    <row r="15" spans="1:42">
      <c r="A15" t="s">
        <v>57</v>
      </c>
      <c r="B15" s="206">
        <v>0</v>
      </c>
      <c r="C15" s="206">
        <v>11.57</v>
      </c>
      <c r="D15" s="206">
        <v>0</v>
      </c>
      <c r="E15" s="206">
        <v>0</v>
      </c>
      <c r="F15" s="206">
        <v>18.95</v>
      </c>
      <c r="G15" s="206">
        <v>0</v>
      </c>
      <c r="H15" s="206">
        <v>0</v>
      </c>
      <c r="I15" s="206">
        <v>24.81</v>
      </c>
      <c r="J15" s="206">
        <v>0.28000000000000003</v>
      </c>
      <c r="K15" s="206">
        <v>85.4</v>
      </c>
      <c r="L15" s="206">
        <v>43.25</v>
      </c>
      <c r="M15" s="206">
        <v>0</v>
      </c>
      <c r="N15" s="206">
        <v>1.26</v>
      </c>
      <c r="O15" s="206">
        <v>2.12</v>
      </c>
      <c r="P15" s="206">
        <v>2.6</v>
      </c>
      <c r="Q15" s="206">
        <v>3.06</v>
      </c>
      <c r="R15" s="206">
        <v>6.99</v>
      </c>
      <c r="S15" s="206">
        <v>4.3</v>
      </c>
      <c r="T15" s="206">
        <v>0.48</v>
      </c>
      <c r="U15" s="206">
        <v>9.4</v>
      </c>
      <c r="V15" s="206">
        <v>4.6100000000000003</v>
      </c>
      <c r="W15" s="206">
        <v>6.62</v>
      </c>
      <c r="X15" s="206">
        <v>13.49</v>
      </c>
      <c r="Y15" s="206">
        <v>0</v>
      </c>
      <c r="Z15" s="206">
        <v>37.53</v>
      </c>
      <c r="AA15" s="206">
        <v>13.34</v>
      </c>
      <c r="AB15" s="206">
        <v>0</v>
      </c>
      <c r="AC15" s="206">
        <v>10.26</v>
      </c>
      <c r="AD15" s="206">
        <v>0</v>
      </c>
      <c r="AE15" s="206">
        <v>0</v>
      </c>
      <c r="AF15" s="206">
        <v>0</v>
      </c>
      <c r="AG15" s="206">
        <v>0</v>
      </c>
      <c r="AH15" s="206">
        <v>35.35</v>
      </c>
      <c r="AI15" s="206">
        <v>0</v>
      </c>
      <c r="AJ15" s="206">
        <v>0</v>
      </c>
      <c r="AK15" s="206">
        <v>7.84</v>
      </c>
      <c r="AL15" s="206">
        <v>0</v>
      </c>
      <c r="AM15" s="206">
        <v>0</v>
      </c>
      <c r="AN15" s="206">
        <v>0</v>
      </c>
      <c r="AO15" s="206">
        <v>182.81</v>
      </c>
      <c r="AP15" s="206">
        <v>0</v>
      </c>
    </row>
    <row r="16" spans="1:42">
      <c r="A16" t="s">
        <v>58</v>
      </c>
      <c r="B16" s="206">
        <v>0</v>
      </c>
      <c r="C16" s="206">
        <v>11.57</v>
      </c>
      <c r="D16" s="206">
        <v>0</v>
      </c>
      <c r="E16" s="206">
        <v>0</v>
      </c>
      <c r="F16" s="206">
        <v>18.95</v>
      </c>
      <c r="G16" s="206">
        <v>0</v>
      </c>
      <c r="H16" s="206">
        <v>0</v>
      </c>
      <c r="I16" s="206">
        <v>24.81</v>
      </c>
      <c r="J16" s="206">
        <v>0.28000000000000003</v>
      </c>
      <c r="K16" s="206">
        <v>85.41</v>
      </c>
      <c r="L16" s="206">
        <v>43.25</v>
      </c>
      <c r="M16" s="206">
        <v>0</v>
      </c>
      <c r="N16" s="206">
        <v>1.26</v>
      </c>
      <c r="O16" s="206">
        <v>2.12</v>
      </c>
      <c r="P16" s="206">
        <v>2.6</v>
      </c>
      <c r="Q16" s="206">
        <v>3.06</v>
      </c>
      <c r="R16" s="206">
        <v>6.99</v>
      </c>
      <c r="S16" s="206">
        <v>4.3</v>
      </c>
      <c r="T16" s="206">
        <v>0.48</v>
      </c>
      <c r="U16" s="206">
        <v>9.4</v>
      </c>
      <c r="V16" s="206">
        <v>4.6100000000000003</v>
      </c>
      <c r="W16" s="206">
        <v>6.62</v>
      </c>
      <c r="X16" s="206">
        <v>13.49</v>
      </c>
      <c r="Y16" s="206">
        <v>0</v>
      </c>
      <c r="Z16" s="206">
        <v>37.53</v>
      </c>
      <c r="AA16" s="206">
        <v>13.34</v>
      </c>
      <c r="AB16" s="206">
        <v>0</v>
      </c>
      <c r="AC16" s="206">
        <v>10.26</v>
      </c>
      <c r="AD16" s="206">
        <v>0</v>
      </c>
      <c r="AE16" s="206">
        <v>0</v>
      </c>
      <c r="AF16" s="206">
        <v>0</v>
      </c>
      <c r="AG16" s="206">
        <v>0</v>
      </c>
      <c r="AH16" s="206">
        <v>35.35</v>
      </c>
      <c r="AI16" s="206">
        <v>0</v>
      </c>
      <c r="AJ16" s="206">
        <v>0</v>
      </c>
      <c r="AK16" s="206">
        <v>7.84</v>
      </c>
      <c r="AL16" s="206">
        <v>0</v>
      </c>
      <c r="AM16" s="206">
        <v>0</v>
      </c>
      <c r="AN16" s="206">
        <v>0</v>
      </c>
      <c r="AO16" s="206">
        <v>182.81</v>
      </c>
      <c r="AP16" s="206">
        <v>0</v>
      </c>
    </row>
    <row r="17" spans="1:42">
      <c r="A17" t="s">
        <v>59</v>
      </c>
      <c r="B17" s="206">
        <v>0</v>
      </c>
      <c r="C17" s="206">
        <v>11.57</v>
      </c>
      <c r="D17" s="206">
        <v>0</v>
      </c>
      <c r="E17" s="206">
        <v>0</v>
      </c>
      <c r="F17" s="206">
        <v>18.95</v>
      </c>
      <c r="G17" s="206">
        <v>0</v>
      </c>
      <c r="H17" s="206">
        <v>0</v>
      </c>
      <c r="I17" s="206">
        <v>24.81</v>
      </c>
      <c r="J17" s="206">
        <v>0.28000000000000003</v>
      </c>
      <c r="K17" s="206">
        <v>85.4</v>
      </c>
      <c r="L17" s="206">
        <v>43.25</v>
      </c>
      <c r="M17" s="206">
        <v>0</v>
      </c>
      <c r="N17" s="206">
        <v>1.26</v>
      </c>
      <c r="O17" s="206">
        <v>2.12</v>
      </c>
      <c r="P17" s="206">
        <v>2.6</v>
      </c>
      <c r="Q17" s="206">
        <v>3.06</v>
      </c>
      <c r="R17" s="206">
        <v>6.99</v>
      </c>
      <c r="S17" s="206">
        <v>4.3</v>
      </c>
      <c r="T17" s="206">
        <v>0.48</v>
      </c>
      <c r="U17" s="206">
        <v>9.4</v>
      </c>
      <c r="V17" s="206">
        <v>4.6100000000000003</v>
      </c>
      <c r="W17" s="206">
        <v>6.62</v>
      </c>
      <c r="X17" s="206">
        <v>13.49</v>
      </c>
      <c r="Y17" s="206">
        <v>0</v>
      </c>
      <c r="Z17" s="206">
        <v>37.53</v>
      </c>
      <c r="AA17" s="206">
        <v>13.34</v>
      </c>
      <c r="AB17" s="206">
        <v>0</v>
      </c>
      <c r="AC17" s="206">
        <v>10.26</v>
      </c>
      <c r="AD17" s="206">
        <v>0</v>
      </c>
      <c r="AE17" s="206">
        <v>0</v>
      </c>
      <c r="AF17" s="206">
        <v>0</v>
      </c>
      <c r="AG17" s="206">
        <v>0</v>
      </c>
      <c r="AH17" s="206">
        <v>35.35</v>
      </c>
      <c r="AI17" s="206">
        <v>0</v>
      </c>
      <c r="AJ17" s="206">
        <v>0</v>
      </c>
      <c r="AK17" s="206">
        <v>7.84</v>
      </c>
      <c r="AL17" s="206">
        <v>0</v>
      </c>
      <c r="AM17" s="206">
        <v>0</v>
      </c>
      <c r="AN17" s="206">
        <v>0</v>
      </c>
      <c r="AO17" s="206">
        <v>182.81</v>
      </c>
      <c r="AP17" s="206">
        <v>0</v>
      </c>
    </row>
    <row r="18" spans="1:42">
      <c r="A18" t="s">
        <v>60</v>
      </c>
      <c r="B18" s="206">
        <v>0</v>
      </c>
      <c r="C18" s="206">
        <v>11.57</v>
      </c>
      <c r="D18" s="206">
        <v>0</v>
      </c>
      <c r="E18" s="206">
        <v>0</v>
      </c>
      <c r="F18" s="206">
        <v>18.95</v>
      </c>
      <c r="G18" s="206">
        <v>0</v>
      </c>
      <c r="H18" s="206">
        <v>0</v>
      </c>
      <c r="I18" s="206">
        <v>24.81</v>
      </c>
      <c r="J18" s="206">
        <v>0.28000000000000003</v>
      </c>
      <c r="K18" s="206">
        <v>85.41</v>
      </c>
      <c r="L18" s="206">
        <v>43.25</v>
      </c>
      <c r="M18" s="206">
        <v>0</v>
      </c>
      <c r="N18" s="206">
        <v>1.26</v>
      </c>
      <c r="O18" s="206">
        <v>2.12</v>
      </c>
      <c r="P18" s="206">
        <v>2.6</v>
      </c>
      <c r="Q18" s="206">
        <v>3.13</v>
      </c>
      <c r="R18" s="206">
        <v>6.99</v>
      </c>
      <c r="S18" s="206">
        <v>4.3</v>
      </c>
      <c r="T18" s="206">
        <v>0.48</v>
      </c>
      <c r="U18" s="206">
        <v>9.4</v>
      </c>
      <c r="V18" s="206">
        <v>4.6100000000000003</v>
      </c>
      <c r="W18" s="206">
        <v>6.62</v>
      </c>
      <c r="X18" s="206">
        <v>13.49</v>
      </c>
      <c r="Y18" s="206">
        <v>0</v>
      </c>
      <c r="Z18" s="206">
        <v>37.53</v>
      </c>
      <c r="AA18" s="206">
        <v>13.34</v>
      </c>
      <c r="AB18" s="206">
        <v>0</v>
      </c>
      <c r="AC18" s="206">
        <v>10.26</v>
      </c>
      <c r="AD18" s="206">
        <v>0</v>
      </c>
      <c r="AE18" s="206">
        <v>0</v>
      </c>
      <c r="AF18" s="206">
        <v>0</v>
      </c>
      <c r="AG18" s="206">
        <v>0</v>
      </c>
      <c r="AH18" s="206">
        <v>35.35</v>
      </c>
      <c r="AI18" s="206">
        <v>0</v>
      </c>
      <c r="AJ18" s="206">
        <v>0</v>
      </c>
      <c r="AK18" s="206">
        <v>7.84</v>
      </c>
      <c r="AL18" s="206">
        <v>0</v>
      </c>
      <c r="AM18" s="206">
        <v>0</v>
      </c>
      <c r="AN18" s="206">
        <v>0</v>
      </c>
      <c r="AO18" s="206">
        <v>182.81</v>
      </c>
      <c r="AP18" s="206">
        <v>0</v>
      </c>
    </row>
    <row r="19" spans="1:42">
      <c r="A19" t="s">
        <v>61</v>
      </c>
      <c r="B19" s="206">
        <v>0</v>
      </c>
      <c r="C19" s="206">
        <v>11.57</v>
      </c>
      <c r="D19" s="206">
        <v>0</v>
      </c>
      <c r="E19" s="206">
        <v>0</v>
      </c>
      <c r="F19" s="206">
        <v>18.95</v>
      </c>
      <c r="G19" s="206">
        <v>0</v>
      </c>
      <c r="H19" s="206">
        <v>0</v>
      </c>
      <c r="I19" s="206">
        <v>24.81</v>
      </c>
      <c r="J19" s="206">
        <v>0.28000000000000003</v>
      </c>
      <c r="K19" s="206">
        <v>85.4</v>
      </c>
      <c r="L19" s="206">
        <v>43.25</v>
      </c>
      <c r="M19" s="206">
        <v>0</v>
      </c>
      <c r="N19" s="206">
        <v>1.26</v>
      </c>
      <c r="O19" s="206">
        <v>2.12</v>
      </c>
      <c r="P19" s="206">
        <v>2.6</v>
      </c>
      <c r="Q19" s="206">
        <v>3.13</v>
      </c>
      <c r="R19" s="206">
        <v>6.99</v>
      </c>
      <c r="S19" s="206">
        <v>4.3</v>
      </c>
      <c r="T19" s="206">
        <v>0.48</v>
      </c>
      <c r="U19" s="206">
        <v>9.4</v>
      </c>
      <c r="V19" s="206">
        <v>4.6100000000000003</v>
      </c>
      <c r="W19" s="206">
        <v>6.77</v>
      </c>
      <c r="X19" s="206">
        <v>13.49</v>
      </c>
      <c r="Y19" s="206">
        <v>0</v>
      </c>
      <c r="Z19" s="206">
        <v>37.53</v>
      </c>
      <c r="AA19" s="206">
        <v>13.34</v>
      </c>
      <c r="AB19" s="206">
        <v>0</v>
      </c>
      <c r="AC19" s="206">
        <v>10.26</v>
      </c>
      <c r="AD19" s="206">
        <v>0</v>
      </c>
      <c r="AE19" s="206">
        <v>0</v>
      </c>
      <c r="AF19" s="206">
        <v>0</v>
      </c>
      <c r="AG19" s="206">
        <v>0</v>
      </c>
      <c r="AH19" s="206">
        <v>35.35</v>
      </c>
      <c r="AI19" s="206">
        <v>0</v>
      </c>
      <c r="AJ19" s="206">
        <v>0</v>
      </c>
      <c r="AK19" s="206">
        <v>7.84</v>
      </c>
      <c r="AL19" s="206">
        <v>0</v>
      </c>
      <c r="AM19" s="206">
        <v>0</v>
      </c>
      <c r="AN19" s="206">
        <v>0</v>
      </c>
      <c r="AO19" s="206">
        <v>182.81</v>
      </c>
      <c r="AP19" s="206">
        <v>0</v>
      </c>
    </row>
    <row r="20" spans="1:42">
      <c r="A20" t="s">
        <v>62</v>
      </c>
      <c r="B20" s="206">
        <v>0</v>
      </c>
      <c r="C20" s="206">
        <v>11.57</v>
      </c>
      <c r="D20" s="206">
        <v>0</v>
      </c>
      <c r="E20" s="206">
        <v>0</v>
      </c>
      <c r="F20" s="206">
        <v>18.95</v>
      </c>
      <c r="G20" s="206">
        <v>0</v>
      </c>
      <c r="H20" s="206">
        <v>0</v>
      </c>
      <c r="I20" s="206">
        <v>24.81</v>
      </c>
      <c r="J20" s="206">
        <v>0.28000000000000003</v>
      </c>
      <c r="K20" s="206">
        <v>85.41</v>
      </c>
      <c r="L20" s="206">
        <v>43.25</v>
      </c>
      <c r="M20" s="206">
        <v>0</v>
      </c>
      <c r="N20" s="206">
        <v>1.26</v>
      </c>
      <c r="O20" s="206">
        <v>2.12</v>
      </c>
      <c r="P20" s="206">
        <v>2.6</v>
      </c>
      <c r="Q20" s="206">
        <v>3.13</v>
      </c>
      <c r="R20" s="206">
        <v>7</v>
      </c>
      <c r="S20" s="206">
        <v>4.3</v>
      </c>
      <c r="T20" s="206">
        <v>0.48</v>
      </c>
      <c r="U20" s="206">
        <v>9.4</v>
      </c>
      <c r="V20" s="206">
        <v>4.6100000000000003</v>
      </c>
      <c r="W20" s="206">
        <v>6.77</v>
      </c>
      <c r="X20" s="206">
        <v>13.49</v>
      </c>
      <c r="Y20" s="206">
        <v>0</v>
      </c>
      <c r="Z20" s="206">
        <v>37.53</v>
      </c>
      <c r="AA20" s="206">
        <v>13.34</v>
      </c>
      <c r="AB20" s="206">
        <v>0</v>
      </c>
      <c r="AC20" s="206">
        <v>10.26</v>
      </c>
      <c r="AD20" s="206">
        <v>0</v>
      </c>
      <c r="AE20" s="206">
        <v>0</v>
      </c>
      <c r="AF20" s="206">
        <v>0</v>
      </c>
      <c r="AG20" s="206">
        <v>0</v>
      </c>
      <c r="AH20" s="206">
        <v>35.35</v>
      </c>
      <c r="AI20" s="206">
        <v>0</v>
      </c>
      <c r="AJ20" s="206">
        <v>0</v>
      </c>
      <c r="AK20" s="206">
        <v>7.84</v>
      </c>
      <c r="AL20" s="206">
        <v>0</v>
      </c>
      <c r="AM20" s="206">
        <v>0</v>
      </c>
      <c r="AN20" s="206">
        <v>0</v>
      </c>
      <c r="AO20" s="206">
        <v>182.81</v>
      </c>
      <c r="AP20" s="206">
        <v>0</v>
      </c>
    </row>
    <row r="21" spans="1:42">
      <c r="A21" t="s">
        <v>63</v>
      </c>
      <c r="B21" s="206">
        <v>0</v>
      </c>
      <c r="C21" s="206">
        <v>11.57</v>
      </c>
      <c r="D21" s="206">
        <v>0</v>
      </c>
      <c r="E21" s="206">
        <v>0</v>
      </c>
      <c r="F21" s="206">
        <v>18.95</v>
      </c>
      <c r="G21" s="206">
        <v>0</v>
      </c>
      <c r="H21" s="206">
        <v>0</v>
      </c>
      <c r="I21" s="206">
        <v>24.81</v>
      </c>
      <c r="J21" s="206">
        <v>0.28000000000000003</v>
      </c>
      <c r="K21" s="206">
        <v>85.4</v>
      </c>
      <c r="L21" s="206">
        <v>43.25</v>
      </c>
      <c r="M21" s="206">
        <v>0</v>
      </c>
      <c r="N21" s="206">
        <v>1.26</v>
      </c>
      <c r="O21" s="206">
        <v>2.12</v>
      </c>
      <c r="P21" s="206">
        <v>2.6</v>
      </c>
      <c r="Q21" s="206">
        <v>3.13</v>
      </c>
      <c r="R21" s="206">
        <v>7.73</v>
      </c>
      <c r="S21" s="206">
        <v>4.3</v>
      </c>
      <c r="T21" s="206">
        <v>0.48</v>
      </c>
      <c r="U21" s="206">
        <v>9.4</v>
      </c>
      <c r="V21" s="206">
        <v>4.6100000000000003</v>
      </c>
      <c r="W21" s="206">
        <v>6.77</v>
      </c>
      <c r="X21" s="206">
        <v>13.49</v>
      </c>
      <c r="Y21" s="206">
        <v>0</v>
      </c>
      <c r="Z21" s="206">
        <v>20.3</v>
      </c>
      <c r="AA21" s="206">
        <v>13.34</v>
      </c>
      <c r="AB21" s="206">
        <v>0</v>
      </c>
      <c r="AC21" s="206">
        <v>10.26</v>
      </c>
      <c r="AD21" s="206">
        <v>0</v>
      </c>
      <c r="AE21" s="206">
        <v>0</v>
      </c>
      <c r="AF21" s="206">
        <v>0</v>
      </c>
      <c r="AG21" s="206">
        <v>0</v>
      </c>
      <c r="AH21" s="206">
        <v>35.35</v>
      </c>
      <c r="AI21" s="206">
        <v>0</v>
      </c>
      <c r="AJ21" s="206">
        <v>0</v>
      </c>
      <c r="AK21" s="206">
        <v>7.84</v>
      </c>
      <c r="AL21" s="206">
        <v>0</v>
      </c>
      <c r="AM21" s="206">
        <v>0</v>
      </c>
      <c r="AN21" s="206">
        <v>0</v>
      </c>
      <c r="AO21" s="206">
        <v>182.81</v>
      </c>
      <c r="AP21" s="206">
        <v>0</v>
      </c>
    </row>
    <row r="22" spans="1:42">
      <c r="A22" t="s">
        <v>64</v>
      </c>
      <c r="B22" s="206">
        <v>0</v>
      </c>
      <c r="C22" s="206">
        <v>11.57</v>
      </c>
      <c r="D22" s="206">
        <v>0</v>
      </c>
      <c r="E22" s="206">
        <v>0</v>
      </c>
      <c r="F22" s="206">
        <v>18.95</v>
      </c>
      <c r="G22" s="206">
        <v>0</v>
      </c>
      <c r="H22" s="206">
        <v>0</v>
      </c>
      <c r="I22" s="206">
        <v>24.81</v>
      </c>
      <c r="J22" s="206">
        <v>0.28000000000000003</v>
      </c>
      <c r="K22" s="206">
        <v>85.41</v>
      </c>
      <c r="L22" s="206">
        <v>43.25</v>
      </c>
      <c r="M22" s="206">
        <v>0</v>
      </c>
      <c r="N22" s="206">
        <v>1.26</v>
      </c>
      <c r="O22" s="206">
        <v>2.12</v>
      </c>
      <c r="P22" s="206">
        <v>2.6</v>
      </c>
      <c r="Q22" s="206">
        <v>3.13</v>
      </c>
      <c r="R22" s="206">
        <v>7.73</v>
      </c>
      <c r="S22" s="206">
        <v>4.3</v>
      </c>
      <c r="T22" s="206">
        <v>0.48</v>
      </c>
      <c r="U22" s="206">
        <v>9.4</v>
      </c>
      <c r="V22" s="206">
        <v>4.6100000000000003</v>
      </c>
      <c r="W22" s="206">
        <v>6.77</v>
      </c>
      <c r="X22" s="206">
        <v>1.0900000000000001</v>
      </c>
      <c r="Y22" s="206">
        <v>0</v>
      </c>
      <c r="Z22" s="206">
        <v>2.9</v>
      </c>
      <c r="AA22" s="206">
        <v>13.34</v>
      </c>
      <c r="AB22" s="206">
        <v>0</v>
      </c>
      <c r="AC22" s="206">
        <v>10.26</v>
      </c>
      <c r="AD22" s="206">
        <v>0</v>
      </c>
      <c r="AE22" s="206">
        <v>0</v>
      </c>
      <c r="AF22" s="206">
        <v>0</v>
      </c>
      <c r="AG22" s="206">
        <v>0</v>
      </c>
      <c r="AH22" s="206">
        <v>35.35</v>
      </c>
      <c r="AI22" s="206">
        <v>0</v>
      </c>
      <c r="AJ22" s="206">
        <v>0</v>
      </c>
      <c r="AK22" s="206">
        <v>7.84</v>
      </c>
      <c r="AL22" s="206">
        <v>0</v>
      </c>
      <c r="AM22" s="206">
        <v>0</v>
      </c>
      <c r="AN22" s="206">
        <v>0</v>
      </c>
      <c r="AO22" s="206">
        <v>182.81</v>
      </c>
      <c r="AP22" s="206">
        <v>0</v>
      </c>
    </row>
    <row r="23" spans="1:42">
      <c r="A23" t="s">
        <v>65</v>
      </c>
      <c r="B23" s="206">
        <v>0</v>
      </c>
      <c r="C23" s="206">
        <v>11.57</v>
      </c>
      <c r="D23" s="206">
        <v>0</v>
      </c>
      <c r="E23" s="206">
        <v>0</v>
      </c>
      <c r="F23" s="206">
        <v>18.95</v>
      </c>
      <c r="G23" s="206">
        <v>0</v>
      </c>
      <c r="H23" s="206">
        <v>0</v>
      </c>
      <c r="I23" s="206">
        <v>24.81</v>
      </c>
      <c r="J23" s="206">
        <v>0.28000000000000003</v>
      </c>
      <c r="K23" s="206">
        <v>88.08</v>
      </c>
      <c r="L23" s="206">
        <v>43.25</v>
      </c>
      <c r="M23" s="206">
        <v>0</v>
      </c>
      <c r="N23" s="206">
        <v>1.26</v>
      </c>
      <c r="O23" s="206">
        <v>2.12</v>
      </c>
      <c r="P23" s="206">
        <v>2.6</v>
      </c>
      <c r="Q23" s="206">
        <v>1.3</v>
      </c>
      <c r="R23" s="206">
        <v>6.12</v>
      </c>
      <c r="S23" s="206">
        <v>2.42</v>
      </c>
      <c r="T23" s="206">
        <v>0.48</v>
      </c>
      <c r="U23" s="206">
        <v>9.4</v>
      </c>
      <c r="V23" s="206">
        <v>1.04</v>
      </c>
      <c r="W23" s="206">
        <v>1.05</v>
      </c>
      <c r="X23" s="206">
        <v>1.06</v>
      </c>
      <c r="Y23" s="206">
        <v>0</v>
      </c>
      <c r="Z23" s="206">
        <v>2.91</v>
      </c>
      <c r="AA23" s="206">
        <v>0.97</v>
      </c>
      <c r="AB23" s="206">
        <v>0</v>
      </c>
      <c r="AC23" s="206">
        <v>10.26</v>
      </c>
      <c r="AD23" s="206">
        <v>0</v>
      </c>
      <c r="AE23" s="206">
        <v>0</v>
      </c>
      <c r="AF23" s="206">
        <v>0</v>
      </c>
      <c r="AG23" s="206">
        <v>0</v>
      </c>
      <c r="AH23" s="206">
        <v>35.35</v>
      </c>
      <c r="AI23" s="206">
        <v>0</v>
      </c>
      <c r="AJ23" s="206">
        <v>0</v>
      </c>
      <c r="AK23" s="206">
        <v>9.2100000000000009</v>
      </c>
      <c r="AL23" s="206">
        <v>0</v>
      </c>
      <c r="AM23" s="206">
        <v>0</v>
      </c>
      <c r="AN23" s="206">
        <v>0</v>
      </c>
      <c r="AO23" s="206">
        <v>182.81</v>
      </c>
      <c r="AP23" s="206">
        <v>0</v>
      </c>
    </row>
    <row r="24" spans="1:42">
      <c r="A24" t="s">
        <v>66</v>
      </c>
      <c r="B24" s="206">
        <v>0</v>
      </c>
      <c r="C24" s="206">
        <v>11.57</v>
      </c>
      <c r="D24" s="206">
        <v>0</v>
      </c>
      <c r="E24" s="206">
        <v>0</v>
      </c>
      <c r="F24" s="206">
        <v>18.95</v>
      </c>
      <c r="G24" s="206">
        <v>0</v>
      </c>
      <c r="H24" s="206">
        <v>0</v>
      </c>
      <c r="I24" s="206">
        <v>24.81</v>
      </c>
      <c r="J24" s="206">
        <v>0.28000000000000003</v>
      </c>
      <c r="K24" s="206">
        <v>7.01</v>
      </c>
      <c r="L24" s="206">
        <v>2.66</v>
      </c>
      <c r="M24" s="206">
        <v>0</v>
      </c>
      <c r="N24" s="206">
        <v>1.26</v>
      </c>
      <c r="O24" s="206">
        <v>2.12</v>
      </c>
      <c r="P24" s="206">
        <v>2.6</v>
      </c>
      <c r="Q24" s="206">
        <v>0.23</v>
      </c>
      <c r="R24" s="206">
        <v>2.71</v>
      </c>
      <c r="S24" s="206">
        <v>0.85</v>
      </c>
      <c r="T24" s="206">
        <v>0.48</v>
      </c>
      <c r="U24" s="206">
        <v>9.4</v>
      </c>
      <c r="V24" s="206">
        <v>0.19</v>
      </c>
      <c r="W24" s="206">
        <v>0.31</v>
      </c>
      <c r="X24" s="206">
        <v>1.06</v>
      </c>
      <c r="Y24" s="206">
        <v>0</v>
      </c>
      <c r="Z24" s="206">
        <v>2.9</v>
      </c>
      <c r="AA24" s="206">
        <v>0.97</v>
      </c>
      <c r="AB24" s="206">
        <v>0</v>
      </c>
      <c r="AC24" s="206">
        <v>10.26</v>
      </c>
      <c r="AD24" s="206">
        <v>0</v>
      </c>
      <c r="AE24" s="206">
        <v>0</v>
      </c>
      <c r="AF24" s="206">
        <v>0</v>
      </c>
      <c r="AG24" s="206">
        <v>0</v>
      </c>
      <c r="AH24" s="206">
        <v>35.35</v>
      </c>
      <c r="AI24" s="206">
        <v>0</v>
      </c>
      <c r="AJ24" s="206">
        <v>0</v>
      </c>
      <c r="AK24" s="206">
        <v>9.2100000000000009</v>
      </c>
      <c r="AL24" s="206">
        <v>0</v>
      </c>
      <c r="AM24" s="206">
        <v>0</v>
      </c>
      <c r="AN24" s="206">
        <v>0</v>
      </c>
      <c r="AO24" s="206">
        <v>182.81</v>
      </c>
      <c r="AP24" s="206">
        <v>0</v>
      </c>
    </row>
    <row r="25" spans="1:42">
      <c r="A25" t="s">
        <v>67</v>
      </c>
      <c r="B25" s="206">
        <v>0</v>
      </c>
      <c r="C25" s="206">
        <v>11.57</v>
      </c>
      <c r="D25" s="206">
        <v>0</v>
      </c>
      <c r="E25" s="206">
        <v>0</v>
      </c>
      <c r="F25" s="206">
        <v>18.95</v>
      </c>
      <c r="G25" s="206">
        <v>0</v>
      </c>
      <c r="H25" s="206">
        <v>0</v>
      </c>
      <c r="I25" s="206">
        <v>24.81</v>
      </c>
      <c r="J25" s="206">
        <v>0.28000000000000003</v>
      </c>
      <c r="K25" s="206">
        <v>7.01</v>
      </c>
      <c r="L25" s="206">
        <v>2.84</v>
      </c>
      <c r="M25" s="206">
        <v>0</v>
      </c>
      <c r="N25" s="206">
        <v>1.26</v>
      </c>
      <c r="O25" s="206">
        <v>2.12</v>
      </c>
      <c r="P25" s="206">
        <v>2.6</v>
      </c>
      <c r="Q25" s="206">
        <v>0.23</v>
      </c>
      <c r="R25" s="206">
        <v>1.5</v>
      </c>
      <c r="S25" s="206">
        <v>0.28000000000000003</v>
      </c>
      <c r="T25" s="206">
        <v>0.48</v>
      </c>
      <c r="U25" s="206">
        <v>9.4</v>
      </c>
      <c r="V25" s="206">
        <v>0.19</v>
      </c>
      <c r="W25" s="206">
        <v>0.5</v>
      </c>
      <c r="X25" s="206">
        <v>1.06</v>
      </c>
      <c r="Y25" s="206">
        <v>0</v>
      </c>
      <c r="Z25" s="206">
        <v>2.9</v>
      </c>
      <c r="AA25" s="206">
        <v>0.98</v>
      </c>
      <c r="AB25" s="206">
        <v>0</v>
      </c>
      <c r="AC25" s="206">
        <v>10.26</v>
      </c>
      <c r="AD25" s="206">
        <v>0</v>
      </c>
      <c r="AE25" s="206">
        <v>0</v>
      </c>
      <c r="AF25" s="206">
        <v>0</v>
      </c>
      <c r="AG25" s="206">
        <v>0</v>
      </c>
      <c r="AH25" s="206">
        <v>35.35</v>
      </c>
      <c r="AI25" s="206">
        <v>0</v>
      </c>
      <c r="AJ25" s="206">
        <v>0</v>
      </c>
      <c r="AK25" s="206">
        <v>12.6</v>
      </c>
      <c r="AL25" s="206">
        <v>0</v>
      </c>
      <c r="AM25" s="206">
        <v>0</v>
      </c>
      <c r="AN25" s="206">
        <v>0</v>
      </c>
      <c r="AO25" s="206">
        <v>182.81</v>
      </c>
      <c r="AP25" s="206">
        <v>0</v>
      </c>
    </row>
    <row r="26" spans="1:42">
      <c r="A26" t="s">
        <v>68</v>
      </c>
      <c r="B26" s="206">
        <v>0</v>
      </c>
      <c r="C26" s="206">
        <v>11.57</v>
      </c>
      <c r="D26" s="206">
        <v>0</v>
      </c>
      <c r="E26" s="206">
        <v>0</v>
      </c>
      <c r="F26" s="206">
        <v>18.95</v>
      </c>
      <c r="G26" s="206">
        <v>0</v>
      </c>
      <c r="H26" s="206">
        <v>0</v>
      </c>
      <c r="I26" s="206">
        <v>24.81</v>
      </c>
      <c r="J26" s="206">
        <v>0.28000000000000003</v>
      </c>
      <c r="K26" s="206">
        <v>7.02</v>
      </c>
      <c r="L26" s="206">
        <v>2.66</v>
      </c>
      <c r="M26" s="206">
        <v>0</v>
      </c>
      <c r="N26" s="206">
        <v>1.26</v>
      </c>
      <c r="O26" s="206">
        <v>2.12</v>
      </c>
      <c r="P26" s="206">
        <v>2.6</v>
      </c>
      <c r="Q26" s="206">
        <v>0.23</v>
      </c>
      <c r="R26" s="206">
        <v>0.45</v>
      </c>
      <c r="S26" s="206">
        <v>0.28000000000000003</v>
      </c>
      <c r="T26" s="206">
        <v>0.48</v>
      </c>
      <c r="U26" s="206">
        <v>9.4</v>
      </c>
      <c r="V26" s="206">
        <v>0.2</v>
      </c>
      <c r="W26" s="206">
        <v>0.5</v>
      </c>
      <c r="X26" s="206">
        <v>1.06</v>
      </c>
      <c r="Y26" s="206">
        <v>0</v>
      </c>
      <c r="Z26" s="206">
        <v>2.9</v>
      </c>
      <c r="AA26" s="206">
        <v>0.98</v>
      </c>
      <c r="AB26" s="206">
        <v>0</v>
      </c>
      <c r="AC26" s="206">
        <v>10.26</v>
      </c>
      <c r="AD26" s="206">
        <v>0</v>
      </c>
      <c r="AE26" s="206">
        <v>0</v>
      </c>
      <c r="AF26" s="206">
        <v>0</v>
      </c>
      <c r="AG26" s="206">
        <v>0</v>
      </c>
      <c r="AH26" s="206">
        <v>35.35</v>
      </c>
      <c r="AI26" s="206">
        <v>0</v>
      </c>
      <c r="AJ26" s="206">
        <v>0</v>
      </c>
      <c r="AK26" s="206">
        <v>12.6</v>
      </c>
      <c r="AL26" s="206">
        <v>0</v>
      </c>
      <c r="AM26" s="206">
        <v>0</v>
      </c>
      <c r="AN26" s="206">
        <v>0</v>
      </c>
      <c r="AO26" s="206">
        <v>182.81</v>
      </c>
      <c r="AP26" s="206">
        <v>0</v>
      </c>
    </row>
    <row r="27" spans="1:42">
      <c r="A27" t="s">
        <v>69</v>
      </c>
      <c r="B27" s="206">
        <v>0</v>
      </c>
      <c r="C27" s="206">
        <v>10.220000000000001</v>
      </c>
      <c r="D27" s="206">
        <v>1.35</v>
      </c>
      <c r="E27" s="206">
        <v>0</v>
      </c>
      <c r="F27" s="206">
        <v>13.36</v>
      </c>
      <c r="G27" s="206">
        <v>5.59</v>
      </c>
      <c r="H27" s="206">
        <v>0</v>
      </c>
      <c r="I27" s="206">
        <v>24.81</v>
      </c>
      <c r="J27" s="206">
        <v>0.28000000000000003</v>
      </c>
      <c r="K27" s="206">
        <v>7.01</v>
      </c>
      <c r="L27" s="206">
        <v>2.66</v>
      </c>
      <c r="M27" s="206">
        <v>0</v>
      </c>
      <c r="N27" s="206">
        <v>1.26</v>
      </c>
      <c r="O27" s="206">
        <v>2.12</v>
      </c>
      <c r="P27" s="206">
        <v>2.6</v>
      </c>
      <c r="Q27" s="206">
        <v>0.23</v>
      </c>
      <c r="R27" s="206">
        <v>0.45</v>
      </c>
      <c r="S27" s="206">
        <v>0.28000000000000003</v>
      </c>
      <c r="T27" s="206">
        <v>0.48</v>
      </c>
      <c r="U27" s="206">
        <v>9.4</v>
      </c>
      <c r="V27" s="206">
        <v>0.2</v>
      </c>
      <c r="W27" s="206">
        <v>0.5</v>
      </c>
      <c r="X27" s="206">
        <v>1.06</v>
      </c>
      <c r="Y27" s="206">
        <v>0</v>
      </c>
      <c r="Z27" s="206">
        <v>2.9</v>
      </c>
      <c r="AA27" s="206">
        <v>0.98</v>
      </c>
      <c r="AB27" s="206">
        <v>0</v>
      </c>
      <c r="AC27" s="206">
        <v>10.26</v>
      </c>
      <c r="AD27" s="206">
        <v>0</v>
      </c>
      <c r="AE27" s="206">
        <v>0</v>
      </c>
      <c r="AF27" s="206">
        <v>0</v>
      </c>
      <c r="AG27" s="206">
        <v>0</v>
      </c>
      <c r="AH27" s="206">
        <v>35.35</v>
      </c>
      <c r="AI27" s="206">
        <v>0</v>
      </c>
      <c r="AJ27" s="206">
        <v>0</v>
      </c>
      <c r="AK27" s="206">
        <v>2.6</v>
      </c>
      <c r="AL27" s="206">
        <v>0</v>
      </c>
      <c r="AM27" s="206">
        <v>0</v>
      </c>
      <c r="AN27" s="206">
        <v>0</v>
      </c>
      <c r="AO27" s="206">
        <v>182.81</v>
      </c>
      <c r="AP27" s="206">
        <v>0</v>
      </c>
    </row>
    <row r="28" spans="1:42">
      <c r="A28" t="s">
        <v>70</v>
      </c>
      <c r="B28" s="206">
        <v>0</v>
      </c>
      <c r="C28" s="206">
        <v>10.220000000000001</v>
      </c>
      <c r="D28" s="206">
        <v>1.35</v>
      </c>
      <c r="E28" s="206">
        <v>0</v>
      </c>
      <c r="F28" s="206">
        <v>13.36</v>
      </c>
      <c r="G28" s="206">
        <v>5.59</v>
      </c>
      <c r="H28" s="206">
        <v>0</v>
      </c>
      <c r="I28" s="206">
        <v>24.81</v>
      </c>
      <c r="J28" s="206">
        <v>0.28000000000000003</v>
      </c>
      <c r="K28" s="206">
        <v>7.02</v>
      </c>
      <c r="L28" s="206">
        <v>2.66</v>
      </c>
      <c r="M28" s="206">
        <v>0</v>
      </c>
      <c r="N28" s="206">
        <v>1.26</v>
      </c>
      <c r="O28" s="206">
        <v>2.12</v>
      </c>
      <c r="P28" s="206">
        <v>2.6</v>
      </c>
      <c r="Q28" s="206">
        <v>0.23</v>
      </c>
      <c r="R28" s="206">
        <v>0.45</v>
      </c>
      <c r="S28" s="206">
        <v>0.28000000000000003</v>
      </c>
      <c r="T28" s="206">
        <v>0.48</v>
      </c>
      <c r="U28" s="206">
        <v>9.4</v>
      </c>
      <c r="V28" s="206">
        <v>0.2</v>
      </c>
      <c r="W28" s="206">
        <v>0.5</v>
      </c>
      <c r="X28" s="206">
        <v>1.06</v>
      </c>
      <c r="Y28" s="206">
        <v>0</v>
      </c>
      <c r="Z28" s="206">
        <v>2.9</v>
      </c>
      <c r="AA28" s="206">
        <v>0.98</v>
      </c>
      <c r="AB28" s="206">
        <v>0</v>
      </c>
      <c r="AC28" s="206">
        <v>10.26</v>
      </c>
      <c r="AD28" s="206">
        <v>0</v>
      </c>
      <c r="AE28" s="206">
        <v>0</v>
      </c>
      <c r="AF28" s="206">
        <v>0</v>
      </c>
      <c r="AG28" s="206">
        <v>0</v>
      </c>
      <c r="AH28" s="206">
        <v>35.35</v>
      </c>
      <c r="AI28" s="206">
        <v>0</v>
      </c>
      <c r="AJ28" s="206">
        <v>0</v>
      </c>
      <c r="AK28" s="206">
        <v>2.6</v>
      </c>
      <c r="AL28" s="206">
        <v>0</v>
      </c>
      <c r="AM28" s="206">
        <v>0</v>
      </c>
      <c r="AN28" s="206">
        <v>0</v>
      </c>
      <c r="AO28" s="206">
        <v>182.81</v>
      </c>
      <c r="AP28" s="206">
        <v>0</v>
      </c>
    </row>
    <row r="29" spans="1:42">
      <c r="A29" t="s">
        <v>71</v>
      </c>
      <c r="B29" s="206">
        <v>0</v>
      </c>
      <c r="C29" s="206">
        <v>10.220000000000001</v>
      </c>
      <c r="D29" s="206">
        <v>1.35</v>
      </c>
      <c r="E29" s="206">
        <v>0</v>
      </c>
      <c r="F29" s="206">
        <v>13.36</v>
      </c>
      <c r="G29" s="206">
        <v>5.59</v>
      </c>
      <c r="H29" s="206">
        <v>0</v>
      </c>
      <c r="I29" s="206">
        <v>24.81</v>
      </c>
      <c r="J29" s="206">
        <v>0.28000000000000003</v>
      </c>
      <c r="K29" s="206">
        <v>7.01</v>
      </c>
      <c r="L29" s="206">
        <v>2.66</v>
      </c>
      <c r="M29" s="206">
        <v>0</v>
      </c>
      <c r="N29" s="206">
        <v>1.26</v>
      </c>
      <c r="O29" s="206">
        <v>2.12</v>
      </c>
      <c r="P29" s="206">
        <v>2.6</v>
      </c>
      <c r="Q29" s="206">
        <v>0.23</v>
      </c>
      <c r="R29" s="206">
        <v>0.45</v>
      </c>
      <c r="S29" s="206">
        <v>0.28000000000000003</v>
      </c>
      <c r="T29" s="206">
        <v>0.48</v>
      </c>
      <c r="U29" s="206">
        <v>9.4</v>
      </c>
      <c r="V29" s="206">
        <v>0.2</v>
      </c>
      <c r="W29" s="206">
        <v>0.5</v>
      </c>
      <c r="X29" s="206">
        <v>1.06</v>
      </c>
      <c r="Y29" s="206">
        <v>0</v>
      </c>
      <c r="Z29" s="206">
        <v>2.9</v>
      </c>
      <c r="AA29" s="206">
        <v>0.98</v>
      </c>
      <c r="AB29" s="206">
        <v>0</v>
      </c>
      <c r="AC29" s="206">
        <v>10.26</v>
      </c>
      <c r="AD29" s="206">
        <v>0</v>
      </c>
      <c r="AE29" s="206">
        <v>0</v>
      </c>
      <c r="AF29" s="206">
        <v>0</v>
      </c>
      <c r="AG29" s="206">
        <v>0</v>
      </c>
      <c r="AH29" s="206">
        <v>35.35</v>
      </c>
      <c r="AI29" s="206">
        <v>0</v>
      </c>
      <c r="AJ29" s="206">
        <v>0</v>
      </c>
      <c r="AK29" s="206">
        <v>2.6</v>
      </c>
      <c r="AL29" s="206">
        <v>0</v>
      </c>
      <c r="AM29" s="206">
        <v>0</v>
      </c>
      <c r="AN29" s="206">
        <v>0</v>
      </c>
      <c r="AO29" s="206">
        <v>182.81</v>
      </c>
      <c r="AP29" s="206">
        <v>0</v>
      </c>
    </row>
    <row r="30" spans="1:42">
      <c r="A30" t="s">
        <v>72</v>
      </c>
      <c r="B30" s="206">
        <v>0</v>
      </c>
      <c r="C30" s="206">
        <v>10.220000000000001</v>
      </c>
      <c r="D30" s="206">
        <v>1.35</v>
      </c>
      <c r="E30" s="206">
        <v>0</v>
      </c>
      <c r="F30" s="206">
        <v>13.36</v>
      </c>
      <c r="G30" s="206">
        <v>5.59</v>
      </c>
      <c r="H30" s="206">
        <v>0</v>
      </c>
      <c r="I30" s="206">
        <v>24.81</v>
      </c>
      <c r="J30" s="206">
        <v>0.28000000000000003</v>
      </c>
      <c r="K30" s="206">
        <v>7.01</v>
      </c>
      <c r="L30" s="206">
        <v>2.66</v>
      </c>
      <c r="M30" s="206">
        <v>0</v>
      </c>
      <c r="N30" s="206">
        <v>1.26</v>
      </c>
      <c r="O30" s="206">
        <v>2.12</v>
      </c>
      <c r="P30" s="206">
        <v>2.6</v>
      </c>
      <c r="Q30" s="206">
        <v>0.23</v>
      </c>
      <c r="R30" s="206">
        <v>0.45</v>
      </c>
      <c r="S30" s="206">
        <v>0.28000000000000003</v>
      </c>
      <c r="T30" s="206">
        <v>0.48</v>
      </c>
      <c r="U30" s="206">
        <v>9.4</v>
      </c>
      <c r="V30" s="206">
        <v>0.2</v>
      </c>
      <c r="W30" s="206">
        <v>0.5</v>
      </c>
      <c r="X30" s="206">
        <v>1.06</v>
      </c>
      <c r="Y30" s="206">
        <v>0</v>
      </c>
      <c r="Z30" s="206">
        <v>2.9</v>
      </c>
      <c r="AA30" s="206">
        <v>0.98</v>
      </c>
      <c r="AB30" s="206">
        <v>0</v>
      </c>
      <c r="AC30" s="206">
        <v>10.26</v>
      </c>
      <c r="AD30" s="206">
        <v>0</v>
      </c>
      <c r="AE30" s="206">
        <v>0</v>
      </c>
      <c r="AF30" s="206">
        <v>0</v>
      </c>
      <c r="AG30" s="206">
        <v>0</v>
      </c>
      <c r="AH30" s="206">
        <v>35.35</v>
      </c>
      <c r="AI30" s="206">
        <v>0</v>
      </c>
      <c r="AJ30" s="206">
        <v>0</v>
      </c>
      <c r="AK30" s="206">
        <v>2.6</v>
      </c>
      <c r="AL30" s="206">
        <v>0</v>
      </c>
      <c r="AM30" s="206">
        <v>0</v>
      </c>
      <c r="AN30" s="206">
        <v>0</v>
      </c>
      <c r="AO30" s="206">
        <v>182.81</v>
      </c>
      <c r="AP30" s="206">
        <v>0</v>
      </c>
    </row>
    <row r="31" spans="1:42">
      <c r="A31" t="s">
        <v>73</v>
      </c>
      <c r="B31" s="206">
        <v>0</v>
      </c>
      <c r="C31" s="206">
        <v>10.17</v>
      </c>
      <c r="D31" s="206">
        <v>1.35</v>
      </c>
      <c r="E31" s="206">
        <v>0</v>
      </c>
      <c r="F31" s="206">
        <v>13.36</v>
      </c>
      <c r="G31" s="206">
        <v>5.59</v>
      </c>
      <c r="H31" s="206">
        <v>0</v>
      </c>
      <c r="I31" s="206">
        <v>24.81</v>
      </c>
      <c r="J31" s="206">
        <v>0.28000000000000003</v>
      </c>
      <c r="K31" s="206">
        <v>7.01</v>
      </c>
      <c r="L31" s="206">
        <v>2.66</v>
      </c>
      <c r="M31" s="206">
        <v>0</v>
      </c>
      <c r="N31" s="206">
        <v>1.26</v>
      </c>
      <c r="O31" s="206">
        <v>2.12</v>
      </c>
      <c r="P31" s="206">
        <v>2.6</v>
      </c>
      <c r="Q31" s="206">
        <v>0.23</v>
      </c>
      <c r="R31" s="206">
        <v>0.45</v>
      </c>
      <c r="S31" s="206">
        <v>0.28000000000000003</v>
      </c>
      <c r="T31" s="206">
        <v>0.48</v>
      </c>
      <c r="U31" s="206">
        <v>9.56</v>
      </c>
      <c r="V31" s="206">
        <v>0.2</v>
      </c>
      <c r="W31" s="206">
        <v>0.5</v>
      </c>
      <c r="X31" s="206">
        <v>1.06</v>
      </c>
      <c r="Y31" s="206">
        <v>0</v>
      </c>
      <c r="Z31" s="206">
        <v>2.9</v>
      </c>
      <c r="AA31" s="206">
        <v>0.98</v>
      </c>
      <c r="AB31" s="206">
        <v>0</v>
      </c>
      <c r="AC31" s="206">
        <v>10.26</v>
      </c>
      <c r="AD31" s="206">
        <v>0</v>
      </c>
      <c r="AE31" s="206">
        <v>0</v>
      </c>
      <c r="AF31" s="206">
        <v>0</v>
      </c>
      <c r="AG31" s="206">
        <v>0</v>
      </c>
      <c r="AH31" s="206">
        <v>35.35</v>
      </c>
      <c r="AI31" s="206">
        <v>0</v>
      </c>
      <c r="AJ31" s="206">
        <v>0</v>
      </c>
      <c r="AK31" s="206">
        <v>2.6</v>
      </c>
      <c r="AL31" s="206">
        <v>0</v>
      </c>
      <c r="AM31" s="206">
        <v>0</v>
      </c>
      <c r="AN31" s="206">
        <v>0</v>
      </c>
      <c r="AO31" s="206">
        <v>182.81</v>
      </c>
      <c r="AP31" s="206">
        <v>0</v>
      </c>
    </row>
    <row r="32" spans="1:42">
      <c r="A32" t="s">
        <v>74</v>
      </c>
      <c r="B32" s="206">
        <v>0</v>
      </c>
      <c r="C32" s="206">
        <v>10.17</v>
      </c>
      <c r="D32" s="206">
        <v>1.35</v>
      </c>
      <c r="E32" s="206">
        <v>0</v>
      </c>
      <c r="F32" s="206">
        <v>13.36</v>
      </c>
      <c r="G32" s="206">
        <v>5.59</v>
      </c>
      <c r="H32" s="206">
        <v>0</v>
      </c>
      <c r="I32" s="206">
        <v>24.81</v>
      </c>
      <c r="J32" s="206">
        <v>0.28000000000000003</v>
      </c>
      <c r="K32" s="206">
        <v>7.01</v>
      </c>
      <c r="L32" s="206">
        <v>2.66</v>
      </c>
      <c r="M32" s="206">
        <v>0</v>
      </c>
      <c r="N32" s="206">
        <v>1.26</v>
      </c>
      <c r="O32" s="206">
        <v>2.12</v>
      </c>
      <c r="P32" s="206">
        <v>2.6</v>
      </c>
      <c r="Q32" s="206">
        <v>0.23</v>
      </c>
      <c r="R32" s="206">
        <v>0.45</v>
      </c>
      <c r="S32" s="206">
        <v>0.28000000000000003</v>
      </c>
      <c r="T32" s="206">
        <v>0.48</v>
      </c>
      <c r="U32" s="206">
        <v>9.84</v>
      </c>
      <c r="V32" s="206">
        <v>0.2</v>
      </c>
      <c r="W32" s="206">
        <v>0.5</v>
      </c>
      <c r="X32" s="206">
        <v>1.06</v>
      </c>
      <c r="Y32" s="206">
        <v>0</v>
      </c>
      <c r="Z32" s="206">
        <v>2.9</v>
      </c>
      <c r="AA32" s="206">
        <v>0.98</v>
      </c>
      <c r="AB32" s="206">
        <v>0</v>
      </c>
      <c r="AC32" s="206">
        <v>10.26</v>
      </c>
      <c r="AD32" s="206">
        <v>0</v>
      </c>
      <c r="AE32" s="206">
        <v>0</v>
      </c>
      <c r="AF32" s="206">
        <v>0</v>
      </c>
      <c r="AG32" s="206">
        <v>0</v>
      </c>
      <c r="AH32" s="206">
        <v>35.35</v>
      </c>
      <c r="AI32" s="206">
        <v>0</v>
      </c>
      <c r="AJ32" s="206">
        <v>0</v>
      </c>
      <c r="AK32" s="206">
        <v>2.6</v>
      </c>
      <c r="AL32" s="206">
        <v>0</v>
      </c>
      <c r="AM32" s="206">
        <v>0</v>
      </c>
      <c r="AN32" s="206">
        <v>0</v>
      </c>
      <c r="AO32" s="206">
        <v>182.81</v>
      </c>
      <c r="AP32" s="206">
        <v>0</v>
      </c>
    </row>
    <row r="33" spans="1:42">
      <c r="A33" t="s">
        <v>75</v>
      </c>
      <c r="B33" s="206">
        <v>0</v>
      </c>
      <c r="C33" s="206">
        <v>10.17</v>
      </c>
      <c r="D33" s="206">
        <v>1.35</v>
      </c>
      <c r="E33" s="206">
        <v>0</v>
      </c>
      <c r="F33" s="206">
        <v>13.36</v>
      </c>
      <c r="G33" s="206">
        <v>5.59</v>
      </c>
      <c r="H33" s="206">
        <v>0</v>
      </c>
      <c r="I33" s="206">
        <v>24.81</v>
      </c>
      <c r="J33" s="206">
        <v>0.28000000000000003</v>
      </c>
      <c r="K33" s="206">
        <v>7.01</v>
      </c>
      <c r="L33" s="206">
        <v>2.66</v>
      </c>
      <c r="M33" s="206">
        <v>0</v>
      </c>
      <c r="N33" s="206">
        <v>1.26</v>
      </c>
      <c r="O33" s="206">
        <v>2.12</v>
      </c>
      <c r="P33" s="206">
        <v>2.6</v>
      </c>
      <c r="Q33" s="206">
        <v>0.23</v>
      </c>
      <c r="R33" s="206">
        <v>0.45</v>
      </c>
      <c r="S33" s="206">
        <v>0.28000000000000003</v>
      </c>
      <c r="T33" s="206">
        <v>0.48</v>
      </c>
      <c r="U33" s="206">
        <v>10.199999999999999</v>
      </c>
      <c r="V33" s="206">
        <v>0.2</v>
      </c>
      <c r="W33" s="206">
        <v>0.5</v>
      </c>
      <c r="X33" s="206">
        <v>1.06</v>
      </c>
      <c r="Y33" s="206">
        <v>0</v>
      </c>
      <c r="Z33" s="206">
        <v>2.9</v>
      </c>
      <c r="AA33" s="206">
        <v>0.98</v>
      </c>
      <c r="AB33" s="206">
        <v>0</v>
      </c>
      <c r="AC33" s="206">
        <v>10.26</v>
      </c>
      <c r="AD33" s="206">
        <v>0</v>
      </c>
      <c r="AE33" s="206">
        <v>0</v>
      </c>
      <c r="AF33" s="206">
        <v>0</v>
      </c>
      <c r="AG33" s="206">
        <v>0</v>
      </c>
      <c r="AH33" s="206">
        <v>35.35</v>
      </c>
      <c r="AI33" s="206">
        <v>0</v>
      </c>
      <c r="AJ33" s="206">
        <v>0</v>
      </c>
      <c r="AK33" s="206">
        <v>2.6</v>
      </c>
      <c r="AL33" s="206">
        <v>0</v>
      </c>
      <c r="AM33" s="206">
        <v>0</v>
      </c>
      <c r="AN33" s="206">
        <v>0</v>
      </c>
      <c r="AO33" s="206">
        <v>152.19999999999999</v>
      </c>
      <c r="AP33" s="206">
        <v>0</v>
      </c>
    </row>
    <row r="34" spans="1:42">
      <c r="A34" t="s">
        <v>76</v>
      </c>
      <c r="B34" s="206">
        <v>0</v>
      </c>
      <c r="C34" s="206">
        <v>10.17</v>
      </c>
      <c r="D34" s="206">
        <v>1.35</v>
      </c>
      <c r="E34" s="206">
        <v>0</v>
      </c>
      <c r="F34" s="206">
        <v>13.36</v>
      </c>
      <c r="G34" s="206">
        <v>5.59</v>
      </c>
      <c r="H34" s="206">
        <v>0</v>
      </c>
      <c r="I34" s="206">
        <v>24.81</v>
      </c>
      <c r="J34" s="206">
        <v>0.28000000000000003</v>
      </c>
      <c r="K34" s="206">
        <v>7.01</v>
      </c>
      <c r="L34" s="206">
        <v>2.66</v>
      </c>
      <c r="M34" s="206">
        <v>0</v>
      </c>
      <c r="N34" s="206">
        <v>1.26</v>
      </c>
      <c r="O34" s="206">
        <v>2.12</v>
      </c>
      <c r="P34" s="206">
        <v>2.6</v>
      </c>
      <c r="Q34" s="206">
        <v>0.23</v>
      </c>
      <c r="R34" s="206">
        <v>0.45</v>
      </c>
      <c r="S34" s="206">
        <v>0.28000000000000003</v>
      </c>
      <c r="T34" s="206">
        <v>0.48</v>
      </c>
      <c r="U34" s="206">
        <v>10.35</v>
      </c>
      <c r="V34" s="206">
        <v>0.2</v>
      </c>
      <c r="W34" s="206">
        <v>0.5</v>
      </c>
      <c r="X34" s="206">
        <v>1.06</v>
      </c>
      <c r="Y34" s="206">
        <v>0</v>
      </c>
      <c r="Z34" s="206">
        <v>2.9</v>
      </c>
      <c r="AA34" s="206">
        <v>0.98</v>
      </c>
      <c r="AB34" s="206">
        <v>0</v>
      </c>
      <c r="AC34" s="206">
        <v>10.26</v>
      </c>
      <c r="AD34" s="206">
        <v>0</v>
      </c>
      <c r="AE34" s="206">
        <v>0</v>
      </c>
      <c r="AF34" s="206">
        <v>0</v>
      </c>
      <c r="AG34" s="206">
        <v>0</v>
      </c>
      <c r="AH34" s="206">
        <v>35.35</v>
      </c>
      <c r="AI34" s="206">
        <v>0</v>
      </c>
      <c r="AJ34" s="206">
        <v>0</v>
      </c>
      <c r="AK34" s="206">
        <v>2.6</v>
      </c>
      <c r="AL34" s="206">
        <v>0</v>
      </c>
      <c r="AM34" s="206">
        <v>0</v>
      </c>
      <c r="AN34" s="206">
        <v>0</v>
      </c>
      <c r="AO34" s="206">
        <v>147.19999999999999</v>
      </c>
      <c r="AP34" s="206">
        <v>0</v>
      </c>
    </row>
    <row r="35" spans="1:42">
      <c r="A35" t="s">
        <v>77</v>
      </c>
      <c r="B35" s="206">
        <v>0</v>
      </c>
      <c r="C35" s="206">
        <v>10.11</v>
      </c>
      <c r="D35" s="206">
        <v>1.35</v>
      </c>
      <c r="E35" s="206">
        <v>0</v>
      </c>
      <c r="F35" s="206">
        <v>13.36</v>
      </c>
      <c r="G35" s="206">
        <v>5.59</v>
      </c>
      <c r="H35" s="206">
        <v>0</v>
      </c>
      <c r="I35" s="206">
        <v>24.39</v>
      </c>
      <c r="J35" s="206">
        <v>0.28000000000000003</v>
      </c>
      <c r="K35" s="206">
        <v>7.01</v>
      </c>
      <c r="L35" s="206">
        <v>2.66</v>
      </c>
      <c r="M35" s="206">
        <v>0</v>
      </c>
      <c r="N35" s="206">
        <v>1.26</v>
      </c>
      <c r="O35" s="206">
        <v>2.12</v>
      </c>
      <c r="P35" s="206">
        <v>2.6</v>
      </c>
      <c r="Q35" s="206">
        <v>0.23</v>
      </c>
      <c r="R35" s="206">
        <v>0.45</v>
      </c>
      <c r="S35" s="206">
        <v>0.28000000000000003</v>
      </c>
      <c r="T35" s="206">
        <v>0.48</v>
      </c>
      <c r="U35" s="206">
        <v>9.89</v>
      </c>
      <c r="V35" s="206">
        <v>0.2</v>
      </c>
      <c r="W35" s="206">
        <v>0.5</v>
      </c>
      <c r="X35" s="206">
        <v>1.06</v>
      </c>
      <c r="Y35" s="206">
        <v>0</v>
      </c>
      <c r="Z35" s="206">
        <v>2.9</v>
      </c>
      <c r="AA35" s="206">
        <v>0.98</v>
      </c>
      <c r="AB35" s="206">
        <v>0</v>
      </c>
      <c r="AC35" s="206">
        <v>10.26</v>
      </c>
      <c r="AD35" s="206">
        <v>0</v>
      </c>
      <c r="AE35" s="206">
        <v>0</v>
      </c>
      <c r="AF35" s="206">
        <v>0</v>
      </c>
      <c r="AG35" s="206">
        <v>0</v>
      </c>
      <c r="AH35" s="206">
        <v>35.35</v>
      </c>
      <c r="AI35" s="206">
        <v>0</v>
      </c>
      <c r="AJ35" s="206">
        <v>0</v>
      </c>
      <c r="AK35" s="206">
        <v>2.6</v>
      </c>
      <c r="AL35" s="206">
        <v>0</v>
      </c>
      <c r="AM35" s="206">
        <v>0</v>
      </c>
      <c r="AN35" s="206">
        <v>0</v>
      </c>
      <c r="AO35" s="206">
        <v>137.19999999999999</v>
      </c>
      <c r="AP35" s="206">
        <v>0</v>
      </c>
    </row>
    <row r="36" spans="1:42">
      <c r="A36" t="s">
        <v>78</v>
      </c>
      <c r="B36" s="206">
        <v>0</v>
      </c>
      <c r="C36" s="206">
        <v>10.11</v>
      </c>
      <c r="D36" s="206">
        <v>1.35</v>
      </c>
      <c r="E36" s="206">
        <v>0</v>
      </c>
      <c r="F36" s="206">
        <v>13.36</v>
      </c>
      <c r="G36" s="206">
        <v>5.59</v>
      </c>
      <c r="H36" s="206">
        <v>0</v>
      </c>
      <c r="I36" s="206">
        <v>24.39</v>
      </c>
      <c r="J36" s="206">
        <v>0.28000000000000003</v>
      </c>
      <c r="K36" s="206">
        <v>7.01</v>
      </c>
      <c r="L36" s="206">
        <v>2.66</v>
      </c>
      <c r="M36" s="206">
        <v>0</v>
      </c>
      <c r="N36" s="206">
        <v>1.26</v>
      </c>
      <c r="O36" s="206">
        <v>2.12</v>
      </c>
      <c r="P36" s="206">
        <v>2.6</v>
      </c>
      <c r="Q36" s="206">
        <v>0.23</v>
      </c>
      <c r="R36" s="206">
        <v>0.45</v>
      </c>
      <c r="S36" s="206">
        <v>0.28000000000000003</v>
      </c>
      <c r="T36" s="206">
        <v>0.48</v>
      </c>
      <c r="U36" s="206">
        <v>9.89</v>
      </c>
      <c r="V36" s="206">
        <v>0.2</v>
      </c>
      <c r="W36" s="206">
        <v>0.5</v>
      </c>
      <c r="X36" s="206">
        <v>1.06</v>
      </c>
      <c r="Y36" s="206">
        <v>0</v>
      </c>
      <c r="Z36" s="206">
        <v>2.9</v>
      </c>
      <c r="AA36" s="206">
        <v>0.98</v>
      </c>
      <c r="AB36" s="206">
        <v>0</v>
      </c>
      <c r="AC36" s="206">
        <v>10.26</v>
      </c>
      <c r="AD36" s="206">
        <v>0</v>
      </c>
      <c r="AE36" s="206">
        <v>0</v>
      </c>
      <c r="AF36" s="206">
        <v>0</v>
      </c>
      <c r="AG36" s="206">
        <v>0</v>
      </c>
      <c r="AH36" s="206">
        <v>35.35</v>
      </c>
      <c r="AI36" s="206">
        <v>0</v>
      </c>
      <c r="AJ36" s="206">
        <v>0</v>
      </c>
      <c r="AK36" s="206">
        <v>2.6</v>
      </c>
      <c r="AL36" s="206">
        <v>0</v>
      </c>
      <c r="AM36" s="206">
        <v>0</v>
      </c>
      <c r="AN36" s="206">
        <v>0</v>
      </c>
      <c r="AO36" s="206">
        <v>132.19999999999999</v>
      </c>
      <c r="AP36" s="206">
        <v>0</v>
      </c>
    </row>
    <row r="37" spans="1:42">
      <c r="A37" t="s">
        <v>79</v>
      </c>
      <c r="B37" s="206">
        <v>0</v>
      </c>
      <c r="C37" s="206">
        <v>10.11</v>
      </c>
      <c r="D37" s="206">
        <v>1.35</v>
      </c>
      <c r="E37" s="206">
        <v>0</v>
      </c>
      <c r="F37" s="206">
        <v>18.95</v>
      </c>
      <c r="G37" s="206">
        <v>0</v>
      </c>
      <c r="H37" s="206">
        <v>0</v>
      </c>
      <c r="I37" s="206">
        <v>24.39</v>
      </c>
      <c r="J37" s="206">
        <v>0.28000000000000003</v>
      </c>
      <c r="K37" s="206">
        <v>7.01</v>
      </c>
      <c r="L37" s="206">
        <v>2.66</v>
      </c>
      <c r="M37" s="206">
        <v>0</v>
      </c>
      <c r="N37" s="206">
        <v>1.26</v>
      </c>
      <c r="O37" s="206">
        <v>2.12</v>
      </c>
      <c r="P37" s="206">
        <v>2.6</v>
      </c>
      <c r="Q37" s="206">
        <v>0.23</v>
      </c>
      <c r="R37" s="206">
        <v>0.45</v>
      </c>
      <c r="S37" s="206">
        <v>0.28000000000000003</v>
      </c>
      <c r="T37" s="206">
        <v>0.48</v>
      </c>
      <c r="U37" s="206">
        <v>9.89</v>
      </c>
      <c r="V37" s="206">
        <v>0.2</v>
      </c>
      <c r="W37" s="206">
        <v>0.5</v>
      </c>
      <c r="X37" s="206">
        <v>1.06</v>
      </c>
      <c r="Y37" s="206">
        <v>0</v>
      </c>
      <c r="Z37" s="206">
        <v>2.9</v>
      </c>
      <c r="AA37" s="206">
        <v>0.98</v>
      </c>
      <c r="AB37" s="206">
        <v>0</v>
      </c>
      <c r="AC37" s="206">
        <v>10.26</v>
      </c>
      <c r="AD37" s="206">
        <v>0</v>
      </c>
      <c r="AE37" s="206">
        <v>0</v>
      </c>
      <c r="AF37" s="206">
        <v>0</v>
      </c>
      <c r="AG37" s="206">
        <v>0</v>
      </c>
      <c r="AH37" s="206">
        <v>35.35</v>
      </c>
      <c r="AI37" s="206">
        <v>0</v>
      </c>
      <c r="AJ37" s="206">
        <v>0</v>
      </c>
      <c r="AK37" s="206">
        <v>2.6</v>
      </c>
      <c r="AL37" s="206">
        <v>0</v>
      </c>
      <c r="AM37" s="206">
        <v>0</v>
      </c>
      <c r="AN37" s="206">
        <v>0</v>
      </c>
      <c r="AO37" s="206">
        <v>142.19999999999999</v>
      </c>
      <c r="AP37" s="206">
        <v>0</v>
      </c>
    </row>
    <row r="38" spans="1:42">
      <c r="A38" t="s">
        <v>80</v>
      </c>
      <c r="B38" s="206">
        <v>0</v>
      </c>
      <c r="C38" s="206">
        <v>10.11</v>
      </c>
      <c r="D38" s="206">
        <v>1.35</v>
      </c>
      <c r="E38" s="206">
        <v>0</v>
      </c>
      <c r="F38" s="206">
        <v>18.95</v>
      </c>
      <c r="G38" s="206">
        <v>0</v>
      </c>
      <c r="H38" s="206">
        <v>0</v>
      </c>
      <c r="I38" s="206">
        <v>24.39</v>
      </c>
      <c r="J38" s="206">
        <v>0.28000000000000003</v>
      </c>
      <c r="K38" s="206">
        <v>7.01</v>
      </c>
      <c r="L38" s="206">
        <v>2.66</v>
      </c>
      <c r="M38" s="206">
        <v>0</v>
      </c>
      <c r="N38" s="206">
        <v>1.26</v>
      </c>
      <c r="O38" s="206">
        <v>2.12</v>
      </c>
      <c r="P38" s="206">
        <v>2.6</v>
      </c>
      <c r="Q38" s="206">
        <v>0.23</v>
      </c>
      <c r="R38" s="206">
        <v>0.45</v>
      </c>
      <c r="S38" s="206">
        <v>0.28000000000000003</v>
      </c>
      <c r="T38" s="206">
        <v>0.48</v>
      </c>
      <c r="U38" s="206">
        <v>9.89</v>
      </c>
      <c r="V38" s="206">
        <v>0.2</v>
      </c>
      <c r="W38" s="206">
        <v>0.5</v>
      </c>
      <c r="X38" s="206">
        <v>1.06</v>
      </c>
      <c r="Y38" s="206">
        <v>0</v>
      </c>
      <c r="Z38" s="206">
        <v>2.9</v>
      </c>
      <c r="AA38" s="206">
        <v>0.98</v>
      </c>
      <c r="AB38" s="206">
        <v>0</v>
      </c>
      <c r="AC38" s="206">
        <v>10.26</v>
      </c>
      <c r="AD38" s="206">
        <v>0</v>
      </c>
      <c r="AE38" s="206">
        <v>0</v>
      </c>
      <c r="AF38" s="206">
        <v>0</v>
      </c>
      <c r="AG38" s="206">
        <v>0</v>
      </c>
      <c r="AH38" s="206">
        <v>35.35</v>
      </c>
      <c r="AI38" s="206">
        <v>0</v>
      </c>
      <c r="AJ38" s="206">
        <v>0</v>
      </c>
      <c r="AK38" s="206">
        <v>2.6</v>
      </c>
      <c r="AL38" s="206">
        <v>0</v>
      </c>
      <c r="AM38" s="206">
        <v>0</v>
      </c>
      <c r="AN38" s="206">
        <v>0</v>
      </c>
      <c r="AO38" s="206">
        <v>142.19999999999999</v>
      </c>
      <c r="AP38" s="206">
        <v>0</v>
      </c>
    </row>
    <row r="39" spans="1:42">
      <c r="A39" t="s">
        <v>81</v>
      </c>
      <c r="B39" s="206">
        <v>0</v>
      </c>
      <c r="C39" s="206">
        <v>10.06</v>
      </c>
      <c r="D39" s="206">
        <v>1.35</v>
      </c>
      <c r="E39" s="206">
        <v>0</v>
      </c>
      <c r="F39" s="206">
        <v>18.95</v>
      </c>
      <c r="G39" s="206">
        <v>0</v>
      </c>
      <c r="H39" s="206">
        <v>0</v>
      </c>
      <c r="I39" s="206">
        <v>24.39</v>
      </c>
      <c r="J39" s="206">
        <v>0.28000000000000003</v>
      </c>
      <c r="K39" s="206">
        <v>7.01</v>
      </c>
      <c r="L39" s="206">
        <v>2.66</v>
      </c>
      <c r="M39" s="206">
        <v>0</v>
      </c>
      <c r="N39" s="206">
        <v>1.26</v>
      </c>
      <c r="O39" s="206">
        <v>2.12</v>
      </c>
      <c r="P39" s="206">
        <v>2.6</v>
      </c>
      <c r="Q39" s="206">
        <v>0.23</v>
      </c>
      <c r="R39" s="206">
        <v>0.45</v>
      </c>
      <c r="S39" s="206">
        <v>0.28000000000000003</v>
      </c>
      <c r="T39" s="206">
        <v>0.48</v>
      </c>
      <c r="U39" s="206">
        <v>18.690000000000001</v>
      </c>
      <c r="V39" s="206">
        <v>0.2</v>
      </c>
      <c r="W39" s="206">
        <v>0.5</v>
      </c>
      <c r="X39" s="206">
        <v>1.06</v>
      </c>
      <c r="Y39" s="206">
        <v>0</v>
      </c>
      <c r="Z39" s="206">
        <v>2.9</v>
      </c>
      <c r="AA39" s="206">
        <v>0.98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35.35</v>
      </c>
      <c r="AI39" s="206">
        <v>0</v>
      </c>
      <c r="AJ39" s="206">
        <v>0</v>
      </c>
      <c r="AK39" s="206">
        <v>2.6</v>
      </c>
      <c r="AL39" s="206">
        <v>0</v>
      </c>
      <c r="AM39" s="206">
        <v>0</v>
      </c>
      <c r="AN39" s="206">
        <v>0</v>
      </c>
      <c r="AO39" s="206">
        <v>182.81</v>
      </c>
      <c r="AP39" s="206">
        <v>0</v>
      </c>
    </row>
    <row r="40" spans="1:42">
      <c r="A40" t="s">
        <v>82</v>
      </c>
      <c r="B40" s="206">
        <v>0</v>
      </c>
      <c r="C40" s="206">
        <v>10.06</v>
      </c>
      <c r="D40" s="206">
        <v>1.35</v>
      </c>
      <c r="E40" s="206">
        <v>0</v>
      </c>
      <c r="F40" s="206">
        <v>18.95</v>
      </c>
      <c r="G40" s="206">
        <v>0</v>
      </c>
      <c r="H40" s="206">
        <v>0</v>
      </c>
      <c r="I40" s="206">
        <v>24.39</v>
      </c>
      <c r="J40" s="206">
        <v>0.28000000000000003</v>
      </c>
      <c r="K40" s="206">
        <v>7.01</v>
      </c>
      <c r="L40" s="206">
        <v>2.66</v>
      </c>
      <c r="M40" s="206">
        <v>0</v>
      </c>
      <c r="N40" s="206">
        <v>1.26</v>
      </c>
      <c r="O40" s="206">
        <v>2.12</v>
      </c>
      <c r="P40" s="206">
        <v>2.6</v>
      </c>
      <c r="Q40" s="206">
        <v>0.23</v>
      </c>
      <c r="R40" s="206">
        <v>0.45</v>
      </c>
      <c r="S40" s="206">
        <v>0.28000000000000003</v>
      </c>
      <c r="T40" s="206">
        <v>0.48</v>
      </c>
      <c r="U40" s="206">
        <v>17.16</v>
      </c>
      <c r="V40" s="206">
        <v>0.2</v>
      </c>
      <c r="W40" s="206">
        <v>0.5</v>
      </c>
      <c r="X40" s="206">
        <v>1.06</v>
      </c>
      <c r="Y40" s="206">
        <v>0</v>
      </c>
      <c r="Z40" s="206">
        <v>2.9</v>
      </c>
      <c r="AA40" s="206">
        <v>0.98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35.35</v>
      </c>
      <c r="AI40" s="206">
        <v>0</v>
      </c>
      <c r="AJ40" s="206">
        <v>0</v>
      </c>
      <c r="AK40" s="206">
        <v>2.6</v>
      </c>
      <c r="AL40" s="206">
        <v>0</v>
      </c>
      <c r="AM40" s="206">
        <v>0</v>
      </c>
      <c r="AN40" s="206">
        <v>0</v>
      </c>
      <c r="AO40" s="206">
        <v>182.81</v>
      </c>
      <c r="AP40" s="206">
        <v>0</v>
      </c>
    </row>
    <row r="41" spans="1:42">
      <c r="A41" t="s">
        <v>83</v>
      </c>
      <c r="B41" s="206">
        <v>0</v>
      </c>
      <c r="C41" s="206">
        <v>10.06</v>
      </c>
      <c r="D41" s="206">
        <v>1.35</v>
      </c>
      <c r="E41" s="206">
        <v>0</v>
      </c>
      <c r="F41" s="206">
        <v>18.95</v>
      </c>
      <c r="G41" s="206">
        <v>0</v>
      </c>
      <c r="H41" s="206">
        <v>0</v>
      </c>
      <c r="I41" s="206">
        <v>24.39</v>
      </c>
      <c r="J41" s="206">
        <v>0.28000000000000003</v>
      </c>
      <c r="K41" s="206">
        <v>7.01</v>
      </c>
      <c r="L41" s="206">
        <v>2.66</v>
      </c>
      <c r="M41" s="206">
        <v>0</v>
      </c>
      <c r="N41" s="206">
        <v>1.26</v>
      </c>
      <c r="O41" s="206">
        <v>2.12</v>
      </c>
      <c r="P41" s="206">
        <v>2.6</v>
      </c>
      <c r="Q41" s="206">
        <v>0.23</v>
      </c>
      <c r="R41" s="206">
        <v>0.45</v>
      </c>
      <c r="S41" s="206">
        <v>0.28000000000000003</v>
      </c>
      <c r="T41" s="206">
        <v>0.48</v>
      </c>
      <c r="U41" s="206">
        <v>12.24</v>
      </c>
      <c r="V41" s="206">
        <v>0.2</v>
      </c>
      <c r="W41" s="206">
        <v>0.5</v>
      </c>
      <c r="X41" s="206">
        <v>1.06</v>
      </c>
      <c r="Y41" s="206">
        <v>0</v>
      </c>
      <c r="Z41" s="206">
        <v>2.9</v>
      </c>
      <c r="AA41" s="206">
        <v>0.98</v>
      </c>
      <c r="AB41" s="206">
        <v>0</v>
      </c>
      <c r="AC41" s="206">
        <v>10.26</v>
      </c>
      <c r="AD41" s="206">
        <v>0</v>
      </c>
      <c r="AE41" s="206">
        <v>0</v>
      </c>
      <c r="AF41" s="206">
        <v>0</v>
      </c>
      <c r="AG41" s="206">
        <v>0</v>
      </c>
      <c r="AH41" s="206">
        <v>35.35</v>
      </c>
      <c r="AI41" s="206">
        <v>0</v>
      </c>
      <c r="AJ41" s="206">
        <v>0</v>
      </c>
      <c r="AK41" s="206">
        <v>2.6</v>
      </c>
      <c r="AL41" s="206">
        <v>0</v>
      </c>
      <c r="AM41" s="206">
        <v>0</v>
      </c>
      <c r="AN41" s="206">
        <v>0</v>
      </c>
      <c r="AO41" s="206">
        <v>187.2</v>
      </c>
      <c r="AP41" s="206">
        <v>0</v>
      </c>
    </row>
    <row r="42" spans="1:42">
      <c r="A42" t="s">
        <v>84</v>
      </c>
      <c r="B42" s="206">
        <v>0</v>
      </c>
      <c r="C42" s="206">
        <v>10.06</v>
      </c>
      <c r="D42" s="206">
        <v>1.35</v>
      </c>
      <c r="E42" s="206">
        <v>0</v>
      </c>
      <c r="F42" s="206">
        <v>18.95</v>
      </c>
      <c r="G42" s="206">
        <v>0</v>
      </c>
      <c r="H42" s="206">
        <v>0</v>
      </c>
      <c r="I42" s="206">
        <v>24.39</v>
      </c>
      <c r="J42" s="206">
        <v>0.28000000000000003</v>
      </c>
      <c r="K42" s="206">
        <v>7.01</v>
      </c>
      <c r="L42" s="206">
        <v>2.66</v>
      </c>
      <c r="M42" s="206">
        <v>0</v>
      </c>
      <c r="N42" s="206">
        <v>1.26</v>
      </c>
      <c r="O42" s="206">
        <v>2.12</v>
      </c>
      <c r="P42" s="206">
        <v>2.6</v>
      </c>
      <c r="Q42" s="206">
        <v>0.23</v>
      </c>
      <c r="R42" s="206">
        <v>0.45</v>
      </c>
      <c r="S42" s="206">
        <v>0.28000000000000003</v>
      </c>
      <c r="T42" s="206">
        <v>0.48</v>
      </c>
      <c r="U42" s="206">
        <v>12.08</v>
      </c>
      <c r="V42" s="206">
        <v>0.2</v>
      </c>
      <c r="W42" s="206">
        <v>0.5</v>
      </c>
      <c r="X42" s="206">
        <v>1.06</v>
      </c>
      <c r="Y42" s="206">
        <v>0</v>
      </c>
      <c r="Z42" s="206">
        <v>2.9</v>
      </c>
      <c r="AA42" s="206">
        <v>0.98</v>
      </c>
      <c r="AB42" s="206">
        <v>0</v>
      </c>
      <c r="AC42" s="206">
        <v>10.26</v>
      </c>
      <c r="AD42" s="206">
        <v>0</v>
      </c>
      <c r="AE42" s="206">
        <v>0</v>
      </c>
      <c r="AF42" s="206">
        <v>0</v>
      </c>
      <c r="AG42" s="206">
        <v>0</v>
      </c>
      <c r="AH42" s="206">
        <v>35.35</v>
      </c>
      <c r="AI42" s="206">
        <v>0</v>
      </c>
      <c r="AJ42" s="206">
        <v>0</v>
      </c>
      <c r="AK42" s="206">
        <v>2.6</v>
      </c>
      <c r="AL42" s="206">
        <v>0</v>
      </c>
      <c r="AM42" s="206">
        <v>0</v>
      </c>
      <c r="AN42" s="206">
        <v>0</v>
      </c>
      <c r="AO42" s="206">
        <v>187.2</v>
      </c>
      <c r="AP42" s="206">
        <v>0</v>
      </c>
    </row>
    <row r="43" spans="1:42">
      <c r="A43" t="s">
        <v>85</v>
      </c>
      <c r="B43" s="206">
        <v>0</v>
      </c>
      <c r="C43" s="206">
        <v>11.41</v>
      </c>
      <c r="D43" s="206">
        <v>0</v>
      </c>
      <c r="E43" s="206">
        <v>0</v>
      </c>
      <c r="F43" s="206">
        <v>18.95</v>
      </c>
      <c r="G43" s="206">
        <v>0</v>
      </c>
      <c r="H43" s="206">
        <v>0</v>
      </c>
      <c r="I43" s="206">
        <v>24.39</v>
      </c>
      <c r="J43" s="206">
        <v>0.28000000000000003</v>
      </c>
      <c r="K43" s="206">
        <v>7.01</v>
      </c>
      <c r="L43" s="206">
        <v>2.66</v>
      </c>
      <c r="M43" s="206">
        <v>0</v>
      </c>
      <c r="N43" s="206">
        <v>1.26</v>
      </c>
      <c r="O43" s="206">
        <v>2.12</v>
      </c>
      <c r="P43" s="206">
        <v>2.6</v>
      </c>
      <c r="Q43" s="206">
        <v>0.23</v>
      </c>
      <c r="R43" s="206">
        <v>0.45</v>
      </c>
      <c r="S43" s="206">
        <v>0.28000000000000003</v>
      </c>
      <c r="T43" s="206">
        <v>0.36</v>
      </c>
      <c r="U43" s="206">
        <v>12.27</v>
      </c>
      <c r="V43" s="206">
        <v>0.2</v>
      </c>
      <c r="W43" s="206">
        <v>0.5</v>
      </c>
      <c r="X43" s="206">
        <v>1.06</v>
      </c>
      <c r="Y43" s="206">
        <v>0</v>
      </c>
      <c r="Z43" s="206">
        <v>2.9</v>
      </c>
      <c r="AA43" s="206">
        <v>0.98</v>
      </c>
      <c r="AB43" s="206">
        <v>0</v>
      </c>
      <c r="AC43" s="206">
        <v>10.26</v>
      </c>
      <c r="AD43" s="206">
        <v>0</v>
      </c>
      <c r="AE43" s="206">
        <v>0</v>
      </c>
      <c r="AF43" s="206">
        <v>0</v>
      </c>
      <c r="AG43" s="206">
        <v>0</v>
      </c>
      <c r="AH43" s="206">
        <v>35.35</v>
      </c>
      <c r="AI43" s="206">
        <v>0</v>
      </c>
      <c r="AJ43" s="206">
        <v>0</v>
      </c>
      <c r="AK43" s="206">
        <v>2.6</v>
      </c>
      <c r="AL43" s="206">
        <v>0</v>
      </c>
      <c r="AM43" s="206">
        <v>0</v>
      </c>
      <c r="AN43" s="206">
        <v>0</v>
      </c>
      <c r="AO43" s="206">
        <v>187.2</v>
      </c>
      <c r="AP43" s="206">
        <v>0</v>
      </c>
    </row>
    <row r="44" spans="1:42">
      <c r="A44" t="s">
        <v>86</v>
      </c>
      <c r="B44" s="206">
        <v>0</v>
      </c>
      <c r="C44" s="206">
        <v>11.41</v>
      </c>
      <c r="D44" s="206">
        <v>0</v>
      </c>
      <c r="E44" s="206">
        <v>0</v>
      </c>
      <c r="F44" s="206">
        <v>18.95</v>
      </c>
      <c r="G44" s="206">
        <v>0</v>
      </c>
      <c r="H44" s="206">
        <v>0</v>
      </c>
      <c r="I44" s="206">
        <v>24.39</v>
      </c>
      <c r="J44" s="206">
        <v>0.28000000000000003</v>
      </c>
      <c r="K44" s="206">
        <v>7.01</v>
      </c>
      <c r="L44" s="206">
        <v>2.66</v>
      </c>
      <c r="M44" s="206">
        <v>0</v>
      </c>
      <c r="N44" s="206">
        <v>1.26</v>
      </c>
      <c r="O44" s="206">
        <v>2.12</v>
      </c>
      <c r="P44" s="206">
        <v>2.6</v>
      </c>
      <c r="Q44" s="206">
        <v>0.23</v>
      </c>
      <c r="R44" s="206">
        <v>0.45</v>
      </c>
      <c r="S44" s="206">
        <v>0.28000000000000003</v>
      </c>
      <c r="T44" s="206">
        <v>0.27</v>
      </c>
      <c r="U44" s="206">
        <v>12.52</v>
      </c>
      <c r="V44" s="206">
        <v>0.2</v>
      </c>
      <c r="W44" s="206">
        <v>0.5</v>
      </c>
      <c r="X44" s="206">
        <v>1.06</v>
      </c>
      <c r="Y44" s="206">
        <v>0</v>
      </c>
      <c r="Z44" s="206">
        <v>2.9</v>
      </c>
      <c r="AA44" s="206">
        <v>0.98</v>
      </c>
      <c r="AB44" s="206">
        <v>0</v>
      </c>
      <c r="AC44" s="206">
        <v>10.26</v>
      </c>
      <c r="AD44" s="206">
        <v>0</v>
      </c>
      <c r="AE44" s="206">
        <v>0</v>
      </c>
      <c r="AF44" s="206">
        <v>0</v>
      </c>
      <c r="AG44" s="206">
        <v>0</v>
      </c>
      <c r="AH44" s="206">
        <v>35.35</v>
      </c>
      <c r="AI44" s="206">
        <v>0</v>
      </c>
      <c r="AJ44" s="206">
        <v>0</v>
      </c>
      <c r="AK44" s="206">
        <v>2.6</v>
      </c>
      <c r="AL44" s="206">
        <v>0</v>
      </c>
      <c r="AM44" s="206">
        <v>0</v>
      </c>
      <c r="AN44" s="206">
        <v>0</v>
      </c>
      <c r="AO44" s="206">
        <v>187.2</v>
      </c>
      <c r="AP44" s="206">
        <v>0</v>
      </c>
    </row>
    <row r="45" spans="1:42">
      <c r="A45" t="s">
        <v>87</v>
      </c>
      <c r="B45" s="206">
        <v>0</v>
      </c>
      <c r="C45" s="206">
        <v>11.41</v>
      </c>
      <c r="D45" s="206">
        <v>0</v>
      </c>
      <c r="E45" s="206">
        <v>0</v>
      </c>
      <c r="F45" s="206">
        <v>18.95</v>
      </c>
      <c r="G45" s="206">
        <v>0</v>
      </c>
      <c r="H45" s="206">
        <v>0</v>
      </c>
      <c r="I45" s="206">
        <v>24.39</v>
      </c>
      <c r="J45" s="206">
        <v>0.28000000000000003</v>
      </c>
      <c r="K45" s="206">
        <v>7.01</v>
      </c>
      <c r="L45" s="206">
        <v>2.66</v>
      </c>
      <c r="M45" s="206">
        <v>0</v>
      </c>
      <c r="N45" s="206">
        <v>1.26</v>
      </c>
      <c r="O45" s="206">
        <v>2.12</v>
      </c>
      <c r="P45" s="206">
        <v>2.6</v>
      </c>
      <c r="Q45" s="206">
        <v>0.23</v>
      </c>
      <c r="R45" s="206">
        <v>0.45</v>
      </c>
      <c r="S45" s="206">
        <v>0.28000000000000003</v>
      </c>
      <c r="T45" s="206">
        <v>0.18</v>
      </c>
      <c r="U45" s="206">
        <v>11.75</v>
      </c>
      <c r="V45" s="206">
        <v>0.2</v>
      </c>
      <c r="W45" s="206">
        <v>0.5</v>
      </c>
      <c r="X45" s="206">
        <v>1.06</v>
      </c>
      <c r="Y45" s="206">
        <v>0</v>
      </c>
      <c r="Z45" s="206">
        <v>2.9</v>
      </c>
      <c r="AA45" s="206">
        <v>0.98</v>
      </c>
      <c r="AB45" s="206">
        <v>0</v>
      </c>
      <c r="AC45" s="206">
        <v>10.26</v>
      </c>
      <c r="AD45" s="206">
        <v>0</v>
      </c>
      <c r="AE45" s="206">
        <v>0</v>
      </c>
      <c r="AF45" s="206">
        <v>0</v>
      </c>
      <c r="AG45" s="206">
        <v>0</v>
      </c>
      <c r="AH45" s="206">
        <v>35.35</v>
      </c>
      <c r="AI45" s="206">
        <v>0</v>
      </c>
      <c r="AJ45" s="206">
        <v>0</v>
      </c>
      <c r="AK45" s="206">
        <v>2.6</v>
      </c>
      <c r="AL45" s="206">
        <v>0</v>
      </c>
      <c r="AM45" s="206">
        <v>0</v>
      </c>
      <c r="AN45" s="206">
        <v>0</v>
      </c>
      <c r="AO45" s="206">
        <v>187.2</v>
      </c>
      <c r="AP45" s="206">
        <v>0</v>
      </c>
    </row>
    <row r="46" spans="1:42">
      <c r="A46" t="s">
        <v>88</v>
      </c>
      <c r="B46" s="206">
        <v>0</v>
      </c>
      <c r="C46" s="206">
        <v>11.41</v>
      </c>
      <c r="D46" s="206">
        <v>0</v>
      </c>
      <c r="E46" s="206">
        <v>0</v>
      </c>
      <c r="F46" s="206">
        <v>18.95</v>
      </c>
      <c r="G46" s="206">
        <v>0</v>
      </c>
      <c r="H46" s="206">
        <v>0</v>
      </c>
      <c r="I46" s="206">
        <v>24.39</v>
      </c>
      <c r="J46" s="206">
        <v>0.28000000000000003</v>
      </c>
      <c r="K46" s="206">
        <v>7.01</v>
      </c>
      <c r="L46" s="206">
        <v>2.66</v>
      </c>
      <c r="M46" s="206">
        <v>0</v>
      </c>
      <c r="N46" s="206">
        <v>1.26</v>
      </c>
      <c r="O46" s="206">
        <v>2.12</v>
      </c>
      <c r="P46" s="206">
        <v>2.6</v>
      </c>
      <c r="Q46" s="206">
        <v>0.23</v>
      </c>
      <c r="R46" s="206">
        <v>0.45</v>
      </c>
      <c r="S46" s="206">
        <v>0.28000000000000003</v>
      </c>
      <c r="T46" s="206">
        <v>0</v>
      </c>
      <c r="U46" s="206">
        <v>11.75</v>
      </c>
      <c r="V46" s="206">
        <v>0.2</v>
      </c>
      <c r="W46" s="206">
        <v>0.5</v>
      </c>
      <c r="X46" s="206">
        <v>1.06</v>
      </c>
      <c r="Y46" s="206">
        <v>0</v>
      </c>
      <c r="Z46" s="206">
        <v>2.9</v>
      </c>
      <c r="AA46" s="206">
        <v>0.98</v>
      </c>
      <c r="AB46" s="206">
        <v>0</v>
      </c>
      <c r="AC46" s="206">
        <v>10.26</v>
      </c>
      <c r="AD46" s="206">
        <v>0</v>
      </c>
      <c r="AE46" s="206">
        <v>0</v>
      </c>
      <c r="AF46" s="206">
        <v>0</v>
      </c>
      <c r="AG46" s="206">
        <v>0</v>
      </c>
      <c r="AH46" s="206">
        <v>35.35</v>
      </c>
      <c r="AI46" s="206">
        <v>0</v>
      </c>
      <c r="AJ46" s="206">
        <v>0</v>
      </c>
      <c r="AK46" s="206">
        <v>2.6</v>
      </c>
      <c r="AL46" s="206">
        <v>0</v>
      </c>
      <c r="AM46" s="206">
        <v>0</v>
      </c>
      <c r="AN46" s="206">
        <v>0</v>
      </c>
      <c r="AO46" s="206">
        <v>187.2</v>
      </c>
      <c r="AP46" s="206">
        <v>0</v>
      </c>
    </row>
    <row r="47" spans="1:42">
      <c r="A47" t="s">
        <v>89</v>
      </c>
      <c r="B47" s="206">
        <v>0</v>
      </c>
      <c r="C47" s="206">
        <v>11.41</v>
      </c>
      <c r="D47" s="206">
        <v>0</v>
      </c>
      <c r="E47" s="206">
        <v>0</v>
      </c>
      <c r="F47" s="206">
        <v>18.95</v>
      </c>
      <c r="G47" s="206">
        <v>0</v>
      </c>
      <c r="H47" s="206">
        <v>0</v>
      </c>
      <c r="I47" s="206">
        <v>24.39</v>
      </c>
      <c r="J47" s="206">
        <v>0.28000000000000003</v>
      </c>
      <c r="K47" s="206">
        <v>7.01</v>
      </c>
      <c r="L47" s="206">
        <v>2.66</v>
      </c>
      <c r="M47" s="206">
        <v>0</v>
      </c>
      <c r="N47" s="206">
        <v>1.26</v>
      </c>
      <c r="O47" s="206">
        <v>2.12</v>
      </c>
      <c r="P47" s="206">
        <v>2.6</v>
      </c>
      <c r="Q47" s="206">
        <v>0.23</v>
      </c>
      <c r="R47" s="206">
        <v>0.45</v>
      </c>
      <c r="S47" s="206">
        <v>0.28000000000000003</v>
      </c>
      <c r="T47" s="206">
        <v>0</v>
      </c>
      <c r="U47" s="206">
        <v>11.75</v>
      </c>
      <c r="V47" s="206">
        <v>0.2</v>
      </c>
      <c r="W47" s="206">
        <v>0.5</v>
      </c>
      <c r="X47" s="206">
        <v>1.06</v>
      </c>
      <c r="Y47" s="206">
        <v>0</v>
      </c>
      <c r="Z47" s="206">
        <v>2.9</v>
      </c>
      <c r="AA47" s="206">
        <v>0.98</v>
      </c>
      <c r="AB47" s="206">
        <v>0</v>
      </c>
      <c r="AC47" s="206">
        <v>10.26</v>
      </c>
      <c r="AD47" s="206">
        <v>0</v>
      </c>
      <c r="AE47" s="206">
        <v>0</v>
      </c>
      <c r="AF47" s="206">
        <v>0</v>
      </c>
      <c r="AG47" s="206">
        <v>0</v>
      </c>
      <c r="AH47" s="206">
        <v>35.35</v>
      </c>
      <c r="AI47" s="206">
        <v>0</v>
      </c>
      <c r="AJ47" s="206">
        <v>0</v>
      </c>
      <c r="AK47" s="206">
        <v>2.6</v>
      </c>
      <c r="AL47" s="206">
        <v>0</v>
      </c>
      <c r="AM47" s="206">
        <v>0</v>
      </c>
      <c r="AN47" s="206">
        <v>0</v>
      </c>
      <c r="AO47" s="206">
        <v>162.19999999999999</v>
      </c>
      <c r="AP47" s="206">
        <v>0</v>
      </c>
    </row>
    <row r="48" spans="1:42">
      <c r="A48" t="s">
        <v>90</v>
      </c>
      <c r="B48" s="206">
        <v>0</v>
      </c>
      <c r="C48" s="206">
        <v>11.41</v>
      </c>
      <c r="D48" s="206">
        <v>0</v>
      </c>
      <c r="E48" s="206">
        <v>0</v>
      </c>
      <c r="F48" s="206">
        <v>18.95</v>
      </c>
      <c r="G48" s="206">
        <v>0</v>
      </c>
      <c r="H48" s="206">
        <v>0</v>
      </c>
      <c r="I48" s="206">
        <v>24.39</v>
      </c>
      <c r="J48" s="206">
        <v>0.28000000000000003</v>
      </c>
      <c r="K48" s="206">
        <v>7.01</v>
      </c>
      <c r="L48" s="206">
        <v>2.66</v>
      </c>
      <c r="M48" s="206">
        <v>0</v>
      </c>
      <c r="N48" s="206">
        <v>1.26</v>
      </c>
      <c r="O48" s="206">
        <v>2.12</v>
      </c>
      <c r="P48" s="206">
        <v>2.6</v>
      </c>
      <c r="Q48" s="206">
        <v>0.23</v>
      </c>
      <c r="R48" s="206">
        <v>0.45</v>
      </c>
      <c r="S48" s="206">
        <v>0.28000000000000003</v>
      </c>
      <c r="T48" s="206">
        <v>0</v>
      </c>
      <c r="U48" s="206">
        <v>11.75</v>
      </c>
      <c r="V48" s="206">
        <v>0.2</v>
      </c>
      <c r="W48" s="206">
        <v>0.5</v>
      </c>
      <c r="X48" s="206">
        <v>1.06</v>
      </c>
      <c r="Y48" s="206">
        <v>0</v>
      </c>
      <c r="Z48" s="206">
        <v>2.9</v>
      </c>
      <c r="AA48" s="206">
        <v>0.98</v>
      </c>
      <c r="AB48" s="206">
        <v>0</v>
      </c>
      <c r="AC48" s="206">
        <v>10.26</v>
      </c>
      <c r="AD48" s="206">
        <v>0</v>
      </c>
      <c r="AE48" s="206">
        <v>0</v>
      </c>
      <c r="AF48" s="206">
        <v>0</v>
      </c>
      <c r="AG48" s="206">
        <v>0</v>
      </c>
      <c r="AH48" s="206">
        <v>30.87</v>
      </c>
      <c r="AI48" s="206">
        <v>0</v>
      </c>
      <c r="AJ48" s="206">
        <v>0</v>
      </c>
      <c r="AK48" s="206">
        <v>2.6</v>
      </c>
      <c r="AL48" s="206">
        <v>0</v>
      </c>
      <c r="AM48" s="206">
        <v>0</v>
      </c>
      <c r="AN48" s="206">
        <v>0</v>
      </c>
      <c r="AO48" s="206">
        <v>162.19999999999999</v>
      </c>
      <c r="AP48" s="206">
        <v>0</v>
      </c>
    </row>
    <row r="49" spans="1:42">
      <c r="A49" t="s">
        <v>91</v>
      </c>
      <c r="B49" s="206">
        <v>0</v>
      </c>
      <c r="C49" s="206">
        <v>11.41</v>
      </c>
      <c r="D49" s="206">
        <v>0</v>
      </c>
      <c r="E49" s="206">
        <v>0</v>
      </c>
      <c r="F49" s="206">
        <v>18.95</v>
      </c>
      <c r="G49" s="206">
        <v>0</v>
      </c>
      <c r="H49" s="206">
        <v>0</v>
      </c>
      <c r="I49" s="206">
        <v>24.39</v>
      </c>
      <c r="J49" s="206">
        <v>0.28000000000000003</v>
      </c>
      <c r="K49" s="206">
        <v>7.01</v>
      </c>
      <c r="L49" s="206">
        <v>2.66</v>
      </c>
      <c r="M49" s="206">
        <v>0</v>
      </c>
      <c r="N49" s="206">
        <v>1.26</v>
      </c>
      <c r="O49" s="206">
        <v>2.12</v>
      </c>
      <c r="P49" s="206">
        <v>2.6</v>
      </c>
      <c r="Q49" s="206">
        <v>0.23</v>
      </c>
      <c r="R49" s="206">
        <v>0.45</v>
      </c>
      <c r="S49" s="206">
        <v>0.28000000000000003</v>
      </c>
      <c r="T49" s="206">
        <v>0</v>
      </c>
      <c r="U49" s="206">
        <v>11.75</v>
      </c>
      <c r="V49" s="206">
        <v>0.2</v>
      </c>
      <c r="W49" s="206">
        <v>0.5</v>
      </c>
      <c r="X49" s="206">
        <v>1.06</v>
      </c>
      <c r="Y49" s="206">
        <v>0</v>
      </c>
      <c r="Z49" s="206">
        <v>2.9</v>
      </c>
      <c r="AA49" s="206">
        <v>0.98</v>
      </c>
      <c r="AB49" s="206">
        <v>0</v>
      </c>
      <c r="AC49" s="206">
        <v>10.26</v>
      </c>
      <c r="AD49" s="206">
        <v>0</v>
      </c>
      <c r="AE49" s="206">
        <v>0</v>
      </c>
      <c r="AF49" s="206">
        <v>0</v>
      </c>
      <c r="AG49" s="206">
        <v>0</v>
      </c>
      <c r="AH49" s="206">
        <v>28.93</v>
      </c>
      <c r="AI49" s="206">
        <v>0</v>
      </c>
      <c r="AJ49" s="206">
        <v>0</v>
      </c>
      <c r="AK49" s="206">
        <v>2.6</v>
      </c>
      <c r="AL49" s="206">
        <v>0</v>
      </c>
      <c r="AM49" s="206">
        <v>0</v>
      </c>
      <c r="AN49" s="206">
        <v>0</v>
      </c>
      <c r="AO49" s="206">
        <v>162.19999999999999</v>
      </c>
      <c r="AP49" s="206">
        <v>0</v>
      </c>
    </row>
    <row r="50" spans="1:42">
      <c r="A50" t="s">
        <v>92</v>
      </c>
      <c r="B50" s="206">
        <v>0</v>
      </c>
      <c r="C50" s="206">
        <v>11.41</v>
      </c>
      <c r="D50" s="206">
        <v>0</v>
      </c>
      <c r="E50" s="206">
        <v>0</v>
      </c>
      <c r="F50" s="206">
        <v>18.95</v>
      </c>
      <c r="G50" s="206">
        <v>0</v>
      </c>
      <c r="H50" s="206">
        <v>0</v>
      </c>
      <c r="I50" s="206">
        <v>24.39</v>
      </c>
      <c r="J50" s="206">
        <v>0.28000000000000003</v>
      </c>
      <c r="K50" s="206">
        <v>7.01</v>
      </c>
      <c r="L50" s="206">
        <v>2.66</v>
      </c>
      <c r="M50" s="206">
        <v>0</v>
      </c>
      <c r="N50" s="206">
        <v>1.26</v>
      </c>
      <c r="O50" s="206">
        <v>2.12</v>
      </c>
      <c r="P50" s="206">
        <v>2.6</v>
      </c>
      <c r="Q50" s="206">
        <v>0.23</v>
      </c>
      <c r="R50" s="206">
        <v>0.45</v>
      </c>
      <c r="S50" s="206">
        <v>0.28000000000000003</v>
      </c>
      <c r="T50" s="206">
        <v>0</v>
      </c>
      <c r="U50" s="206">
        <v>11.75</v>
      </c>
      <c r="V50" s="206">
        <v>0.2</v>
      </c>
      <c r="W50" s="206">
        <v>0.5</v>
      </c>
      <c r="X50" s="206">
        <v>1.06</v>
      </c>
      <c r="Y50" s="206">
        <v>0</v>
      </c>
      <c r="Z50" s="206">
        <v>2.9</v>
      </c>
      <c r="AA50" s="206">
        <v>0.98</v>
      </c>
      <c r="AB50" s="206">
        <v>0</v>
      </c>
      <c r="AC50" s="206">
        <v>10.26</v>
      </c>
      <c r="AD50" s="206">
        <v>0</v>
      </c>
      <c r="AE50" s="206">
        <v>0</v>
      </c>
      <c r="AF50" s="206">
        <v>0</v>
      </c>
      <c r="AG50" s="206">
        <v>0</v>
      </c>
      <c r="AH50" s="206">
        <v>28.93</v>
      </c>
      <c r="AI50" s="206">
        <v>0</v>
      </c>
      <c r="AJ50" s="206">
        <v>0</v>
      </c>
      <c r="AK50" s="206">
        <v>2.6</v>
      </c>
      <c r="AL50" s="206">
        <v>0</v>
      </c>
      <c r="AM50" s="206">
        <v>0</v>
      </c>
      <c r="AN50" s="206">
        <v>0</v>
      </c>
      <c r="AO50" s="206">
        <v>162.19999999999999</v>
      </c>
      <c r="AP50" s="206">
        <v>0</v>
      </c>
    </row>
    <row r="51" spans="1:42">
      <c r="A51" t="s">
        <v>93</v>
      </c>
      <c r="B51" s="206">
        <v>0</v>
      </c>
      <c r="C51" s="206">
        <v>11.41</v>
      </c>
      <c r="D51" s="206">
        <v>0</v>
      </c>
      <c r="E51" s="206">
        <v>0</v>
      </c>
      <c r="F51" s="206">
        <v>18.95</v>
      </c>
      <c r="G51" s="206">
        <v>0</v>
      </c>
      <c r="H51" s="206">
        <v>0</v>
      </c>
      <c r="I51" s="206">
        <v>24.39</v>
      </c>
      <c r="J51" s="206">
        <v>0.28000000000000003</v>
      </c>
      <c r="K51" s="206">
        <v>7.01</v>
      </c>
      <c r="L51" s="206">
        <v>2.66</v>
      </c>
      <c r="M51" s="206">
        <v>0</v>
      </c>
      <c r="N51" s="206">
        <v>1.26</v>
      </c>
      <c r="O51" s="206">
        <v>2.12</v>
      </c>
      <c r="P51" s="206">
        <v>2.6</v>
      </c>
      <c r="Q51" s="206">
        <v>0.23</v>
      </c>
      <c r="R51" s="206">
        <v>0.45</v>
      </c>
      <c r="S51" s="206">
        <v>0.28000000000000003</v>
      </c>
      <c r="T51" s="206">
        <v>0</v>
      </c>
      <c r="U51" s="206">
        <v>11.75</v>
      </c>
      <c r="V51" s="206">
        <v>0.2</v>
      </c>
      <c r="W51" s="206">
        <v>0.5</v>
      </c>
      <c r="X51" s="206">
        <v>1.06</v>
      </c>
      <c r="Y51" s="206">
        <v>0</v>
      </c>
      <c r="Z51" s="206">
        <v>2.9</v>
      </c>
      <c r="AA51" s="206">
        <v>0.98</v>
      </c>
      <c r="AB51" s="206">
        <v>0</v>
      </c>
      <c r="AC51" s="206">
        <v>10.26</v>
      </c>
      <c r="AD51" s="206">
        <v>0</v>
      </c>
      <c r="AE51" s="206">
        <v>0</v>
      </c>
      <c r="AF51" s="206">
        <v>0</v>
      </c>
      <c r="AG51" s="206">
        <v>0</v>
      </c>
      <c r="AH51" s="206">
        <v>28.93</v>
      </c>
      <c r="AI51" s="206">
        <v>0</v>
      </c>
      <c r="AJ51" s="206">
        <v>0</v>
      </c>
      <c r="AK51" s="206">
        <v>2.6</v>
      </c>
      <c r="AL51" s="206">
        <v>0</v>
      </c>
      <c r="AM51" s="206">
        <v>0</v>
      </c>
      <c r="AN51" s="206">
        <v>0</v>
      </c>
      <c r="AO51" s="206">
        <v>158.6</v>
      </c>
      <c r="AP51" s="206">
        <v>0</v>
      </c>
    </row>
    <row r="52" spans="1:42">
      <c r="A52" t="s">
        <v>94</v>
      </c>
      <c r="B52" s="206">
        <v>0</v>
      </c>
      <c r="C52" s="206">
        <v>11.41</v>
      </c>
      <c r="D52" s="206">
        <v>0</v>
      </c>
      <c r="E52" s="206">
        <v>0</v>
      </c>
      <c r="F52" s="206">
        <v>18.95</v>
      </c>
      <c r="G52" s="206">
        <v>0</v>
      </c>
      <c r="H52" s="206">
        <v>0</v>
      </c>
      <c r="I52" s="206">
        <v>24.39</v>
      </c>
      <c r="J52" s="206">
        <v>0.28000000000000003</v>
      </c>
      <c r="K52" s="206">
        <v>7.01</v>
      </c>
      <c r="L52" s="206">
        <v>2.66</v>
      </c>
      <c r="M52" s="206">
        <v>0</v>
      </c>
      <c r="N52" s="206">
        <v>1.26</v>
      </c>
      <c r="O52" s="206">
        <v>2.12</v>
      </c>
      <c r="P52" s="206">
        <v>2.6</v>
      </c>
      <c r="Q52" s="206">
        <v>0.23</v>
      </c>
      <c r="R52" s="206">
        <v>0.45</v>
      </c>
      <c r="S52" s="206">
        <v>0.28000000000000003</v>
      </c>
      <c r="T52" s="206">
        <v>0</v>
      </c>
      <c r="U52" s="206">
        <v>11.75</v>
      </c>
      <c r="V52" s="206">
        <v>0.2</v>
      </c>
      <c r="W52" s="206">
        <v>0.5</v>
      </c>
      <c r="X52" s="206">
        <v>1.06</v>
      </c>
      <c r="Y52" s="206">
        <v>0</v>
      </c>
      <c r="Z52" s="206">
        <v>2.9</v>
      </c>
      <c r="AA52" s="206">
        <v>0.98</v>
      </c>
      <c r="AB52" s="206">
        <v>0</v>
      </c>
      <c r="AC52" s="206">
        <v>10.26</v>
      </c>
      <c r="AD52" s="206">
        <v>0</v>
      </c>
      <c r="AE52" s="206">
        <v>0</v>
      </c>
      <c r="AF52" s="206">
        <v>0</v>
      </c>
      <c r="AG52" s="206">
        <v>0</v>
      </c>
      <c r="AH52" s="206">
        <v>25.71</v>
      </c>
      <c r="AI52" s="206">
        <v>0</v>
      </c>
      <c r="AJ52" s="206">
        <v>0</v>
      </c>
      <c r="AK52" s="206">
        <v>2.6</v>
      </c>
      <c r="AL52" s="206">
        <v>0</v>
      </c>
      <c r="AM52" s="206">
        <v>0</v>
      </c>
      <c r="AN52" s="206">
        <v>0</v>
      </c>
      <c r="AO52" s="206">
        <v>158.6</v>
      </c>
      <c r="AP52" s="206">
        <v>0</v>
      </c>
    </row>
    <row r="53" spans="1:42">
      <c r="A53" t="s">
        <v>95</v>
      </c>
      <c r="B53" s="206">
        <v>0</v>
      </c>
      <c r="C53" s="206">
        <v>11.41</v>
      </c>
      <c r="D53" s="206">
        <v>0</v>
      </c>
      <c r="E53" s="206">
        <v>0</v>
      </c>
      <c r="F53" s="206">
        <v>18.95</v>
      </c>
      <c r="G53" s="206">
        <v>0</v>
      </c>
      <c r="H53" s="206">
        <v>0</v>
      </c>
      <c r="I53" s="206">
        <v>24.39</v>
      </c>
      <c r="J53" s="206">
        <v>0.28000000000000003</v>
      </c>
      <c r="K53" s="206">
        <v>7.01</v>
      </c>
      <c r="L53" s="206">
        <v>2.66</v>
      </c>
      <c r="M53" s="206">
        <v>0</v>
      </c>
      <c r="N53" s="206">
        <v>1.26</v>
      </c>
      <c r="O53" s="206">
        <v>2.12</v>
      </c>
      <c r="P53" s="206">
        <v>2.6</v>
      </c>
      <c r="Q53" s="206">
        <v>0.23</v>
      </c>
      <c r="R53" s="206">
        <v>0.45</v>
      </c>
      <c r="S53" s="206">
        <v>0.28000000000000003</v>
      </c>
      <c r="T53" s="206">
        <v>0</v>
      </c>
      <c r="U53" s="206">
        <v>11.75</v>
      </c>
      <c r="V53" s="206">
        <v>0.2</v>
      </c>
      <c r="W53" s="206">
        <v>0.5</v>
      </c>
      <c r="X53" s="206">
        <v>1.06</v>
      </c>
      <c r="Y53" s="206">
        <v>0</v>
      </c>
      <c r="Z53" s="206">
        <v>2.9</v>
      </c>
      <c r="AA53" s="206">
        <v>0.98</v>
      </c>
      <c r="AB53" s="206">
        <v>0</v>
      </c>
      <c r="AC53" s="206">
        <v>10.26</v>
      </c>
      <c r="AD53" s="206">
        <v>0</v>
      </c>
      <c r="AE53" s="206">
        <v>0</v>
      </c>
      <c r="AF53" s="206">
        <v>0</v>
      </c>
      <c r="AG53" s="206">
        <v>0</v>
      </c>
      <c r="AH53" s="206">
        <v>25.71</v>
      </c>
      <c r="AI53" s="206">
        <v>0</v>
      </c>
      <c r="AJ53" s="206">
        <v>0</v>
      </c>
      <c r="AK53" s="206">
        <v>2.6</v>
      </c>
      <c r="AL53" s="206">
        <v>0</v>
      </c>
      <c r="AM53" s="206">
        <v>0</v>
      </c>
      <c r="AN53" s="206">
        <v>0</v>
      </c>
      <c r="AO53" s="206">
        <v>158.6</v>
      </c>
      <c r="AP53" s="206">
        <v>0</v>
      </c>
    </row>
    <row r="54" spans="1:42">
      <c r="A54" t="s">
        <v>96</v>
      </c>
      <c r="B54" s="206">
        <v>0</v>
      </c>
      <c r="C54" s="206">
        <v>11.41</v>
      </c>
      <c r="D54" s="206">
        <v>0</v>
      </c>
      <c r="E54" s="206">
        <v>0</v>
      </c>
      <c r="F54" s="206">
        <v>18.95</v>
      </c>
      <c r="G54" s="206">
        <v>0</v>
      </c>
      <c r="H54" s="206">
        <v>0</v>
      </c>
      <c r="I54" s="206">
        <v>24.39</v>
      </c>
      <c r="J54" s="206">
        <v>0.28000000000000003</v>
      </c>
      <c r="K54" s="206">
        <v>7.01</v>
      </c>
      <c r="L54" s="206">
        <v>2.66</v>
      </c>
      <c r="M54" s="206">
        <v>0</v>
      </c>
      <c r="N54" s="206">
        <v>1.26</v>
      </c>
      <c r="O54" s="206">
        <v>2.12</v>
      </c>
      <c r="P54" s="206">
        <v>2.6</v>
      </c>
      <c r="Q54" s="206">
        <v>0.23</v>
      </c>
      <c r="R54" s="206">
        <v>0.45</v>
      </c>
      <c r="S54" s="206">
        <v>0.28000000000000003</v>
      </c>
      <c r="T54" s="206">
        <v>0</v>
      </c>
      <c r="U54" s="206">
        <v>11.75</v>
      </c>
      <c r="V54" s="206">
        <v>0.2</v>
      </c>
      <c r="W54" s="206">
        <v>0.5</v>
      </c>
      <c r="X54" s="206">
        <v>1.06</v>
      </c>
      <c r="Y54" s="206">
        <v>0</v>
      </c>
      <c r="Z54" s="206">
        <v>2.9</v>
      </c>
      <c r="AA54" s="206">
        <v>0.98</v>
      </c>
      <c r="AB54" s="206">
        <v>0</v>
      </c>
      <c r="AC54" s="206">
        <v>10.26</v>
      </c>
      <c r="AD54" s="206">
        <v>0</v>
      </c>
      <c r="AE54" s="206">
        <v>0</v>
      </c>
      <c r="AF54" s="206">
        <v>0</v>
      </c>
      <c r="AG54" s="206">
        <v>0</v>
      </c>
      <c r="AH54" s="206">
        <v>25.71</v>
      </c>
      <c r="AI54" s="206">
        <v>0</v>
      </c>
      <c r="AJ54" s="206">
        <v>0</v>
      </c>
      <c r="AK54" s="206">
        <v>2.6</v>
      </c>
      <c r="AL54" s="206">
        <v>0</v>
      </c>
      <c r="AM54" s="206">
        <v>0</v>
      </c>
      <c r="AN54" s="206">
        <v>0</v>
      </c>
      <c r="AO54" s="206">
        <v>158.6</v>
      </c>
      <c r="AP54" s="206">
        <v>0</v>
      </c>
    </row>
    <row r="55" spans="1:42">
      <c r="A55" t="s">
        <v>97</v>
      </c>
      <c r="B55" s="206">
        <v>0</v>
      </c>
      <c r="C55" s="206">
        <v>11.41</v>
      </c>
      <c r="D55" s="206">
        <v>0</v>
      </c>
      <c r="E55" s="206">
        <v>0</v>
      </c>
      <c r="F55" s="206">
        <v>18.95</v>
      </c>
      <c r="G55" s="206">
        <v>0</v>
      </c>
      <c r="H55" s="206">
        <v>0</v>
      </c>
      <c r="I55" s="206">
        <v>24.39</v>
      </c>
      <c r="J55" s="206">
        <v>0.28000000000000003</v>
      </c>
      <c r="K55" s="206">
        <v>7.01</v>
      </c>
      <c r="L55" s="206">
        <v>2.66</v>
      </c>
      <c r="M55" s="206">
        <v>0</v>
      </c>
      <c r="N55" s="206">
        <v>1.26</v>
      </c>
      <c r="O55" s="206">
        <v>2.12</v>
      </c>
      <c r="P55" s="206">
        <v>2.6</v>
      </c>
      <c r="Q55" s="206">
        <v>0.23</v>
      </c>
      <c r="R55" s="206">
        <v>0.45</v>
      </c>
      <c r="S55" s="206">
        <v>0.28000000000000003</v>
      </c>
      <c r="T55" s="206">
        <v>0</v>
      </c>
      <c r="U55" s="206">
        <v>11.75</v>
      </c>
      <c r="V55" s="206">
        <v>0.2</v>
      </c>
      <c r="W55" s="206">
        <v>0.5</v>
      </c>
      <c r="X55" s="206">
        <v>1.06</v>
      </c>
      <c r="Y55" s="206">
        <v>0</v>
      </c>
      <c r="Z55" s="206">
        <v>2.9</v>
      </c>
      <c r="AA55" s="206">
        <v>0.98</v>
      </c>
      <c r="AB55" s="206">
        <v>0</v>
      </c>
      <c r="AC55" s="206">
        <v>10.26</v>
      </c>
      <c r="AD55" s="206">
        <v>0</v>
      </c>
      <c r="AE55" s="206">
        <v>0</v>
      </c>
      <c r="AF55" s="206">
        <v>0</v>
      </c>
      <c r="AG55" s="206">
        <v>0</v>
      </c>
      <c r="AH55" s="206">
        <v>25.71</v>
      </c>
      <c r="AI55" s="206">
        <v>0</v>
      </c>
      <c r="AJ55" s="206">
        <v>0</v>
      </c>
      <c r="AK55" s="206">
        <v>2.6</v>
      </c>
      <c r="AL55" s="206">
        <v>0</v>
      </c>
      <c r="AM55" s="206">
        <v>0</v>
      </c>
      <c r="AN55" s="206">
        <v>0</v>
      </c>
      <c r="AO55" s="206">
        <v>158.6</v>
      </c>
      <c r="AP55" s="206">
        <v>0</v>
      </c>
    </row>
    <row r="56" spans="1:42">
      <c r="A56" t="s">
        <v>98</v>
      </c>
      <c r="B56" s="206">
        <v>0</v>
      </c>
      <c r="C56" s="206">
        <v>11.41</v>
      </c>
      <c r="D56" s="206">
        <v>0</v>
      </c>
      <c r="E56" s="206">
        <v>0</v>
      </c>
      <c r="F56" s="206">
        <v>18.95</v>
      </c>
      <c r="G56" s="206">
        <v>0</v>
      </c>
      <c r="H56" s="206">
        <v>0</v>
      </c>
      <c r="I56" s="206">
        <v>24.39</v>
      </c>
      <c r="J56" s="206">
        <v>0.28000000000000003</v>
      </c>
      <c r="K56" s="206">
        <v>7.01</v>
      </c>
      <c r="L56" s="206">
        <v>2.66</v>
      </c>
      <c r="M56" s="206">
        <v>0</v>
      </c>
      <c r="N56" s="206">
        <v>1.26</v>
      </c>
      <c r="O56" s="206">
        <v>2.12</v>
      </c>
      <c r="P56" s="206">
        <v>2.6</v>
      </c>
      <c r="Q56" s="206">
        <v>0.23</v>
      </c>
      <c r="R56" s="206">
        <v>0.45</v>
      </c>
      <c r="S56" s="206">
        <v>0.28000000000000003</v>
      </c>
      <c r="T56" s="206">
        <v>0</v>
      </c>
      <c r="U56" s="206">
        <v>11.75</v>
      </c>
      <c r="V56" s="206">
        <v>0.2</v>
      </c>
      <c r="W56" s="206">
        <v>0.5</v>
      </c>
      <c r="X56" s="206">
        <v>1.06</v>
      </c>
      <c r="Y56" s="206">
        <v>0</v>
      </c>
      <c r="Z56" s="206">
        <v>2.9</v>
      </c>
      <c r="AA56" s="206">
        <v>0.98</v>
      </c>
      <c r="AB56" s="206">
        <v>0</v>
      </c>
      <c r="AC56" s="206">
        <v>10.26</v>
      </c>
      <c r="AD56" s="206">
        <v>0</v>
      </c>
      <c r="AE56" s="206">
        <v>0</v>
      </c>
      <c r="AF56" s="206">
        <v>0</v>
      </c>
      <c r="AG56" s="206">
        <v>0</v>
      </c>
      <c r="AH56" s="206">
        <v>25.71</v>
      </c>
      <c r="AI56" s="206">
        <v>0</v>
      </c>
      <c r="AJ56" s="206">
        <v>0</v>
      </c>
      <c r="AK56" s="206">
        <v>2.6</v>
      </c>
      <c r="AL56" s="206">
        <v>0</v>
      </c>
      <c r="AM56" s="206">
        <v>0</v>
      </c>
      <c r="AN56" s="206">
        <v>0</v>
      </c>
      <c r="AO56" s="206">
        <v>158.6</v>
      </c>
      <c r="AP56" s="206">
        <v>0</v>
      </c>
    </row>
    <row r="57" spans="1:42">
      <c r="A57" t="s">
        <v>99</v>
      </c>
      <c r="B57" s="206">
        <v>0</v>
      </c>
      <c r="C57" s="206">
        <v>11.41</v>
      </c>
      <c r="D57" s="206">
        <v>0</v>
      </c>
      <c r="E57" s="206">
        <v>0</v>
      </c>
      <c r="F57" s="206">
        <v>18.95</v>
      </c>
      <c r="G57" s="206">
        <v>0</v>
      </c>
      <c r="H57" s="206">
        <v>0</v>
      </c>
      <c r="I57" s="206">
        <v>24.39</v>
      </c>
      <c r="J57" s="206">
        <v>0.28000000000000003</v>
      </c>
      <c r="K57" s="206">
        <v>7.01</v>
      </c>
      <c r="L57" s="206">
        <v>2.66</v>
      </c>
      <c r="M57" s="206">
        <v>0</v>
      </c>
      <c r="N57" s="206">
        <v>1.26</v>
      </c>
      <c r="O57" s="206">
        <v>2.12</v>
      </c>
      <c r="P57" s="206">
        <v>2.6</v>
      </c>
      <c r="Q57" s="206">
        <v>0.23</v>
      </c>
      <c r="R57" s="206">
        <v>0.45</v>
      </c>
      <c r="S57" s="206">
        <v>0.28000000000000003</v>
      </c>
      <c r="T57" s="206">
        <v>0</v>
      </c>
      <c r="U57" s="206">
        <v>11.75</v>
      </c>
      <c r="V57" s="206">
        <v>0.2</v>
      </c>
      <c r="W57" s="206">
        <v>0.47</v>
      </c>
      <c r="X57" s="206">
        <v>1.06</v>
      </c>
      <c r="Y57" s="206">
        <v>0</v>
      </c>
      <c r="Z57" s="206">
        <v>2.9</v>
      </c>
      <c r="AA57" s="206">
        <v>0.98</v>
      </c>
      <c r="AB57" s="206">
        <v>0</v>
      </c>
      <c r="AC57" s="206">
        <v>10.26</v>
      </c>
      <c r="AD57" s="206">
        <v>0</v>
      </c>
      <c r="AE57" s="206">
        <v>0</v>
      </c>
      <c r="AF57" s="206">
        <v>0</v>
      </c>
      <c r="AG57" s="206">
        <v>0</v>
      </c>
      <c r="AH57" s="206">
        <v>25.71</v>
      </c>
      <c r="AI57" s="206">
        <v>0</v>
      </c>
      <c r="AJ57" s="206">
        <v>0</v>
      </c>
      <c r="AK57" s="206">
        <v>2.6</v>
      </c>
      <c r="AL57" s="206">
        <v>0</v>
      </c>
      <c r="AM57" s="206">
        <v>0</v>
      </c>
      <c r="AN57" s="206">
        <v>0</v>
      </c>
      <c r="AO57" s="206">
        <v>158.6</v>
      </c>
      <c r="AP57" s="206">
        <v>0</v>
      </c>
    </row>
    <row r="58" spans="1:42">
      <c r="A58" t="s">
        <v>100</v>
      </c>
      <c r="B58" s="206">
        <v>0</v>
      </c>
      <c r="C58" s="206">
        <v>11.41</v>
      </c>
      <c r="D58" s="206">
        <v>0</v>
      </c>
      <c r="E58" s="206">
        <v>0</v>
      </c>
      <c r="F58" s="206">
        <v>18.95</v>
      </c>
      <c r="G58" s="206">
        <v>0</v>
      </c>
      <c r="H58" s="206">
        <v>0</v>
      </c>
      <c r="I58" s="206">
        <v>24.39</v>
      </c>
      <c r="J58" s="206">
        <v>0.28000000000000003</v>
      </c>
      <c r="K58" s="206">
        <v>7.01</v>
      </c>
      <c r="L58" s="206">
        <v>2.66</v>
      </c>
      <c r="M58" s="206">
        <v>0</v>
      </c>
      <c r="N58" s="206">
        <v>1.26</v>
      </c>
      <c r="O58" s="206">
        <v>2.12</v>
      </c>
      <c r="P58" s="206">
        <v>2.6</v>
      </c>
      <c r="Q58" s="206">
        <v>0.23</v>
      </c>
      <c r="R58" s="206">
        <v>0.45</v>
      </c>
      <c r="S58" s="206">
        <v>0.28000000000000003</v>
      </c>
      <c r="T58" s="206">
        <v>0</v>
      </c>
      <c r="U58" s="206">
        <v>11.75</v>
      </c>
      <c r="V58" s="206">
        <v>0.2</v>
      </c>
      <c r="W58" s="206">
        <v>0.47</v>
      </c>
      <c r="X58" s="206">
        <v>1.06</v>
      </c>
      <c r="Y58" s="206">
        <v>0</v>
      </c>
      <c r="Z58" s="206">
        <v>2.9</v>
      </c>
      <c r="AA58" s="206">
        <v>0.98</v>
      </c>
      <c r="AB58" s="206">
        <v>0</v>
      </c>
      <c r="AC58" s="206">
        <v>10.26</v>
      </c>
      <c r="AD58" s="206">
        <v>0</v>
      </c>
      <c r="AE58" s="206">
        <v>0</v>
      </c>
      <c r="AF58" s="206">
        <v>0</v>
      </c>
      <c r="AG58" s="206">
        <v>0</v>
      </c>
      <c r="AH58" s="206">
        <v>25.71</v>
      </c>
      <c r="AI58" s="206">
        <v>0</v>
      </c>
      <c r="AJ58" s="206">
        <v>0</v>
      </c>
      <c r="AK58" s="206">
        <v>2.6</v>
      </c>
      <c r="AL58" s="206">
        <v>0</v>
      </c>
      <c r="AM58" s="206">
        <v>0</v>
      </c>
      <c r="AN58" s="206">
        <v>0</v>
      </c>
      <c r="AO58" s="206">
        <v>158.6</v>
      </c>
      <c r="AP58" s="206">
        <v>0</v>
      </c>
    </row>
    <row r="59" spans="1:42">
      <c r="A59" t="s">
        <v>101</v>
      </c>
      <c r="B59" s="206">
        <v>0</v>
      </c>
      <c r="C59" s="206">
        <v>11.41</v>
      </c>
      <c r="D59" s="206">
        <v>0</v>
      </c>
      <c r="E59" s="206">
        <v>0</v>
      </c>
      <c r="F59" s="206">
        <v>18.95</v>
      </c>
      <c r="G59" s="206">
        <v>0</v>
      </c>
      <c r="H59" s="206">
        <v>0</v>
      </c>
      <c r="I59" s="206">
        <v>24.39</v>
      </c>
      <c r="J59" s="206">
        <v>0.28000000000000003</v>
      </c>
      <c r="K59" s="206">
        <v>7.01</v>
      </c>
      <c r="L59" s="206">
        <v>2.66</v>
      </c>
      <c r="M59" s="206">
        <v>0</v>
      </c>
      <c r="N59" s="206">
        <v>1.26</v>
      </c>
      <c r="O59" s="206">
        <v>2.12</v>
      </c>
      <c r="P59" s="206">
        <v>2.6</v>
      </c>
      <c r="Q59" s="206">
        <v>0.23</v>
      </c>
      <c r="R59" s="206">
        <v>0.45</v>
      </c>
      <c r="S59" s="206">
        <v>0.28000000000000003</v>
      </c>
      <c r="T59" s="206">
        <v>0</v>
      </c>
      <c r="U59" s="206">
        <v>11.75</v>
      </c>
      <c r="V59" s="206">
        <v>0.2</v>
      </c>
      <c r="W59" s="206">
        <v>0.47</v>
      </c>
      <c r="X59" s="206">
        <v>1.06</v>
      </c>
      <c r="Y59" s="206">
        <v>0</v>
      </c>
      <c r="Z59" s="206">
        <v>2.9</v>
      </c>
      <c r="AA59" s="206">
        <v>0.98</v>
      </c>
      <c r="AB59" s="206">
        <v>0</v>
      </c>
      <c r="AC59" s="206">
        <v>10.26</v>
      </c>
      <c r="AD59" s="206">
        <v>0</v>
      </c>
      <c r="AE59" s="206">
        <v>0</v>
      </c>
      <c r="AF59" s="206">
        <v>0</v>
      </c>
      <c r="AG59" s="206">
        <v>0</v>
      </c>
      <c r="AH59" s="206">
        <v>25.71</v>
      </c>
      <c r="AI59" s="206">
        <v>0</v>
      </c>
      <c r="AJ59" s="206">
        <v>0</v>
      </c>
      <c r="AK59" s="206">
        <v>2.6</v>
      </c>
      <c r="AL59" s="206">
        <v>0</v>
      </c>
      <c r="AM59" s="206">
        <v>0</v>
      </c>
      <c r="AN59" s="206">
        <v>0</v>
      </c>
      <c r="AO59" s="206">
        <v>158.6</v>
      </c>
      <c r="AP59" s="206">
        <v>0</v>
      </c>
    </row>
    <row r="60" spans="1:42">
      <c r="A60" t="s">
        <v>102</v>
      </c>
      <c r="B60" s="206">
        <v>0</v>
      </c>
      <c r="C60" s="206">
        <v>11.41</v>
      </c>
      <c r="D60" s="206">
        <v>0</v>
      </c>
      <c r="E60" s="206">
        <v>0</v>
      </c>
      <c r="F60" s="206">
        <v>18.95</v>
      </c>
      <c r="G60" s="206">
        <v>0</v>
      </c>
      <c r="H60" s="206">
        <v>0</v>
      </c>
      <c r="I60" s="206">
        <v>24.39</v>
      </c>
      <c r="J60" s="206">
        <v>0.28000000000000003</v>
      </c>
      <c r="K60" s="206">
        <v>7.01</v>
      </c>
      <c r="L60" s="206">
        <v>2.66</v>
      </c>
      <c r="M60" s="206">
        <v>0</v>
      </c>
      <c r="N60" s="206">
        <v>1.26</v>
      </c>
      <c r="O60" s="206">
        <v>2.12</v>
      </c>
      <c r="P60" s="206">
        <v>2.6</v>
      </c>
      <c r="Q60" s="206">
        <v>0.23</v>
      </c>
      <c r="R60" s="206">
        <v>0.45</v>
      </c>
      <c r="S60" s="206">
        <v>0.28000000000000003</v>
      </c>
      <c r="T60" s="206">
        <v>0</v>
      </c>
      <c r="U60" s="206">
        <v>11.75</v>
      </c>
      <c r="V60" s="206">
        <v>0.2</v>
      </c>
      <c r="W60" s="206">
        <v>0.47</v>
      </c>
      <c r="X60" s="206">
        <v>1.06</v>
      </c>
      <c r="Y60" s="206">
        <v>0</v>
      </c>
      <c r="Z60" s="206">
        <v>2.9</v>
      </c>
      <c r="AA60" s="206">
        <v>0.98</v>
      </c>
      <c r="AB60" s="206">
        <v>0</v>
      </c>
      <c r="AC60" s="206">
        <v>10.26</v>
      </c>
      <c r="AD60" s="206">
        <v>0</v>
      </c>
      <c r="AE60" s="206">
        <v>0</v>
      </c>
      <c r="AF60" s="206">
        <v>0</v>
      </c>
      <c r="AG60" s="206">
        <v>0</v>
      </c>
      <c r="AH60" s="206">
        <v>35.35</v>
      </c>
      <c r="AI60" s="206">
        <v>0</v>
      </c>
      <c r="AJ60" s="206">
        <v>0</v>
      </c>
      <c r="AK60" s="206">
        <v>2.6</v>
      </c>
      <c r="AL60" s="206">
        <v>0</v>
      </c>
      <c r="AM60" s="206">
        <v>0</v>
      </c>
      <c r="AN60" s="206">
        <v>0</v>
      </c>
      <c r="AO60" s="206">
        <v>158.6</v>
      </c>
      <c r="AP60" s="206">
        <v>0</v>
      </c>
    </row>
    <row r="61" spans="1:42">
      <c r="A61" t="s">
        <v>103</v>
      </c>
      <c r="B61" s="206">
        <v>0</v>
      </c>
      <c r="C61" s="206">
        <v>11.41</v>
      </c>
      <c r="D61" s="206">
        <v>0</v>
      </c>
      <c r="E61" s="206">
        <v>0</v>
      </c>
      <c r="F61" s="206">
        <v>18.95</v>
      </c>
      <c r="G61" s="206">
        <v>0</v>
      </c>
      <c r="H61" s="206">
        <v>0</v>
      </c>
      <c r="I61" s="206">
        <v>24.39</v>
      </c>
      <c r="J61" s="206">
        <v>0.28000000000000003</v>
      </c>
      <c r="K61" s="206">
        <v>7.01</v>
      </c>
      <c r="L61" s="206">
        <v>2.66</v>
      </c>
      <c r="M61" s="206">
        <v>0</v>
      </c>
      <c r="N61" s="206">
        <v>1.26</v>
      </c>
      <c r="O61" s="206">
        <v>2.12</v>
      </c>
      <c r="P61" s="206">
        <v>2.6</v>
      </c>
      <c r="Q61" s="206">
        <v>0.23</v>
      </c>
      <c r="R61" s="206">
        <v>0.45</v>
      </c>
      <c r="S61" s="206">
        <v>0.28000000000000003</v>
      </c>
      <c r="T61" s="206">
        <v>0</v>
      </c>
      <c r="U61" s="206">
        <v>11.75</v>
      </c>
      <c r="V61" s="206">
        <v>0.2</v>
      </c>
      <c r="W61" s="206">
        <v>0.47</v>
      </c>
      <c r="X61" s="206">
        <v>1.06</v>
      </c>
      <c r="Y61" s="206">
        <v>0</v>
      </c>
      <c r="Z61" s="206">
        <v>2.9</v>
      </c>
      <c r="AA61" s="206">
        <v>0.98</v>
      </c>
      <c r="AB61" s="206">
        <v>0</v>
      </c>
      <c r="AC61" s="206">
        <v>10.26</v>
      </c>
      <c r="AD61" s="206">
        <v>0</v>
      </c>
      <c r="AE61" s="206">
        <v>0</v>
      </c>
      <c r="AF61" s="206">
        <v>0</v>
      </c>
      <c r="AG61" s="206">
        <v>0</v>
      </c>
      <c r="AH61" s="206">
        <v>30.19</v>
      </c>
      <c r="AI61" s="206">
        <v>0</v>
      </c>
      <c r="AJ61" s="206">
        <v>0</v>
      </c>
      <c r="AK61" s="206">
        <v>2.6</v>
      </c>
      <c r="AL61" s="206">
        <v>0</v>
      </c>
      <c r="AM61" s="206">
        <v>0</v>
      </c>
      <c r="AN61" s="206">
        <v>0</v>
      </c>
      <c r="AO61" s="206">
        <v>158.6</v>
      </c>
      <c r="AP61" s="206">
        <v>0</v>
      </c>
    </row>
    <row r="62" spans="1:42">
      <c r="A62" t="s">
        <v>104</v>
      </c>
      <c r="B62" s="206">
        <v>0</v>
      </c>
      <c r="C62" s="206">
        <v>11.41</v>
      </c>
      <c r="D62" s="206">
        <v>0</v>
      </c>
      <c r="E62" s="206">
        <v>0</v>
      </c>
      <c r="F62" s="206">
        <v>18.95</v>
      </c>
      <c r="G62" s="206">
        <v>0</v>
      </c>
      <c r="H62" s="206">
        <v>0</v>
      </c>
      <c r="I62" s="206">
        <v>24.39</v>
      </c>
      <c r="J62" s="206">
        <v>0.28000000000000003</v>
      </c>
      <c r="K62" s="206">
        <v>7.01</v>
      </c>
      <c r="L62" s="206">
        <v>2.66</v>
      </c>
      <c r="M62" s="206">
        <v>0</v>
      </c>
      <c r="N62" s="206">
        <v>1.26</v>
      </c>
      <c r="O62" s="206">
        <v>2.12</v>
      </c>
      <c r="P62" s="206">
        <v>2.6</v>
      </c>
      <c r="Q62" s="206">
        <v>0.23</v>
      </c>
      <c r="R62" s="206">
        <v>0.45</v>
      </c>
      <c r="S62" s="206">
        <v>0.28000000000000003</v>
      </c>
      <c r="T62" s="206">
        <v>0</v>
      </c>
      <c r="U62" s="206">
        <v>11.75</v>
      </c>
      <c r="V62" s="206">
        <v>0.2</v>
      </c>
      <c r="W62" s="206">
        <v>0.47</v>
      </c>
      <c r="X62" s="206">
        <v>1.06</v>
      </c>
      <c r="Y62" s="206">
        <v>0</v>
      </c>
      <c r="Z62" s="206">
        <v>2.9</v>
      </c>
      <c r="AA62" s="206">
        <v>0.98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11.53</v>
      </c>
      <c r="AI62" s="206">
        <v>0</v>
      </c>
      <c r="AJ62" s="206">
        <v>0</v>
      </c>
      <c r="AK62" s="206">
        <v>2.6</v>
      </c>
      <c r="AL62" s="206">
        <v>0</v>
      </c>
      <c r="AM62" s="206">
        <v>0</v>
      </c>
      <c r="AN62" s="206">
        <v>0</v>
      </c>
      <c r="AO62" s="206">
        <v>158.6</v>
      </c>
      <c r="AP62" s="206">
        <v>0</v>
      </c>
    </row>
    <row r="63" spans="1:42">
      <c r="A63" t="s">
        <v>105</v>
      </c>
      <c r="B63" s="206">
        <v>0</v>
      </c>
      <c r="C63" s="206">
        <v>11.41</v>
      </c>
      <c r="D63" s="206">
        <v>0</v>
      </c>
      <c r="E63" s="206">
        <v>0</v>
      </c>
      <c r="F63" s="206">
        <v>18.95</v>
      </c>
      <c r="G63" s="206">
        <v>0</v>
      </c>
      <c r="H63" s="206">
        <v>0</v>
      </c>
      <c r="I63" s="206">
        <v>24.39</v>
      </c>
      <c r="J63" s="206">
        <v>0.28000000000000003</v>
      </c>
      <c r="K63" s="206">
        <v>7.01</v>
      </c>
      <c r="L63" s="206">
        <v>2.66</v>
      </c>
      <c r="M63" s="206">
        <v>0</v>
      </c>
      <c r="N63" s="206">
        <v>1.26</v>
      </c>
      <c r="O63" s="206">
        <v>2.12</v>
      </c>
      <c r="P63" s="206">
        <v>2.6</v>
      </c>
      <c r="Q63" s="206">
        <v>0.23</v>
      </c>
      <c r="R63" s="206">
        <v>0.45</v>
      </c>
      <c r="S63" s="206">
        <v>0.28000000000000003</v>
      </c>
      <c r="T63" s="206">
        <v>0</v>
      </c>
      <c r="U63" s="206">
        <v>11.75</v>
      </c>
      <c r="V63" s="206">
        <v>0.2</v>
      </c>
      <c r="W63" s="206">
        <v>0.47</v>
      </c>
      <c r="X63" s="206">
        <v>1.06</v>
      </c>
      <c r="Y63" s="206">
        <v>0</v>
      </c>
      <c r="Z63" s="206">
        <v>2.9</v>
      </c>
      <c r="AA63" s="206">
        <v>0.98</v>
      </c>
      <c r="AB63" s="206">
        <v>0</v>
      </c>
      <c r="AC63" s="206">
        <v>10.46</v>
      </c>
      <c r="AD63" s="206">
        <v>0</v>
      </c>
      <c r="AE63" s="206">
        <v>0</v>
      </c>
      <c r="AF63" s="206">
        <v>0</v>
      </c>
      <c r="AG63" s="206">
        <v>0</v>
      </c>
      <c r="AH63" s="206">
        <v>28.93</v>
      </c>
      <c r="AI63" s="206">
        <v>0</v>
      </c>
      <c r="AJ63" s="206">
        <v>0</v>
      </c>
      <c r="AK63" s="206">
        <v>2.6</v>
      </c>
      <c r="AL63" s="206">
        <v>0</v>
      </c>
      <c r="AM63" s="206">
        <v>0</v>
      </c>
      <c r="AN63" s="206">
        <v>0</v>
      </c>
      <c r="AO63" s="206">
        <v>158.6</v>
      </c>
      <c r="AP63" s="206">
        <v>0</v>
      </c>
    </row>
    <row r="64" spans="1:42">
      <c r="A64" t="s">
        <v>106</v>
      </c>
      <c r="B64" s="206">
        <v>0</v>
      </c>
      <c r="C64" s="206">
        <v>11.41</v>
      </c>
      <c r="D64" s="206">
        <v>0</v>
      </c>
      <c r="E64" s="206">
        <v>0</v>
      </c>
      <c r="F64" s="206">
        <v>18.95</v>
      </c>
      <c r="G64" s="206">
        <v>0</v>
      </c>
      <c r="H64" s="206">
        <v>0</v>
      </c>
      <c r="I64" s="206">
        <v>24.39</v>
      </c>
      <c r="J64" s="206">
        <v>0.28000000000000003</v>
      </c>
      <c r="K64" s="206">
        <v>7.01</v>
      </c>
      <c r="L64" s="206">
        <v>2.66</v>
      </c>
      <c r="M64" s="206">
        <v>0</v>
      </c>
      <c r="N64" s="206">
        <v>1.26</v>
      </c>
      <c r="O64" s="206">
        <v>2.12</v>
      </c>
      <c r="P64" s="206">
        <v>2.6</v>
      </c>
      <c r="Q64" s="206">
        <v>0.23</v>
      </c>
      <c r="R64" s="206">
        <v>0.45</v>
      </c>
      <c r="S64" s="206">
        <v>0.28000000000000003</v>
      </c>
      <c r="T64" s="206">
        <v>0</v>
      </c>
      <c r="U64" s="206">
        <v>11.75</v>
      </c>
      <c r="V64" s="206">
        <v>0.2</v>
      </c>
      <c r="W64" s="206">
        <v>0.47</v>
      </c>
      <c r="X64" s="206">
        <v>1.06</v>
      </c>
      <c r="Y64" s="206">
        <v>0</v>
      </c>
      <c r="Z64" s="206">
        <v>2.9</v>
      </c>
      <c r="AA64" s="206">
        <v>0.98</v>
      </c>
      <c r="AB64" s="206">
        <v>0</v>
      </c>
      <c r="AC64" s="206">
        <v>10.68</v>
      </c>
      <c r="AD64" s="206">
        <v>0</v>
      </c>
      <c r="AE64" s="206">
        <v>0</v>
      </c>
      <c r="AF64" s="206">
        <v>0</v>
      </c>
      <c r="AG64" s="206">
        <v>0</v>
      </c>
      <c r="AH64" s="206">
        <v>28.93</v>
      </c>
      <c r="AI64" s="206">
        <v>0</v>
      </c>
      <c r="AJ64" s="206">
        <v>0</v>
      </c>
      <c r="AK64" s="206">
        <v>2.6</v>
      </c>
      <c r="AL64" s="206">
        <v>0</v>
      </c>
      <c r="AM64" s="206">
        <v>0</v>
      </c>
      <c r="AN64" s="206">
        <v>0</v>
      </c>
      <c r="AO64" s="206">
        <v>158.6</v>
      </c>
      <c r="AP64" s="206">
        <v>0</v>
      </c>
    </row>
    <row r="65" spans="1:42">
      <c r="A65" t="s">
        <v>107</v>
      </c>
      <c r="B65" s="206">
        <v>0</v>
      </c>
      <c r="C65" s="206">
        <v>11.41</v>
      </c>
      <c r="D65" s="206">
        <v>0</v>
      </c>
      <c r="E65" s="206">
        <v>0</v>
      </c>
      <c r="F65" s="206">
        <v>18.95</v>
      </c>
      <c r="G65" s="206">
        <v>0</v>
      </c>
      <c r="H65" s="206">
        <v>0</v>
      </c>
      <c r="I65" s="206">
        <v>24.39</v>
      </c>
      <c r="J65" s="206">
        <v>0.28000000000000003</v>
      </c>
      <c r="K65" s="206">
        <v>7.01</v>
      </c>
      <c r="L65" s="206">
        <v>2.66</v>
      </c>
      <c r="M65" s="206">
        <v>0</v>
      </c>
      <c r="N65" s="206">
        <v>1.26</v>
      </c>
      <c r="O65" s="206">
        <v>2.12</v>
      </c>
      <c r="P65" s="206">
        <v>2.6</v>
      </c>
      <c r="Q65" s="206">
        <v>0.23</v>
      </c>
      <c r="R65" s="206">
        <v>0.45</v>
      </c>
      <c r="S65" s="206">
        <v>0.28000000000000003</v>
      </c>
      <c r="T65" s="206">
        <v>0</v>
      </c>
      <c r="U65" s="206">
        <v>11.75</v>
      </c>
      <c r="V65" s="206">
        <v>0.2</v>
      </c>
      <c r="W65" s="206">
        <v>0.47</v>
      </c>
      <c r="X65" s="206">
        <v>1.06</v>
      </c>
      <c r="Y65" s="206">
        <v>0</v>
      </c>
      <c r="Z65" s="206">
        <v>9.66</v>
      </c>
      <c r="AA65" s="206">
        <v>0.98</v>
      </c>
      <c r="AB65" s="206">
        <v>0</v>
      </c>
      <c r="AC65" s="206">
        <v>10.68</v>
      </c>
      <c r="AD65" s="206">
        <v>0</v>
      </c>
      <c r="AE65" s="206">
        <v>0</v>
      </c>
      <c r="AF65" s="206">
        <v>0</v>
      </c>
      <c r="AG65" s="206">
        <v>0</v>
      </c>
      <c r="AH65" s="206">
        <v>28.93</v>
      </c>
      <c r="AI65" s="206">
        <v>0</v>
      </c>
      <c r="AJ65" s="206">
        <v>0</v>
      </c>
      <c r="AK65" s="206">
        <v>2.6</v>
      </c>
      <c r="AL65" s="206">
        <v>0</v>
      </c>
      <c r="AM65" s="206">
        <v>0</v>
      </c>
      <c r="AN65" s="206">
        <v>0</v>
      </c>
      <c r="AO65" s="206">
        <v>158.6</v>
      </c>
      <c r="AP65" s="206">
        <v>0</v>
      </c>
    </row>
    <row r="66" spans="1:42">
      <c r="A66" t="s">
        <v>108</v>
      </c>
      <c r="B66" s="206">
        <v>0</v>
      </c>
      <c r="C66" s="206">
        <v>11.41</v>
      </c>
      <c r="D66" s="206">
        <v>0</v>
      </c>
      <c r="E66" s="206">
        <v>0</v>
      </c>
      <c r="F66" s="206">
        <v>18.95</v>
      </c>
      <c r="G66" s="206">
        <v>0</v>
      </c>
      <c r="H66" s="206">
        <v>0</v>
      </c>
      <c r="I66" s="206">
        <v>24.39</v>
      </c>
      <c r="J66" s="206">
        <v>0.28000000000000003</v>
      </c>
      <c r="K66" s="206">
        <v>7.01</v>
      </c>
      <c r="L66" s="206">
        <v>2.66</v>
      </c>
      <c r="M66" s="206">
        <v>0</v>
      </c>
      <c r="N66" s="206">
        <v>1.26</v>
      </c>
      <c r="O66" s="206">
        <v>2.12</v>
      </c>
      <c r="P66" s="206">
        <v>2.6</v>
      </c>
      <c r="Q66" s="206">
        <v>0.23</v>
      </c>
      <c r="R66" s="206">
        <v>0.45</v>
      </c>
      <c r="S66" s="206">
        <v>0.28000000000000003</v>
      </c>
      <c r="T66" s="206">
        <v>0</v>
      </c>
      <c r="U66" s="206">
        <v>11.75</v>
      </c>
      <c r="V66" s="206">
        <v>0.2</v>
      </c>
      <c r="W66" s="206">
        <v>0.47</v>
      </c>
      <c r="X66" s="206">
        <v>1.06</v>
      </c>
      <c r="Y66" s="206">
        <v>0</v>
      </c>
      <c r="Z66" s="206">
        <v>9.66</v>
      </c>
      <c r="AA66" s="206">
        <v>0.98</v>
      </c>
      <c r="AB66" s="206">
        <v>0</v>
      </c>
      <c r="AC66" s="206">
        <v>10.68</v>
      </c>
      <c r="AD66" s="206">
        <v>0</v>
      </c>
      <c r="AE66" s="206">
        <v>0</v>
      </c>
      <c r="AF66" s="206">
        <v>0</v>
      </c>
      <c r="AG66" s="206">
        <v>0</v>
      </c>
      <c r="AH66" s="206">
        <v>28.93</v>
      </c>
      <c r="AI66" s="206">
        <v>0</v>
      </c>
      <c r="AJ66" s="206">
        <v>0</v>
      </c>
      <c r="AK66" s="206">
        <v>2.6</v>
      </c>
      <c r="AL66" s="206">
        <v>0</v>
      </c>
      <c r="AM66" s="206">
        <v>0</v>
      </c>
      <c r="AN66" s="206">
        <v>0</v>
      </c>
      <c r="AO66" s="206">
        <v>158.6</v>
      </c>
      <c r="AP66" s="206">
        <v>0</v>
      </c>
    </row>
    <row r="67" spans="1:42">
      <c r="A67" t="s">
        <v>109</v>
      </c>
      <c r="B67" s="206">
        <v>0</v>
      </c>
      <c r="C67" s="206">
        <v>10</v>
      </c>
      <c r="D67" s="206">
        <v>0</v>
      </c>
      <c r="E67" s="206">
        <v>0</v>
      </c>
      <c r="F67" s="206">
        <v>13.36</v>
      </c>
      <c r="G67" s="206">
        <v>0</v>
      </c>
      <c r="H67" s="206">
        <v>0</v>
      </c>
      <c r="I67" s="206">
        <v>24.39</v>
      </c>
      <c r="J67" s="206">
        <v>0</v>
      </c>
      <c r="K67" s="206">
        <v>7.01</v>
      </c>
      <c r="L67" s="206">
        <v>2.66</v>
      </c>
      <c r="M67" s="206">
        <v>0</v>
      </c>
      <c r="N67" s="206">
        <v>1.26</v>
      </c>
      <c r="O67" s="206">
        <v>2.12</v>
      </c>
      <c r="P67" s="206">
        <v>2.6</v>
      </c>
      <c r="Q67" s="206">
        <v>0.23</v>
      </c>
      <c r="R67" s="206">
        <v>0.45</v>
      </c>
      <c r="S67" s="206">
        <v>0.28000000000000003</v>
      </c>
      <c r="T67" s="206">
        <v>0</v>
      </c>
      <c r="U67" s="206">
        <v>11.75</v>
      </c>
      <c r="V67" s="206">
        <v>0.2</v>
      </c>
      <c r="W67" s="206">
        <v>0.47</v>
      </c>
      <c r="X67" s="206">
        <v>1.06</v>
      </c>
      <c r="Y67" s="206">
        <v>0</v>
      </c>
      <c r="Z67" s="206">
        <v>9.66</v>
      </c>
      <c r="AA67" s="206">
        <v>0.98</v>
      </c>
      <c r="AB67" s="206">
        <v>0</v>
      </c>
      <c r="AC67" s="206">
        <v>10.68</v>
      </c>
      <c r="AD67" s="206">
        <v>0</v>
      </c>
      <c r="AE67" s="206">
        <v>0</v>
      </c>
      <c r="AF67" s="206">
        <v>0</v>
      </c>
      <c r="AG67" s="206">
        <v>0</v>
      </c>
      <c r="AH67" s="206">
        <v>28.93</v>
      </c>
      <c r="AI67" s="206">
        <v>0</v>
      </c>
      <c r="AJ67" s="206">
        <v>0</v>
      </c>
      <c r="AK67" s="206">
        <v>2.6</v>
      </c>
      <c r="AL67" s="206">
        <v>0</v>
      </c>
      <c r="AM67" s="206">
        <v>0</v>
      </c>
      <c r="AN67" s="206">
        <v>0</v>
      </c>
      <c r="AO67" s="206">
        <v>158.6</v>
      </c>
      <c r="AP67" s="206">
        <v>0</v>
      </c>
    </row>
    <row r="68" spans="1:42">
      <c r="A68" t="s">
        <v>110</v>
      </c>
      <c r="B68" s="206">
        <v>0</v>
      </c>
      <c r="C68" s="206">
        <v>10.14</v>
      </c>
      <c r="D68" s="206">
        <v>0</v>
      </c>
      <c r="E68" s="206">
        <v>0</v>
      </c>
      <c r="F68" s="206">
        <v>13.36</v>
      </c>
      <c r="G68" s="206">
        <v>0</v>
      </c>
      <c r="H68" s="206">
        <v>0</v>
      </c>
      <c r="I68" s="206">
        <v>24.39</v>
      </c>
      <c r="J68" s="206">
        <v>0</v>
      </c>
      <c r="K68" s="206">
        <v>7.01</v>
      </c>
      <c r="L68" s="206">
        <v>2.66</v>
      </c>
      <c r="M68" s="206">
        <v>0</v>
      </c>
      <c r="N68" s="206">
        <v>1.26</v>
      </c>
      <c r="O68" s="206">
        <v>2.12</v>
      </c>
      <c r="P68" s="206">
        <v>2.6</v>
      </c>
      <c r="Q68" s="206">
        <v>0.23</v>
      </c>
      <c r="R68" s="206">
        <v>0.45</v>
      </c>
      <c r="S68" s="206">
        <v>0.28000000000000003</v>
      </c>
      <c r="T68" s="206">
        <v>0</v>
      </c>
      <c r="U68" s="206">
        <v>11.75</v>
      </c>
      <c r="V68" s="206">
        <v>0.2</v>
      </c>
      <c r="W68" s="206">
        <v>0.47</v>
      </c>
      <c r="X68" s="206">
        <v>1.06</v>
      </c>
      <c r="Y68" s="206">
        <v>0</v>
      </c>
      <c r="Z68" s="206">
        <v>9.66</v>
      </c>
      <c r="AA68" s="206">
        <v>0.98</v>
      </c>
      <c r="AB68" s="206">
        <v>0</v>
      </c>
      <c r="AC68" s="206">
        <v>10.68</v>
      </c>
      <c r="AD68" s="206">
        <v>0</v>
      </c>
      <c r="AE68" s="206">
        <v>0</v>
      </c>
      <c r="AF68" s="206">
        <v>0</v>
      </c>
      <c r="AG68" s="206">
        <v>0</v>
      </c>
      <c r="AH68" s="206">
        <v>28.93</v>
      </c>
      <c r="AI68" s="206">
        <v>0</v>
      </c>
      <c r="AJ68" s="206">
        <v>0</v>
      </c>
      <c r="AK68" s="206">
        <v>2.6</v>
      </c>
      <c r="AL68" s="206">
        <v>0</v>
      </c>
      <c r="AM68" s="206">
        <v>0</v>
      </c>
      <c r="AN68" s="206">
        <v>0</v>
      </c>
      <c r="AO68" s="206">
        <v>158.6</v>
      </c>
      <c r="AP68" s="206">
        <v>0</v>
      </c>
    </row>
    <row r="69" spans="1:42">
      <c r="A69" t="s">
        <v>111</v>
      </c>
      <c r="B69" s="206">
        <v>0</v>
      </c>
      <c r="C69" s="206">
        <v>10.14</v>
      </c>
      <c r="D69" s="206">
        <v>0</v>
      </c>
      <c r="E69" s="206">
        <v>0</v>
      </c>
      <c r="F69" s="206">
        <v>13.36</v>
      </c>
      <c r="G69" s="206">
        <v>0</v>
      </c>
      <c r="H69" s="206">
        <v>0</v>
      </c>
      <c r="I69" s="206">
        <v>24.39</v>
      </c>
      <c r="J69" s="206">
        <v>0</v>
      </c>
      <c r="K69" s="206">
        <v>7.01</v>
      </c>
      <c r="L69" s="206">
        <v>2.66</v>
      </c>
      <c r="M69" s="206">
        <v>0</v>
      </c>
      <c r="N69" s="206">
        <v>1.26</v>
      </c>
      <c r="O69" s="206">
        <v>2.12</v>
      </c>
      <c r="P69" s="206">
        <v>2.6</v>
      </c>
      <c r="Q69" s="206">
        <v>0.23</v>
      </c>
      <c r="R69" s="206">
        <v>0.45</v>
      </c>
      <c r="S69" s="206">
        <v>0.28000000000000003</v>
      </c>
      <c r="T69" s="206">
        <v>0</v>
      </c>
      <c r="U69" s="206">
        <v>11.75</v>
      </c>
      <c r="V69" s="206">
        <v>0.2</v>
      </c>
      <c r="W69" s="206">
        <v>0.47</v>
      </c>
      <c r="X69" s="206">
        <v>1.06</v>
      </c>
      <c r="Y69" s="206">
        <v>0</v>
      </c>
      <c r="Z69" s="206">
        <v>9.66</v>
      </c>
      <c r="AA69" s="206">
        <v>0.98</v>
      </c>
      <c r="AB69" s="206">
        <v>0</v>
      </c>
      <c r="AC69" s="206">
        <v>10.68</v>
      </c>
      <c r="AD69" s="206">
        <v>0</v>
      </c>
      <c r="AE69" s="206">
        <v>0</v>
      </c>
      <c r="AF69" s="206">
        <v>0</v>
      </c>
      <c r="AG69" s="206">
        <v>0</v>
      </c>
      <c r="AH69" s="206">
        <v>28.93</v>
      </c>
      <c r="AI69" s="206">
        <v>0</v>
      </c>
      <c r="AJ69" s="206">
        <v>0</v>
      </c>
      <c r="AK69" s="206">
        <v>2.6</v>
      </c>
      <c r="AL69" s="206">
        <v>0</v>
      </c>
      <c r="AM69" s="206">
        <v>0</v>
      </c>
      <c r="AN69" s="206">
        <v>0</v>
      </c>
      <c r="AO69" s="206">
        <v>158.6</v>
      </c>
      <c r="AP69" s="206">
        <v>0</v>
      </c>
    </row>
    <row r="70" spans="1:42">
      <c r="A70" t="s">
        <v>112</v>
      </c>
      <c r="B70" s="206">
        <v>0</v>
      </c>
      <c r="C70" s="206">
        <v>10.14</v>
      </c>
      <c r="D70" s="206">
        <v>0</v>
      </c>
      <c r="E70" s="206">
        <v>0</v>
      </c>
      <c r="F70" s="206">
        <v>13.36</v>
      </c>
      <c r="G70" s="206">
        <v>0</v>
      </c>
      <c r="H70" s="206">
        <v>0</v>
      </c>
      <c r="I70" s="206">
        <v>24.39</v>
      </c>
      <c r="J70" s="206">
        <v>0</v>
      </c>
      <c r="K70" s="206">
        <v>7.01</v>
      </c>
      <c r="L70" s="206">
        <v>2.66</v>
      </c>
      <c r="M70" s="206">
        <v>0</v>
      </c>
      <c r="N70" s="206">
        <v>1.26</v>
      </c>
      <c r="O70" s="206">
        <v>2.12</v>
      </c>
      <c r="P70" s="206">
        <v>2.6</v>
      </c>
      <c r="Q70" s="206">
        <v>0.23</v>
      </c>
      <c r="R70" s="206">
        <v>0.45</v>
      </c>
      <c r="S70" s="206">
        <v>0.28000000000000003</v>
      </c>
      <c r="T70" s="206">
        <v>0</v>
      </c>
      <c r="U70" s="206">
        <v>11.75</v>
      </c>
      <c r="V70" s="206">
        <v>0.2</v>
      </c>
      <c r="W70" s="206">
        <v>0.47</v>
      </c>
      <c r="X70" s="206">
        <v>1.06</v>
      </c>
      <c r="Y70" s="206">
        <v>0</v>
      </c>
      <c r="Z70" s="206">
        <v>9.66</v>
      </c>
      <c r="AA70" s="206">
        <v>0.98</v>
      </c>
      <c r="AB70" s="206">
        <v>0</v>
      </c>
      <c r="AC70" s="206">
        <v>10.46</v>
      </c>
      <c r="AD70" s="206">
        <v>0</v>
      </c>
      <c r="AE70" s="206">
        <v>0</v>
      </c>
      <c r="AF70" s="206">
        <v>0</v>
      </c>
      <c r="AG70" s="206">
        <v>0</v>
      </c>
      <c r="AH70" s="206">
        <v>28.93</v>
      </c>
      <c r="AI70" s="206">
        <v>0</v>
      </c>
      <c r="AJ70" s="206">
        <v>0</v>
      </c>
      <c r="AK70" s="206">
        <v>2.6</v>
      </c>
      <c r="AL70" s="206">
        <v>0</v>
      </c>
      <c r="AM70" s="206">
        <v>0</v>
      </c>
      <c r="AN70" s="206">
        <v>0</v>
      </c>
      <c r="AO70" s="206">
        <v>158.6</v>
      </c>
      <c r="AP70" s="206">
        <v>0</v>
      </c>
    </row>
    <row r="71" spans="1:42">
      <c r="A71" t="s">
        <v>113</v>
      </c>
      <c r="B71" s="206">
        <v>0</v>
      </c>
      <c r="C71" s="206">
        <v>10.14</v>
      </c>
      <c r="D71" s="206">
        <v>0</v>
      </c>
      <c r="E71" s="206">
        <v>0</v>
      </c>
      <c r="F71" s="206">
        <v>18.95</v>
      </c>
      <c r="G71" s="206">
        <v>0</v>
      </c>
      <c r="H71" s="206">
        <v>0</v>
      </c>
      <c r="I71" s="206">
        <v>24.39</v>
      </c>
      <c r="J71" s="206">
        <v>0</v>
      </c>
      <c r="K71" s="206">
        <v>7.01</v>
      </c>
      <c r="L71" s="206">
        <v>2.66</v>
      </c>
      <c r="M71" s="206">
        <v>0</v>
      </c>
      <c r="N71" s="206">
        <v>1.26</v>
      </c>
      <c r="O71" s="206">
        <v>2.12</v>
      </c>
      <c r="P71" s="206">
        <v>2.6</v>
      </c>
      <c r="Q71" s="206">
        <v>0.23</v>
      </c>
      <c r="R71" s="206">
        <v>0.45</v>
      </c>
      <c r="S71" s="206">
        <v>0.28000000000000003</v>
      </c>
      <c r="T71" s="206">
        <v>0</v>
      </c>
      <c r="U71" s="206">
        <v>11.75</v>
      </c>
      <c r="V71" s="206">
        <v>0.2</v>
      </c>
      <c r="W71" s="206">
        <v>0.47</v>
      </c>
      <c r="X71" s="206">
        <v>1.06</v>
      </c>
      <c r="Y71" s="206">
        <v>0</v>
      </c>
      <c r="Z71" s="206">
        <v>9.66</v>
      </c>
      <c r="AA71" s="206">
        <v>0.98</v>
      </c>
      <c r="AB71" s="206">
        <v>0</v>
      </c>
      <c r="AC71" s="206">
        <v>10.46</v>
      </c>
      <c r="AD71" s="206">
        <v>0</v>
      </c>
      <c r="AE71" s="206">
        <v>0</v>
      </c>
      <c r="AF71" s="206">
        <v>0</v>
      </c>
      <c r="AG71" s="206">
        <v>0</v>
      </c>
      <c r="AH71" s="206">
        <v>25.71</v>
      </c>
      <c r="AI71" s="206">
        <v>0</v>
      </c>
      <c r="AJ71" s="206">
        <v>0</v>
      </c>
      <c r="AK71" s="206">
        <v>2.6</v>
      </c>
      <c r="AL71" s="206">
        <v>0</v>
      </c>
      <c r="AM71" s="206">
        <v>0</v>
      </c>
      <c r="AN71" s="206">
        <v>0</v>
      </c>
      <c r="AO71" s="206">
        <v>158.6</v>
      </c>
      <c r="AP71" s="206">
        <v>0</v>
      </c>
    </row>
    <row r="72" spans="1:42">
      <c r="A72" t="s">
        <v>114</v>
      </c>
      <c r="B72" s="206">
        <v>0</v>
      </c>
      <c r="C72" s="206">
        <v>10.14</v>
      </c>
      <c r="D72" s="206">
        <v>0</v>
      </c>
      <c r="E72" s="206">
        <v>0</v>
      </c>
      <c r="F72" s="206">
        <v>18.95</v>
      </c>
      <c r="G72" s="206">
        <v>0</v>
      </c>
      <c r="H72" s="206">
        <v>0</v>
      </c>
      <c r="I72" s="206">
        <v>24.39</v>
      </c>
      <c r="J72" s="206">
        <v>0</v>
      </c>
      <c r="K72" s="206">
        <v>7.01</v>
      </c>
      <c r="L72" s="206">
        <v>2.66</v>
      </c>
      <c r="M72" s="206">
        <v>0</v>
      </c>
      <c r="N72" s="206">
        <v>1.26</v>
      </c>
      <c r="O72" s="206">
        <v>2.12</v>
      </c>
      <c r="P72" s="206">
        <v>2.6</v>
      </c>
      <c r="Q72" s="206">
        <v>0.23</v>
      </c>
      <c r="R72" s="206">
        <v>0.45</v>
      </c>
      <c r="S72" s="206">
        <v>0.28000000000000003</v>
      </c>
      <c r="T72" s="206">
        <v>0</v>
      </c>
      <c r="U72" s="206">
        <v>11.75</v>
      </c>
      <c r="V72" s="206">
        <v>0.2</v>
      </c>
      <c r="W72" s="206">
        <v>0.47</v>
      </c>
      <c r="X72" s="206">
        <v>1.06</v>
      </c>
      <c r="Y72" s="206">
        <v>0</v>
      </c>
      <c r="Z72" s="206">
        <v>9.66</v>
      </c>
      <c r="AA72" s="206">
        <v>0.98</v>
      </c>
      <c r="AB72" s="206">
        <v>0</v>
      </c>
      <c r="AC72" s="206">
        <v>10.46</v>
      </c>
      <c r="AD72" s="206">
        <v>0</v>
      </c>
      <c r="AE72" s="206">
        <v>0</v>
      </c>
      <c r="AF72" s="206">
        <v>0</v>
      </c>
      <c r="AG72" s="206">
        <v>0</v>
      </c>
      <c r="AH72" s="206">
        <v>25.71</v>
      </c>
      <c r="AI72" s="206">
        <v>0</v>
      </c>
      <c r="AJ72" s="206">
        <v>0</v>
      </c>
      <c r="AK72" s="206">
        <v>2.6</v>
      </c>
      <c r="AL72" s="206">
        <v>0</v>
      </c>
      <c r="AM72" s="206">
        <v>0</v>
      </c>
      <c r="AN72" s="206">
        <v>0</v>
      </c>
      <c r="AO72" s="206">
        <v>158.6</v>
      </c>
      <c r="AP72" s="206">
        <v>0</v>
      </c>
    </row>
    <row r="73" spans="1:42">
      <c r="A73" t="s">
        <v>115</v>
      </c>
      <c r="B73" s="206">
        <v>0</v>
      </c>
      <c r="C73" s="206">
        <v>11.49</v>
      </c>
      <c r="D73" s="206">
        <v>0</v>
      </c>
      <c r="E73" s="206">
        <v>0</v>
      </c>
      <c r="F73" s="206">
        <v>18.95</v>
      </c>
      <c r="G73" s="206">
        <v>0</v>
      </c>
      <c r="H73" s="206">
        <v>0</v>
      </c>
      <c r="I73" s="206">
        <v>24.39</v>
      </c>
      <c r="J73" s="206">
        <v>0</v>
      </c>
      <c r="K73" s="206">
        <v>7.01</v>
      </c>
      <c r="L73" s="206">
        <v>2.66</v>
      </c>
      <c r="M73" s="206">
        <v>0</v>
      </c>
      <c r="N73" s="206">
        <v>1.26</v>
      </c>
      <c r="O73" s="206">
        <v>2.12</v>
      </c>
      <c r="P73" s="206">
        <v>2.6</v>
      </c>
      <c r="Q73" s="206">
        <v>0.23</v>
      </c>
      <c r="R73" s="206">
        <v>0.45</v>
      </c>
      <c r="S73" s="206">
        <v>0.28000000000000003</v>
      </c>
      <c r="T73" s="206">
        <v>0</v>
      </c>
      <c r="U73" s="206">
        <v>11.75</v>
      </c>
      <c r="V73" s="206">
        <v>0.2</v>
      </c>
      <c r="W73" s="206">
        <v>0.47</v>
      </c>
      <c r="X73" s="206">
        <v>1.06</v>
      </c>
      <c r="Y73" s="206">
        <v>0</v>
      </c>
      <c r="Z73" s="206">
        <v>9.66</v>
      </c>
      <c r="AA73" s="206">
        <v>0.98</v>
      </c>
      <c r="AB73" s="206">
        <v>0</v>
      </c>
      <c r="AC73" s="206">
        <v>10.46</v>
      </c>
      <c r="AD73" s="206">
        <v>0</v>
      </c>
      <c r="AE73" s="206">
        <v>0</v>
      </c>
      <c r="AF73" s="206">
        <v>0</v>
      </c>
      <c r="AG73" s="206">
        <v>0</v>
      </c>
      <c r="AH73" s="206">
        <v>24.11</v>
      </c>
      <c r="AI73" s="206">
        <v>0</v>
      </c>
      <c r="AJ73" s="206">
        <v>0</v>
      </c>
      <c r="AK73" s="206">
        <v>2.6</v>
      </c>
      <c r="AL73" s="206">
        <v>0</v>
      </c>
      <c r="AM73" s="206">
        <v>0</v>
      </c>
      <c r="AN73" s="206">
        <v>0</v>
      </c>
      <c r="AO73" s="206">
        <v>158.6</v>
      </c>
      <c r="AP73" s="206">
        <v>0</v>
      </c>
    </row>
    <row r="74" spans="1:42">
      <c r="A74" t="s">
        <v>116</v>
      </c>
      <c r="B74" s="206">
        <v>0</v>
      </c>
      <c r="C74" s="206">
        <v>11.49</v>
      </c>
      <c r="D74" s="206">
        <v>0</v>
      </c>
      <c r="E74" s="206">
        <v>0</v>
      </c>
      <c r="F74" s="206">
        <v>18.95</v>
      </c>
      <c r="G74" s="206">
        <v>0</v>
      </c>
      <c r="H74" s="206">
        <v>0</v>
      </c>
      <c r="I74" s="206">
        <v>24.39</v>
      </c>
      <c r="J74" s="206">
        <v>0</v>
      </c>
      <c r="K74" s="206">
        <v>7.01</v>
      </c>
      <c r="L74" s="206">
        <v>2.66</v>
      </c>
      <c r="M74" s="206">
        <v>0</v>
      </c>
      <c r="N74" s="206">
        <v>1.26</v>
      </c>
      <c r="O74" s="206">
        <v>2.12</v>
      </c>
      <c r="P74" s="206">
        <v>2.6</v>
      </c>
      <c r="Q74" s="206">
        <v>0.23</v>
      </c>
      <c r="R74" s="206">
        <v>0.45</v>
      </c>
      <c r="S74" s="206">
        <v>0.28000000000000003</v>
      </c>
      <c r="T74" s="206">
        <v>0</v>
      </c>
      <c r="U74" s="206">
        <v>11.75</v>
      </c>
      <c r="V74" s="206">
        <v>0.2</v>
      </c>
      <c r="W74" s="206">
        <v>0.47</v>
      </c>
      <c r="X74" s="206">
        <v>1.06</v>
      </c>
      <c r="Y74" s="206">
        <v>0</v>
      </c>
      <c r="Z74" s="206">
        <v>9.66</v>
      </c>
      <c r="AA74" s="206">
        <v>0.98</v>
      </c>
      <c r="AB74" s="206">
        <v>0</v>
      </c>
      <c r="AC74" s="206">
        <v>10.46</v>
      </c>
      <c r="AD74" s="206">
        <v>0</v>
      </c>
      <c r="AE74" s="206">
        <v>0</v>
      </c>
      <c r="AF74" s="206">
        <v>0</v>
      </c>
      <c r="AG74" s="206">
        <v>0</v>
      </c>
      <c r="AH74" s="206">
        <v>21.69</v>
      </c>
      <c r="AI74" s="206">
        <v>0</v>
      </c>
      <c r="AJ74" s="206">
        <v>0</v>
      </c>
      <c r="AK74" s="206">
        <v>2.6</v>
      </c>
      <c r="AL74" s="206">
        <v>0</v>
      </c>
      <c r="AM74" s="206">
        <v>0</v>
      </c>
      <c r="AN74" s="206">
        <v>0</v>
      </c>
      <c r="AO74" s="206">
        <v>158.6</v>
      </c>
      <c r="AP74" s="206">
        <v>0</v>
      </c>
    </row>
    <row r="75" spans="1:42">
      <c r="A75" t="s">
        <v>117</v>
      </c>
      <c r="B75" s="206">
        <v>0</v>
      </c>
      <c r="C75" s="206">
        <v>11.49</v>
      </c>
      <c r="D75" s="206">
        <v>0</v>
      </c>
      <c r="E75" s="206">
        <v>0</v>
      </c>
      <c r="F75" s="206">
        <v>18.77</v>
      </c>
      <c r="G75" s="206">
        <v>0</v>
      </c>
      <c r="H75" s="206">
        <v>0</v>
      </c>
      <c r="I75" s="206">
        <v>24.39</v>
      </c>
      <c r="J75" s="206">
        <v>0</v>
      </c>
      <c r="K75" s="206">
        <v>7.01</v>
      </c>
      <c r="L75" s="206">
        <v>2.66</v>
      </c>
      <c r="M75" s="206">
        <v>0</v>
      </c>
      <c r="N75" s="206">
        <v>1.26</v>
      </c>
      <c r="O75" s="206">
        <v>2.12</v>
      </c>
      <c r="P75" s="206">
        <v>2.6</v>
      </c>
      <c r="Q75" s="206">
        <v>0.23</v>
      </c>
      <c r="R75" s="206">
        <v>0.45</v>
      </c>
      <c r="S75" s="206">
        <v>0.28000000000000003</v>
      </c>
      <c r="T75" s="206">
        <v>0</v>
      </c>
      <c r="U75" s="206">
        <v>11.75</v>
      </c>
      <c r="V75" s="206">
        <v>0.2</v>
      </c>
      <c r="W75" s="206">
        <v>0.47</v>
      </c>
      <c r="X75" s="206">
        <v>1.06</v>
      </c>
      <c r="Y75" s="206">
        <v>0</v>
      </c>
      <c r="Z75" s="206">
        <v>9.66</v>
      </c>
      <c r="AA75" s="206">
        <v>0.98</v>
      </c>
      <c r="AB75" s="206">
        <v>0</v>
      </c>
      <c r="AC75" s="206">
        <v>10.46</v>
      </c>
      <c r="AD75" s="206">
        <v>0</v>
      </c>
      <c r="AE75" s="206">
        <v>0</v>
      </c>
      <c r="AF75" s="206">
        <v>0</v>
      </c>
      <c r="AG75" s="206">
        <v>0</v>
      </c>
      <c r="AH75" s="206">
        <v>21.69</v>
      </c>
      <c r="AI75" s="206">
        <v>0</v>
      </c>
      <c r="AJ75" s="206">
        <v>0</v>
      </c>
      <c r="AK75" s="206">
        <v>2.6</v>
      </c>
      <c r="AL75" s="206">
        <v>0</v>
      </c>
      <c r="AM75" s="206">
        <v>0</v>
      </c>
      <c r="AN75" s="206">
        <v>0</v>
      </c>
      <c r="AO75" s="206">
        <v>162.19999999999999</v>
      </c>
      <c r="AP75" s="206">
        <v>0</v>
      </c>
    </row>
    <row r="76" spans="1:42">
      <c r="A76" t="s">
        <v>118</v>
      </c>
      <c r="B76" s="206">
        <v>0</v>
      </c>
      <c r="C76" s="206">
        <v>11.49</v>
      </c>
      <c r="D76" s="206">
        <v>0</v>
      </c>
      <c r="E76" s="206">
        <v>0</v>
      </c>
      <c r="F76" s="206">
        <v>18.95</v>
      </c>
      <c r="G76" s="206">
        <v>0</v>
      </c>
      <c r="H76" s="206">
        <v>0</v>
      </c>
      <c r="I76" s="206">
        <v>24.39</v>
      </c>
      <c r="J76" s="206">
        <v>0</v>
      </c>
      <c r="K76" s="206">
        <v>7.01</v>
      </c>
      <c r="L76" s="206">
        <v>2.66</v>
      </c>
      <c r="M76" s="206">
        <v>0</v>
      </c>
      <c r="N76" s="206">
        <v>1.26</v>
      </c>
      <c r="O76" s="206">
        <v>2.12</v>
      </c>
      <c r="P76" s="206">
        <v>2.6</v>
      </c>
      <c r="Q76" s="206">
        <v>0.23</v>
      </c>
      <c r="R76" s="206">
        <v>0.45</v>
      </c>
      <c r="S76" s="206">
        <v>0.28000000000000003</v>
      </c>
      <c r="T76" s="206">
        <v>0</v>
      </c>
      <c r="U76" s="206">
        <v>11.75</v>
      </c>
      <c r="V76" s="206">
        <v>0.2</v>
      </c>
      <c r="W76" s="206">
        <v>0.47</v>
      </c>
      <c r="X76" s="206">
        <v>1.06</v>
      </c>
      <c r="Y76" s="206">
        <v>0</v>
      </c>
      <c r="Z76" s="206">
        <v>9.66</v>
      </c>
      <c r="AA76" s="206">
        <v>0.98</v>
      </c>
      <c r="AB76" s="206">
        <v>0</v>
      </c>
      <c r="AC76" s="206">
        <v>10.46</v>
      </c>
      <c r="AD76" s="206">
        <v>0</v>
      </c>
      <c r="AE76" s="206">
        <v>0</v>
      </c>
      <c r="AF76" s="206">
        <v>0</v>
      </c>
      <c r="AG76" s="206">
        <v>0</v>
      </c>
      <c r="AH76" s="206">
        <v>21.69</v>
      </c>
      <c r="AI76" s="206">
        <v>0</v>
      </c>
      <c r="AJ76" s="206">
        <v>0</v>
      </c>
      <c r="AK76" s="206">
        <v>2.6</v>
      </c>
      <c r="AL76" s="206">
        <v>0</v>
      </c>
      <c r="AM76" s="206">
        <v>0</v>
      </c>
      <c r="AN76" s="206">
        <v>0</v>
      </c>
      <c r="AO76" s="206">
        <v>162.19999999999999</v>
      </c>
      <c r="AP76" s="206">
        <v>0</v>
      </c>
    </row>
    <row r="77" spans="1:42">
      <c r="A77" t="s">
        <v>119</v>
      </c>
      <c r="B77" s="206">
        <v>0</v>
      </c>
      <c r="C77" s="206">
        <v>11.49</v>
      </c>
      <c r="D77" s="206">
        <v>0</v>
      </c>
      <c r="E77" s="206">
        <v>0</v>
      </c>
      <c r="F77" s="206">
        <v>18.95</v>
      </c>
      <c r="G77" s="206">
        <v>0</v>
      </c>
      <c r="H77" s="206">
        <v>0</v>
      </c>
      <c r="I77" s="206">
        <v>24.39</v>
      </c>
      <c r="J77" s="206">
        <v>0</v>
      </c>
      <c r="K77" s="206">
        <v>7.01</v>
      </c>
      <c r="L77" s="206">
        <v>2.66</v>
      </c>
      <c r="M77" s="206">
        <v>0</v>
      </c>
      <c r="N77" s="206">
        <v>1.26</v>
      </c>
      <c r="O77" s="206">
        <v>2.12</v>
      </c>
      <c r="P77" s="206">
        <v>2.6</v>
      </c>
      <c r="Q77" s="206">
        <v>0.23</v>
      </c>
      <c r="R77" s="206">
        <v>0.45</v>
      </c>
      <c r="S77" s="206">
        <v>0.28000000000000003</v>
      </c>
      <c r="T77" s="206">
        <v>0</v>
      </c>
      <c r="U77" s="206">
        <v>11.75</v>
      </c>
      <c r="V77" s="206">
        <v>0.2</v>
      </c>
      <c r="W77" s="206">
        <v>0.47</v>
      </c>
      <c r="X77" s="206">
        <v>1.06</v>
      </c>
      <c r="Y77" s="206">
        <v>0</v>
      </c>
      <c r="Z77" s="206">
        <v>9.66</v>
      </c>
      <c r="AA77" s="206">
        <v>0.98</v>
      </c>
      <c r="AB77" s="206">
        <v>0</v>
      </c>
      <c r="AC77" s="206">
        <v>10.46</v>
      </c>
      <c r="AD77" s="206">
        <v>0</v>
      </c>
      <c r="AE77" s="206">
        <v>0</v>
      </c>
      <c r="AF77" s="206">
        <v>0</v>
      </c>
      <c r="AG77" s="206">
        <v>0</v>
      </c>
      <c r="AH77" s="206">
        <v>21.69</v>
      </c>
      <c r="AI77" s="206">
        <v>0</v>
      </c>
      <c r="AJ77" s="206">
        <v>0</v>
      </c>
      <c r="AK77" s="206">
        <v>2.6</v>
      </c>
      <c r="AL77" s="206">
        <v>0</v>
      </c>
      <c r="AM77" s="206">
        <v>0</v>
      </c>
      <c r="AN77" s="206">
        <v>0</v>
      </c>
      <c r="AO77" s="206">
        <v>162.19999999999999</v>
      </c>
      <c r="AP77" s="206">
        <v>0</v>
      </c>
    </row>
    <row r="78" spans="1:42">
      <c r="A78" t="s">
        <v>120</v>
      </c>
      <c r="B78" s="206">
        <v>0</v>
      </c>
      <c r="C78" s="206">
        <v>11.49</v>
      </c>
      <c r="D78" s="206">
        <v>0</v>
      </c>
      <c r="E78" s="206">
        <v>0</v>
      </c>
      <c r="F78" s="206">
        <v>18.95</v>
      </c>
      <c r="G78" s="206">
        <v>0</v>
      </c>
      <c r="H78" s="206">
        <v>0</v>
      </c>
      <c r="I78" s="206">
        <v>24.39</v>
      </c>
      <c r="J78" s="206">
        <v>0</v>
      </c>
      <c r="K78" s="206">
        <v>7.01</v>
      </c>
      <c r="L78" s="206">
        <v>2.66</v>
      </c>
      <c r="M78" s="206">
        <v>0</v>
      </c>
      <c r="N78" s="206">
        <v>1.26</v>
      </c>
      <c r="O78" s="206">
        <v>2.12</v>
      </c>
      <c r="P78" s="206">
        <v>2.6</v>
      </c>
      <c r="Q78" s="206">
        <v>0.23</v>
      </c>
      <c r="R78" s="206">
        <v>0.45</v>
      </c>
      <c r="S78" s="206">
        <v>0.28000000000000003</v>
      </c>
      <c r="T78" s="206">
        <v>0</v>
      </c>
      <c r="U78" s="206">
        <v>11.75</v>
      </c>
      <c r="V78" s="206">
        <v>0.2</v>
      </c>
      <c r="W78" s="206">
        <v>0.47</v>
      </c>
      <c r="X78" s="206">
        <v>1.06</v>
      </c>
      <c r="Y78" s="206">
        <v>0</v>
      </c>
      <c r="Z78" s="206">
        <v>9.66</v>
      </c>
      <c r="AA78" s="206">
        <v>0.98</v>
      </c>
      <c r="AB78" s="206">
        <v>0</v>
      </c>
      <c r="AC78" s="206">
        <v>10.46</v>
      </c>
      <c r="AD78" s="206">
        <v>0</v>
      </c>
      <c r="AE78" s="206">
        <v>0</v>
      </c>
      <c r="AF78" s="206">
        <v>0</v>
      </c>
      <c r="AG78" s="206">
        <v>3.21</v>
      </c>
      <c r="AH78" s="206">
        <v>17.68</v>
      </c>
      <c r="AI78" s="206">
        <v>0</v>
      </c>
      <c r="AJ78" s="206">
        <v>0</v>
      </c>
      <c r="AK78" s="206">
        <v>2.6</v>
      </c>
      <c r="AL78" s="206">
        <v>0</v>
      </c>
      <c r="AM78" s="206">
        <v>0</v>
      </c>
      <c r="AN78" s="206">
        <v>0</v>
      </c>
      <c r="AO78" s="206">
        <v>162.19999999999999</v>
      </c>
      <c r="AP78" s="206">
        <v>0</v>
      </c>
    </row>
    <row r="79" spans="1:42">
      <c r="A79" t="s">
        <v>121</v>
      </c>
      <c r="B79" s="206">
        <v>0</v>
      </c>
      <c r="C79" s="206">
        <v>11.49</v>
      </c>
      <c r="D79" s="206">
        <v>0</v>
      </c>
      <c r="E79" s="206">
        <v>0</v>
      </c>
      <c r="F79" s="206">
        <v>18.95</v>
      </c>
      <c r="G79" s="206">
        <v>0</v>
      </c>
      <c r="H79" s="206">
        <v>0</v>
      </c>
      <c r="I79" s="206">
        <v>24.39</v>
      </c>
      <c r="J79" s="206">
        <v>0</v>
      </c>
      <c r="K79" s="206">
        <v>7.01</v>
      </c>
      <c r="L79" s="206">
        <v>2.66</v>
      </c>
      <c r="M79" s="206">
        <v>0</v>
      </c>
      <c r="N79" s="206">
        <v>1.26</v>
      </c>
      <c r="O79" s="206">
        <v>2.12</v>
      </c>
      <c r="P79" s="206">
        <v>2.6</v>
      </c>
      <c r="Q79" s="206">
        <v>0.23</v>
      </c>
      <c r="R79" s="206">
        <v>0.45</v>
      </c>
      <c r="S79" s="206">
        <v>0.28000000000000003</v>
      </c>
      <c r="T79" s="206">
        <v>0</v>
      </c>
      <c r="U79" s="206">
        <v>11.75</v>
      </c>
      <c r="V79" s="206">
        <v>0.2</v>
      </c>
      <c r="W79" s="206">
        <v>0.47</v>
      </c>
      <c r="X79" s="206">
        <v>1.06</v>
      </c>
      <c r="Y79" s="206">
        <v>0</v>
      </c>
      <c r="Z79" s="206">
        <v>9.66</v>
      </c>
      <c r="AA79" s="206">
        <v>0.98</v>
      </c>
      <c r="AB79" s="206">
        <v>0</v>
      </c>
      <c r="AC79" s="206">
        <v>10.46</v>
      </c>
      <c r="AD79" s="206">
        <v>0</v>
      </c>
      <c r="AE79" s="206">
        <v>0</v>
      </c>
      <c r="AF79" s="206">
        <v>0</v>
      </c>
      <c r="AG79" s="206">
        <v>3.21</v>
      </c>
      <c r="AH79" s="206">
        <v>17.68</v>
      </c>
      <c r="AI79" s="206">
        <v>0</v>
      </c>
      <c r="AJ79" s="206">
        <v>0</v>
      </c>
      <c r="AK79" s="206">
        <v>2.6</v>
      </c>
      <c r="AL79" s="206">
        <v>0</v>
      </c>
      <c r="AM79" s="206">
        <v>0</v>
      </c>
      <c r="AN79" s="206">
        <v>0</v>
      </c>
      <c r="AO79" s="206">
        <v>162.19999999999999</v>
      </c>
      <c r="AP79" s="206">
        <v>0</v>
      </c>
    </row>
    <row r="80" spans="1:42">
      <c r="A80" t="s">
        <v>122</v>
      </c>
      <c r="B80" s="206">
        <v>0</v>
      </c>
      <c r="C80" s="206">
        <v>11.49</v>
      </c>
      <c r="D80" s="206">
        <v>0</v>
      </c>
      <c r="E80" s="206">
        <v>0</v>
      </c>
      <c r="F80" s="206">
        <v>18.95</v>
      </c>
      <c r="G80" s="206">
        <v>0</v>
      </c>
      <c r="H80" s="206">
        <v>0</v>
      </c>
      <c r="I80" s="206">
        <v>24.39</v>
      </c>
      <c r="J80" s="206">
        <v>0</v>
      </c>
      <c r="K80" s="206">
        <v>7.01</v>
      </c>
      <c r="L80" s="206">
        <v>2.66</v>
      </c>
      <c r="M80" s="206">
        <v>0</v>
      </c>
      <c r="N80" s="206">
        <v>1.26</v>
      </c>
      <c r="O80" s="206">
        <v>2.12</v>
      </c>
      <c r="P80" s="206">
        <v>2.6</v>
      </c>
      <c r="Q80" s="206">
        <v>0.23</v>
      </c>
      <c r="R80" s="206">
        <v>0.45</v>
      </c>
      <c r="S80" s="206">
        <v>0.28000000000000003</v>
      </c>
      <c r="T80" s="206">
        <v>0</v>
      </c>
      <c r="U80" s="206">
        <v>11.75</v>
      </c>
      <c r="V80" s="206">
        <v>0.2</v>
      </c>
      <c r="W80" s="206">
        <v>0.47</v>
      </c>
      <c r="X80" s="206">
        <v>1.06</v>
      </c>
      <c r="Y80" s="206">
        <v>0</v>
      </c>
      <c r="Z80" s="206">
        <v>9.66</v>
      </c>
      <c r="AA80" s="206">
        <v>0.98</v>
      </c>
      <c r="AB80" s="206">
        <v>0</v>
      </c>
      <c r="AC80" s="206">
        <v>10.46</v>
      </c>
      <c r="AD80" s="206">
        <v>0</v>
      </c>
      <c r="AE80" s="206">
        <v>0</v>
      </c>
      <c r="AF80" s="206">
        <v>0</v>
      </c>
      <c r="AG80" s="206">
        <v>3.21</v>
      </c>
      <c r="AH80" s="206">
        <v>17.68</v>
      </c>
      <c r="AI80" s="206">
        <v>0</v>
      </c>
      <c r="AJ80" s="206">
        <v>0</v>
      </c>
      <c r="AK80" s="206">
        <v>2.6</v>
      </c>
      <c r="AL80" s="206">
        <v>0</v>
      </c>
      <c r="AM80" s="206">
        <v>0</v>
      </c>
      <c r="AN80" s="206">
        <v>0</v>
      </c>
      <c r="AO80" s="206">
        <v>162.19999999999999</v>
      </c>
      <c r="AP80" s="206">
        <v>0</v>
      </c>
    </row>
    <row r="81" spans="1:42">
      <c r="A81" t="s">
        <v>123</v>
      </c>
      <c r="B81" s="206">
        <v>0</v>
      </c>
      <c r="C81" s="206">
        <v>11.49</v>
      </c>
      <c r="D81" s="206">
        <v>0</v>
      </c>
      <c r="E81" s="206">
        <v>0</v>
      </c>
      <c r="F81" s="206">
        <v>18.95</v>
      </c>
      <c r="G81" s="206">
        <v>0</v>
      </c>
      <c r="H81" s="206">
        <v>0</v>
      </c>
      <c r="I81" s="206">
        <v>24.39</v>
      </c>
      <c r="J81" s="206">
        <v>0</v>
      </c>
      <c r="K81" s="206">
        <v>7.01</v>
      </c>
      <c r="L81" s="206">
        <v>2.66</v>
      </c>
      <c r="M81" s="206">
        <v>0</v>
      </c>
      <c r="N81" s="206">
        <v>1.26</v>
      </c>
      <c r="O81" s="206">
        <v>2.12</v>
      </c>
      <c r="P81" s="206">
        <v>2.6</v>
      </c>
      <c r="Q81" s="206">
        <v>0.23</v>
      </c>
      <c r="R81" s="206">
        <v>0.45</v>
      </c>
      <c r="S81" s="206">
        <v>0.28000000000000003</v>
      </c>
      <c r="T81" s="206">
        <v>0</v>
      </c>
      <c r="U81" s="206">
        <v>11.75</v>
      </c>
      <c r="V81" s="206">
        <v>0.2</v>
      </c>
      <c r="W81" s="206">
        <v>0.7</v>
      </c>
      <c r="X81" s="206">
        <v>1.06</v>
      </c>
      <c r="Y81" s="206">
        <v>0</v>
      </c>
      <c r="Z81" s="206">
        <v>9.66</v>
      </c>
      <c r="AA81" s="206">
        <v>0.98</v>
      </c>
      <c r="AB81" s="206">
        <v>0</v>
      </c>
      <c r="AC81" s="206">
        <v>10.46</v>
      </c>
      <c r="AD81" s="206">
        <v>0</v>
      </c>
      <c r="AE81" s="206">
        <v>0</v>
      </c>
      <c r="AF81" s="206">
        <v>0</v>
      </c>
      <c r="AG81" s="206">
        <v>3.21</v>
      </c>
      <c r="AH81" s="206">
        <v>17.68</v>
      </c>
      <c r="AI81" s="206">
        <v>0</v>
      </c>
      <c r="AJ81" s="206">
        <v>0</v>
      </c>
      <c r="AK81" s="206">
        <v>2.6</v>
      </c>
      <c r="AL81" s="206">
        <v>0</v>
      </c>
      <c r="AM81" s="206">
        <v>0</v>
      </c>
      <c r="AN81" s="206">
        <v>0</v>
      </c>
      <c r="AO81" s="206">
        <v>162.19999999999999</v>
      </c>
      <c r="AP81" s="206">
        <v>0</v>
      </c>
    </row>
    <row r="82" spans="1:42">
      <c r="A82" t="s">
        <v>124</v>
      </c>
      <c r="B82" s="206">
        <v>0</v>
      </c>
      <c r="C82" s="206">
        <v>11.49</v>
      </c>
      <c r="D82" s="206">
        <v>0</v>
      </c>
      <c r="E82" s="206">
        <v>0</v>
      </c>
      <c r="F82" s="206">
        <v>18.95</v>
      </c>
      <c r="G82" s="206">
        <v>0</v>
      </c>
      <c r="H82" s="206">
        <v>0</v>
      </c>
      <c r="I82" s="206">
        <v>24.39</v>
      </c>
      <c r="J82" s="206">
        <v>0</v>
      </c>
      <c r="K82" s="206">
        <v>7.01</v>
      </c>
      <c r="L82" s="206">
        <v>2.66</v>
      </c>
      <c r="M82" s="206">
        <v>0</v>
      </c>
      <c r="N82" s="206">
        <v>1.26</v>
      </c>
      <c r="O82" s="206">
        <v>2.12</v>
      </c>
      <c r="P82" s="206">
        <v>2.6</v>
      </c>
      <c r="Q82" s="206">
        <v>0.23</v>
      </c>
      <c r="R82" s="206">
        <v>0.45</v>
      </c>
      <c r="S82" s="206">
        <v>0.28000000000000003</v>
      </c>
      <c r="T82" s="206">
        <v>0</v>
      </c>
      <c r="U82" s="206">
        <v>11.75</v>
      </c>
      <c r="V82" s="206">
        <v>0.2</v>
      </c>
      <c r="W82" s="206">
        <v>0.7</v>
      </c>
      <c r="X82" s="206">
        <v>1.06</v>
      </c>
      <c r="Y82" s="206">
        <v>0</v>
      </c>
      <c r="Z82" s="206">
        <v>9.66</v>
      </c>
      <c r="AA82" s="206">
        <v>0.98</v>
      </c>
      <c r="AB82" s="206">
        <v>0</v>
      </c>
      <c r="AC82" s="206">
        <v>10.46</v>
      </c>
      <c r="AD82" s="206">
        <v>0</v>
      </c>
      <c r="AE82" s="206">
        <v>0</v>
      </c>
      <c r="AF82" s="206">
        <v>0</v>
      </c>
      <c r="AG82" s="206">
        <v>3.21</v>
      </c>
      <c r="AH82" s="206">
        <v>17.68</v>
      </c>
      <c r="AI82" s="206">
        <v>0</v>
      </c>
      <c r="AJ82" s="206">
        <v>0</v>
      </c>
      <c r="AK82" s="206">
        <v>2.6</v>
      </c>
      <c r="AL82" s="206">
        <v>0</v>
      </c>
      <c r="AM82" s="206">
        <v>0</v>
      </c>
      <c r="AN82" s="206">
        <v>0</v>
      </c>
      <c r="AO82" s="206">
        <v>162.19999999999999</v>
      </c>
      <c r="AP82" s="206">
        <v>0</v>
      </c>
    </row>
    <row r="83" spans="1:42">
      <c r="A83" t="s">
        <v>125</v>
      </c>
      <c r="B83" s="206">
        <v>0</v>
      </c>
      <c r="C83" s="206">
        <v>11.49</v>
      </c>
      <c r="D83" s="206">
        <v>0</v>
      </c>
      <c r="E83" s="206">
        <v>0</v>
      </c>
      <c r="F83" s="206">
        <v>18.95</v>
      </c>
      <c r="G83" s="206">
        <v>0</v>
      </c>
      <c r="H83" s="206">
        <v>0</v>
      </c>
      <c r="I83" s="206">
        <v>24.81</v>
      </c>
      <c r="J83" s="206">
        <v>0</v>
      </c>
      <c r="K83" s="206">
        <v>7.01</v>
      </c>
      <c r="L83" s="206">
        <v>2.66</v>
      </c>
      <c r="M83" s="206">
        <v>0</v>
      </c>
      <c r="N83" s="206">
        <v>1.26</v>
      </c>
      <c r="O83" s="206">
        <v>2.12</v>
      </c>
      <c r="P83" s="206">
        <v>2.6</v>
      </c>
      <c r="Q83" s="206">
        <v>0.23</v>
      </c>
      <c r="R83" s="206">
        <v>0.45</v>
      </c>
      <c r="S83" s="206">
        <v>0.28000000000000003</v>
      </c>
      <c r="T83" s="206">
        <v>0</v>
      </c>
      <c r="U83" s="206">
        <v>11.75</v>
      </c>
      <c r="V83" s="206">
        <v>0.2</v>
      </c>
      <c r="W83" s="206">
        <v>0.7</v>
      </c>
      <c r="X83" s="206">
        <v>1.06</v>
      </c>
      <c r="Y83" s="206">
        <v>0</v>
      </c>
      <c r="Z83" s="206">
        <v>9.66</v>
      </c>
      <c r="AA83" s="206">
        <v>0.98</v>
      </c>
      <c r="AB83" s="206">
        <v>0</v>
      </c>
      <c r="AC83" s="206">
        <v>10.46</v>
      </c>
      <c r="AD83" s="206">
        <v>0</v>
      </c>
      <c r="AE83" s="206">
        <v>0</v>
      </c>
      <c r="AF83" s="206">
        <v>0</v>
      </c>
      <c r="AG83" s="206">
        <v>3.21</v>
      </c>
      <c r="AH83" s="206">
        <v>17.68</v>
      </c>
      <c r="AI83" s="206">
        <v>0</v>
      </c>
      <c r="AJ83" s="206">
        <v>0</v>
      </c>
      <c r="AK83" s="206">
        <v>2.6</v>
      </c>
      <c r="AL83" s="206">
        <v>0</v>
      </c>
      <c r="AM83" s="206">
        <v>0</v>
      </c>
      <c r="AN83" s="206">
        <v>0</v>
      </c>
      <c r="AO83" s="206">
        <v>162.19999999999999</v>
      </c>
      <c r="AP83" s="206">
        <v>0</v>
      </c>
    </row>
    <row r="84" spans="1:42">
      <c r="A84" t="s">
        <v>126</v>
      </c>
      <c r="B84" s="206">
        <v>0</v>
      </c>
      <c r="C84" s="206">
        <v>11.49</v>
      </c>
      <c r="D84" s="206">
        <v>0</v>
      </c>
      <c r="E84" s="206">
        <v>0</v>
      </c>
      <c r="F84" s="206">
        <v>18.95</v>
      </c>
      <c r="G84" s="206">
        <v>0</v>
      </c>
      <c r="H84" s="206">
        <v>0</v>
      </c>
      <c r="I84" s="206">
        <v>24.81</v>
      </c>
      <c r="J84" s="206">
        <v>0</v>
      </c>
      <c r="K84" s="206">
        <v>7.01</v>
      </c>
      <c r="L84" s="206">
        <v>2.66</v>
      </c>
      <c r="M84" s="206">
        <v>0</v>
      </c>
      <c r="N84" s="206">
        <v>1.26</v>
      </c>
      <c r="O84" s="206">
        <v>2.12</v>
      </c>
      <c r="P84" s="206">
        <v>2.6</v>
      </c>
      <c r="Q84" s="206">
        <v>0.23</v>
      </c>
      <c r="R84" s="206">
        <v>0.45</v>
      </c>
      <c r="S84" s="206">
        <v>0.28000000000000003</v>
      </c>
      <c r="T84" s="206">
        <v>0</v>
      </c>
      <c r="U84" s="206">
        <v>11.75</v>
      </c>
      <c r="V84" s="206">
        <v>0.2</v>
      </c>
      <c r="W84" s="206">
        <v>0.7</v>
      </c>
      <c r="X84" s="206">
        <v>1.06</v>
      </c>
      <c r="Y84" s="206">
        <v>0</v>
      </c>
      <c r="Z84" s="206">
        <v>9.66</v>
      </c>
      <c r="AA84" s="206">
        <v>0.98</v>
      </c>
      <c r="AB84" s="206">
        <v>0</v>
      </c>
      <c r="AC84" s="206">
        <v>10.46</v>
      </c>
      <c r="AD84" s="206">
        <v>0</v>
      </c>
      <c r="AE84" s="206">
        <v>0</v>
      </c>
      <c r="AF84" s="206">
        <v>0</v>
      </c>
      <c r="AG84" s="206">
        <v>3.21</v>
      </c>
      <c r="AH84" s="206">
        <v>17.68</v>
      </c>
      <c r="AI84" s="206">
        <v>0</v>
      </c>
      <c r="AJ84" s="206">
        <v>0</v>
      </c>
      <c r="AK84" s="206">
        <v>2.6</v>
      </c>
      <c r="AL84" s="206">
        <v>0</v>
      </c>
      <c r="AM84" s="206">
        <v>0</v>
      </c>
      <c r="AN84" s="206">
        <v>0</v>
      </c>
      <c r="AO84" s="206">
        <v>162.19999999999999</v>
      </c>
      <c r="AP84" s="206">
        <v>0</v>
      </c>
    </row>
    <row r="85" spans="1:42">
      <c r="A85" t="s">
        <v>127</v>
      </c>
      <c r="B85" s="206">
        <v>0</v>
      </c>
      <c r="C85" s="206">
        <v>11.49</v>
      </c>
      <c r="D85" s="206">
        <v>0</v>
      </c>
      <c r="E85" s="206">
        <v>0</v>
      </c>
      <c r="F85" s="206">
        <v>18.95</v>
      </c>
      <c r="G85" s="206">
        <v>0</v>
      </c>
      <c r="H85" s="206">
        <v>0</v>
      </c>
      <c r="I85" s="206">
        <v>24.81</v>
      </c>
      <c r="J85" s="206">
        <v>0</v>
      </c>
      <c r="K85" s="206">
        <v>7.01</v>
      </c>
      <c r="L85" s="206">
        <v>2.66</v>
      </c>
      <c r="M85" s="206">
        <v>0</v>
      </c>
      <c r="N85" s="206">
        <v>1.26</v>
      </c>
      <c r="O85" s="206">
        <v>2.12</v>
      </c>
      <c r="P85" s="206">
        <v>2.6</v>
      </c>
      <c r="Q85" s="206">
        <v>0.23</v>
      </c>
      <c r="R85" s="206">
        <v>0.45</v>
      </c>
      <c r="S85" s="206">
        <v>0.28000000000000003</v>
      </c>
      <c r="T85" s="206">
        <v>0</v>
      </c>
      <c r="U85" s="206">
        <v>11.75</v>
      </c>
      <c r="V85" s="206">
        <v>0.2</v>
      </c>
      <c r="W85" s="206">
        <v>0.7</v>
      </c>
      <c r="X85" s="206">
        <v>1.06</v>
      </c>
      <c r="Y85" s="206">
        <v>0</v>
      </c>
      <c r="Z85" s="206">
        <v>9.66</v>
      </c>
      <c r="AA85" s="206">
        <v>0.98</v>
      </c>
      <c r="AB85" s="206">
        <v>0</v>
      </c>
      <c r="AC85" s="206">
        <v>10.46</v>
      </c>
      <c r="AD85" s="206">
        <v>0</v>
      </c>
      <c r="AE85" s="206">
        <v>0</v>
      </c>
      <c r="AF85" s="206">
        <v>0</v>
      </c>
      <c r="AG85" s="206">
        <v>3.21</v>
      </c>
      <c r="AH85" s="206">
        <v>17.68</v>
      </c>
      <c r="AI85" s="206">
        <v>0</v>
      </c>
      <c r="AJ85" s="206">
        <v>0</v>
      </c>
      <c r="AK85" s="206">
        <v>2.6</v>
      </c>
      <c r="AL85" s="206">
        <v>0</v>
      </c>
      <c r="AM85" s="206">
        <v>0</v>
      </c>
      <c r="AN85" s="206">
        <v>0</v>
      </c>
      <c r="AO85" s="206">
        <v>151.19999999999999</v>
      </c>
      <c r="AP85" s="206">
        <v>0</v>
      </c>
    </row>
    <row r="86" spans="1:42">
      <c r="A86" t="s">
        <v>128</v>
      </c>
      <c r="B86" s="206">
        <v>0</v>
      </c>
      <c r="C86" s="206">
        <v>11.49</v>
      </c>
      <c r="D86" s="206">
        <v>0</v>
      </c>
      <c r="E86" s="206">
        <v>0</v>
      </c>
      <c r="F86" s="206">
        <v>18.95</v>
      </c>
      <c r="G86" s="206">
        <v>0</v>
      </c>
      <c r="H86" s="206">
        <v>0</v>
      </c>
      <c r="I86" s="206">
        <v>24.81</v>
      </c>
      <c r="J86" s="206">
        <v>0</v>
      </c>
      <c r="K86" s="206">
        <v>7.01</v>
      </c>
      <c r="L86" s="206">
        <v>2.66</v>
      </c>
      <c r="M86" s="206">
        <v>0</v>
      </c>
      <c r="N86" s="206">
        <v>1.26</v>
      </c>
      <c r="O86" s="206">
        <v>2.12</v>
      </c>
      <c r="P86" s="206">
        <v>2.6</v>
      </c>
      <c r="Q86" s="206">
        <v>0.23</v>
      </c>
      <c r="R86" s="206">
        <v>0.45</v>
      </c>
      <c r="S86" s="206">
        <v>0.28000000000000003</v>
      </c>
      <c r="T86" s="206">
        <v>0</v>
      </c>
      <c r="U86" s="206">
        <v>11.75</v>
      </c>
      <c r="V86" s="206">
        <v>0.2</v>
      </c>
      <c r="W86" s="206">
        <v>0.7</v>
      </c>
      <c r="X86" s="206">
        <v>1.06</v>
      </c>
      <c r="Y86" s="206">
        <v>0</v>
      </c>
      <c r="Z86" s="206">
        <v>9.66</v>
      </c>
      <c r="AA86" s="206">
        <v>0.98</v>
      </c>
      <c r="AB86" s="206">
        <v>0</v>
      </c>
      <c r="AC86" s="206">
        <v>10.46</v>
      </c>
      <c r="AD86" s="206">
        <v>0</v>
      </c>
      <c r="AE86" s="206">
        <v>0</v>
      </c>
      <c r="AF86" s="206">
        <v>0</v>
      </c>
      <c r="AG86" s="206">
        <v>3.21</v>
      </c>
      <c r="AH86" s="206">
        <v>17.68</v>
      </c>
      <c r="AI86" s="206">
        <v>0</v>
      </c>
      <c r="AJ86" s="206">
        <v>0</v>
      </c>
      <c r="AK86" s="206">
        <v>2.6</v>
      </c>
      <c r="AL86" s="206">
        <v>0</v>
      </c>
      <c r="AM86" s="206">
        <v>0</v>
      </c>
      <c r="AN86" s="206">
        <v>0</v>
      </c>
      <c r="AO86" s="206">
        <v>151.19999999999999</v>
      </c>
      <c r="AP86" s="206">
        <v>0</v>
      </c>
    </row>
    <row r="87" spans="1:42">
      <c r="A87" t="s">
        <v>129</v>
      </c>
      <c r="B87" s="206">
        <v>0</v>
      </c>
      <c r="C87" s="206">
        <v>11.49</v>
      </c>
      <c r="D87" s="206">
        <v>0</v>
      </c>
      <c r="E87" s="206">
        <v>0</v>
      </c>
      <c r="F87" s="206">
        <v>18.95</v>
      </c>
      <c r="G87" s="206">
        <v>0</v>
      </c>
      <c r="H87" s="206">
        <v>0</v>
      </c>
      <c r="I87" s="206">
        <v>24.81</v>
      </c>
      <c r="J87" s="206">
        <v>0</v>
      </c>
      <c r="K87" s="206">
        <v>7.01</v>
      </c>
      <c r="L87" s="206">
        <v>2.66</v>
      </c>
      <c r="M87" s="206">
        <v>0</v>
      </c>
      <c r="N87" s="206">
        <v>1.26</v>
      </c>
      <c r="O87" s="206">
        <v>2.12</v>
      </c>
      <c r="P87" s="206">
        <v>2.6</v>
      </c>
      <c r="Q87" s="206">
        <v>0.23</v>
      </c>
      <c r="R87" s="206">
        <v>0.45</v>
      </c>
      <c r="S87" s="206">
        <v>0.28000000000000003</v>
      </c>
      <c r="T87" s="206">
        <v>0</v>
      </c>
      <c r="U87" s="206">
        <v>11.75</v>
      </c>
      <c r="V87" s="206">
        <v>0.2</v>
      </c>
      <c r="W87" s="206">
        <v>0.7</v>
      </c>
      <c r="X87" s="206">
        <v>1.06</v>
      </c>
      <c r="Y87" s="206">
        <v>0</v>
      </c>
      <c r="Z87" s="206">
        <v>9.66</v>
      </c>
      <c r="AA87" s="206">
        <v>0.98</v>
      </c>
      <c r="AB87" s="206">
        <v>0</v>
      </c>
      <c r="AC87" s="206">
        <v>10.46</v>
      </c>
      <c r="AD87" s="206">
        <v>0</v>
      </c>
      <c r="AE87" s="206">
        <v>0</v>
      </c>
      <c r="AF87" s="206">
        <v>0</v>
      </c>
      <c r="AG87" s="206">
        <v>3.21</v>
      </c>
      <c r="AH87" s="206">
        <v>17.68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151.19999999999999</v>
      </c>
      <c r="AP87" s="206">
        <v>0</v>
      </c>
    </row>
    <row r="88" spans="1:42">
      <c r="A88" t="s">
        <v>130</v>
      </c>
      <c r="B88" s="206">
        <v>0</v>
      </c>
      <c r="C88" s="206">
        <v>11.49</v>
      </c>
      <c r="D88" s="206">
        <v>0</v>
      </c>
      <c r="E88" s="206">
        <v>0</v>
      </c>
      <c r="F88" s="206">
        <v>18.95</v>
      </c>
      <c r="G88" s="206">
        <v>0</v>
      </c>
      <c r="H88" s="206">
        <v>0</v>
      </c>
      <c r="I88" s="206">
        <v>24.81</v>
      </c>
      <c r="J88" s="206">
        <v>0</v>
      </c>
      <c r="K88" s="206">
        <v>7.01</v>
      </c>
      <c r="L88" s="206">
        <v>2.66</v>
      </c>
      <c r="M88" s="206">
        <v>0</v>
      </c>
      <c r="N88" s="206">
        <v>1.26</v>
      </c>
      <c r="O88" s="206">
        <v>2.12</v>
      </c>
      <c r="P88" s="206">
        <v>2.6</v>
      </c>
      <c r="Q88" s="206">
        <v>0.23</v>
      </c>
      <c r="R88" s="206">
        <v>0.45</v>
      </c>
      <c r="S88" s="206">
        <v>0.28000000000000003</v>
      </c>
      <c r="T88" s="206">
        <v>0</v>
      </c>
      <c r="U88" s="206">
        <v>11.75</v>
      </c>
      <c r="V88" s="206">
        <v>0.2</v>
      </c>
      <c r="W88" s="206">
        <v>0.7</v>
      </c>
      <c r="X88" s="206">
        <v>1.06</v>
      </c>
      <c r="Y88" s="206">
        <v>0</v>
      </c>
      <c r="Z88" s="206">
        <v>9.66</v>
      </c>
      <c r="AA88" s="206">
        <v>0.98</v>
      </c>
      <c r="AB88" s="206">
        <v>0</v>
      </c>
      <c r="AC88" s="206">
        <v>10.46</v>
      </c>
      <c r="AD88" s="206">
        <v>0</v>
      </c>
      <c r="AE88" s="206">
        <v>0</v>
      </c>
      <c r="AF88" s="206">
        <v>0</v>
      </c>
      <c r="AG88" s="206">
        <v>3.21</v>
      </c>
      <c r="AH88" s="206">
        <v>17.68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151.19999999999999</v>
      </c>
      <c r="AP88" s="206">
        <v>0</v>
      </c>
    </row>
    <row r="89" spans="1:42">
      <c r="A89" t="s">
        <v>131</v>
      </c>
      <c r="B89" s="206">
        <v>0</v>
      </c>
      <c r="C89" s="206">
        <v>11.49</v>
      </c>
      <c r="D89" s="206">
        <v>0</v>
      </c>
      <c r="E89" s="206">
        <v>0</v>
      </c>
      <c r="F89" s="206">
        <v>18.95</v>
      </c>
      <c r="G89" s="206">
        <v>0</v>
      </c>
      <c r="H89" s="206">
        <v>0</v>
      </c>
      <c r="I89" s="206">
        <v>24.81</v>
      </c>
      <c r="J89" s="206">
        <v>0</v>
      </c>
      <c r="K89" s="206">
        <v>5.23</v>
      </c>
      <c r="L89" s="206">
        <v>2.66</v>
      </c>
      <c r="M89" s="206">
        <v>0</v>
      </c>
      <c r="N89" s="206">
        <v>1.26</v>
      </c>
      <c r="O89" s="206">
        <v>2.12</v>
      </c>
      <c r="P89" s="206">
        <v>2.6</v>
      </c>
      <c r="Q89" s="206">
        <v>0.23</v>
      </c>
      <c r="R89" s="206">
        <v>0.45</v>
      </c>
      <c r="S89" s="206">
        <v>0.28000000000000003</v>
      </c>
      <c r="T89" s="206">
        <v>0</v>
      </c>
      <c r="U89" s="206">
        <v>11.75</v>
      </c>
      <c r="V89" s="206">
        <v>0.2</v>
      </c>
      <c r="W89" s="206">
        <v>0.7</v>
      </c>
      <c r="X89" s="206">
        <v>1.06</v>
      </c>
      <c r="Y89" s="206">
        <v>0</v>
      </c>
      <c r="Z89" s="206">
        <v>9.66</v>
      </c>
      <c r="AA89" s="206">
        <v>0.98</v>
      </c>
      <c r="AB89" s="206">
        <v>0</v>
      </c>
      <c r="AC89" s="206">
        <v>10.46</v>
      </c>
      <c r="AD89" s="206">
        <v>0</v>
      </c>
      <c r="AE89" s="206">
        <v>0</v>
      </c>
      <c r="AF89" s="206">
        <v>0</v>
      </c>
      <c r="AG89" s="206">
        <v>3.21</v>
      </c>
      <c r="AH89" s="206">
        <v>17.68</v>
      </c>
      <c r="AI89" s="206">
        <v>0</v>
      </c>
      <c r="AJ89" s="206">
        <v>0</v>
      </c>
      <c r="AK89" s="206">
        <v>2.6</v>
      </c>
      <c r="AL89" s="206">
        <v>0</v>
      </c>
      <c r="AM89" s="206">
        <v>0</v>
      </c>
      <c r="AN89" s="206">
        <v>0</v>
      </c>
      <c r="AO89" s="206">
        <v>151.19999999999999</v>
      </c>
      <c r="AP89" s="206">
        <v>0</v>
      </c>
    </row>
    <row r="90" spans="1:42">
      <c r="A90" t="s">
        <v>132</v>
      </c>
      <c r="B90" s="206">
        <v>0</v>
      </c>
      <c r="C90" s="206">
        <v>11.49</v>
      </c>
      <c r="D90" s="206">
        <v>0</v>
      </c>
      <c r="E90" s="206">
        <v>0</v>
      </c>
      <c r="F90" s="206">
        <v>18.95</v>
      </c>
      <c r="G90" s="206">
        <v>0</v>
      </c>
      <c r="H90" s="206">
        <v>0</v>
      </c>
      <c r="I90" s="206">
        <v>24.81</v>
      </c>
      <c r="J90" s="206">
        <v>0</v>
      </c>
      <c r="K90" s="206">
        <v>7.01</v>
      </c>
      <c r="L90" s="206">
        <v>2.66</v>
      </c>
      <c r="M90" s="206">
        <v>0</v>
      </c>
      <c r="N90" s="206">
        <v>1.26</v>
      </c>
      <c r="O90" s="206">
        <v>2.12</v>
      </c>
      <c r="P90" s="206">
        <v>2.6</v>
      </c>
      <c r="Q90" s="206">
        <v>0.23</v>
      </c>
      <c r="R90" s="206">
        <v>0.45</v>
      </c>
      <c r="S90" s="206">
        <v>0.28000000000000003</v>
      </c>
      <c r="T90" s="206">
        <v>0</v>
      </c>
      <c r="U90" s="206">
        <v>11.75</v>
      </c>
      <c r="V90" s="206">
        <v>0.2</v>
      </c>
      <c r="W90" s="206">
        <v>0.7</v>
      </c>
      <c r="X90" s="206">
        <v>1.06</v>
      </c>
      <c r="Y90" s="206">
        <v>0</v>
      </c>
      <c r="Z90" s="206">
        <v>9.66</v>
      </c>
      <c r="AA90" s="206">
        <v>0.98</v>
      </c>
      <c r="AB90" s="206">
        <v>0</v>
      </c>
      <c r="AC90" s="206">
        <v>10.46</v>
      </c>
      <c r="AD90" s="206">
        <v>0</v>
      </c>
      <c r="AE90" s="206">
        <v>0</v>
      </c>
      <c r="AF90" s="206">
        <v>0</v>
      </c>
      <c r="AG90" s="206">
        <v>3.21</v>
      </c>
      <c r="AH90" s="206">
        <v>17.68</v>
      </c>
      <c r="AI90" s="206">
        <v>0</v>
      </c>
      <c r="AJ90" s="206">
        <v>0</v>
      </c>
      <c r="AK90" s="206">
        <v>2.6</v>
      </c>
      <c r="AL90" s="206">
        <v>0</v>
      </c>
      <c r="AM90" s="206">
        <v>0</v>
      </c>
      <c r="AN90" s="206">
        <v>0</v>
      </c>
      <c r="AO90" s="206">
        <v>151.19999999999999</v>
      </c>
      <c r="AP90" s="206">
        <v>0</v>
      </c>
    </row>
    <row r="91" spans="1:42">
      <c r="A91" t="s">
        <v>133</v>
      </c>
      <c r="B91" s="206">
        <v>0</v>
      </c>
      <c r="C91" s="206">
        <v>11.49</v>
      </c>
      <c r="D91" s="206">
        <v>0</v>
      </c>
      <c r="E91" s="206">
        <v>0</v>
      </c>
      <c r="F91" s="206">
        <v>18.95</v>
      </c>
      <c r="G91" s="206">
        <v>0</v>
      </c>
      <c r="H91" s="206">
        <v>0</v>
      </c>
      <c r="I91" s="206">
        <v>24.81</v>
      </c>
      <c r="J91" s="206">
        <v>0</v>
      </c>
      <c r="K91" s="206">
        <v>7.01</v>
      </c>
      <c r="L91" s="206">
        <v>2.66</v>
      </c>
      <c r="M91" s="206">
        <v>0</v>
      </c>
      <c r="N91" s="206">
        <v>1.26</v>
      </c>
      <c r="O91" s="206">
        <v>2.12</v>
      </c>
      <c r="P91" s="206">
        <v>2.6</v>
      </c>
      <c r="Q91" s="206">
        <v>0.23</v>
      </c>
      <c r="R91" s="206">
        <v>0.45</v>
      </c>
      <c r="S91" s="206">
        <v>0.28000000000000003</v>
      </c>
      <c r="T91" s="206">
        <v>0</v>
      </c>
      <c r="U91" s="206">
        <v>11.75</v>
      </c>
      <c r="V91" s="206">
        <v>0.2</v>
      </c>
      <c r="W91" s="206">
        <v>0.78</v>
      </c>
      <c r="X91" s="206">
        <v>1.06</v>
      </c>
      <c r="Y91" s="206">
        <v>0</v>
      </c>
      <c r="Z91" s="206">
        <v>9.66</v>
      </c>
      <c r="AA91" s="206">
        <v>0.98</v>
      </c>
      <c r="AB91" s="206">
        <v>0</v>
      </c>
      <c r="AC91" s="206">
        <v>10.46</v>
      </c>
      <c r="AD91" s="206">
        <v>0</v>
      </c>
      <c r="AE91" s="206">
        <v>0</v>
      </c>
      <c r="AF91" s="206">
        <v>0</v>
      </c>
      <c r="AG91" s="206">
        <v>3.21</v>
      </c>
      <c r="AH91" s="206">
        <v>17.68</v>
      </c>
      <c r="AI91" s="206">
        <v>0</v>
      </c>
      <c r="AJ91" s="206">
        <v>0</v>
      </c>
      <c r="AK91" s="206">
        <v>2.6</v>
      </c>
      <c r="AL91" s="206">
        <v>0</v>
      </c>
      <c r="AM91" s="206">
        <v>0</v>
      </c>
      <c r="AN91" s="206">
        <v>0</v>
      </c>
      <c r="AO91" s="206">
        <v>151.19999999999999</v>
      </c>
      <c r="AP91" s="206">
        <v>0</v>
      </c>
    </row>
    <row r="92" spans="1:42">
      <c r="A92" t="s">
        <v>134</v>
      </c>
      <c r="B92" s="206">
        <v>0</v>
      </c>
      <c r="C92" s="206">
        <v>11.49</v>
      </c>
      <c r="D92" s="206">
        <v>0</v>
      </c>
      <c r="E92" s="206">
        <v>0</v>
      </c>
      <c r="F92" s="206">
        <v>18.95</v>
      </c>
      <c r="G92" s="206">
        <v>0</v>
      </c>
      <c r="H92" s="206">
        <v>0</v>
      </c>
      <c r="I92" s="206">
        <v>24.81</v>
      </c>
      <c r="J92" s="206">
        <v>0</v>
      </c>
      <c r="K92" s="206">
        <v>7.01</v>
      </c>
      <c r="L92" s="206">
        <v>2.66</v>
      </c>
      <c r="M92" s="206">
        <v>0</v>
      </c>
      <c r="N92" s="206">
        <v>1.26</v>
      </c>
      <c r="O92" s="206">
        <v>2.12</v>
      </c>
      <c r="P92" s="206">
        <v>2.6</v>
      </c>
      <c r="Q92" s="206">
        <v>0.23</v>
      </c>
      <c r="R92" s="206">
        <v>0.45</v>
      </c>
      <c r="S92" s="206">
        <v>0.28000000000000003</v>
      </c>
      <c r="T92" s="206">
        <v>0</v>
      </c>
      <c r="U92" s="206">
        <v>11.75</v>
      </c>
      <c r="V92" s="206">
        <v>0.2</v>
      </c>
      <c r="W92" s="206">
        <v>0.78</v>
      </c>
      <c r="X92" s="206">
        <v>1.06</v>
      </c>
      <c r="Y92" s="206">
        <v>0</v>
      </c>
      <c r="Z92" s="206">
        <v>9.66</v>
      </c>
      <c r="AA92" s="206">
        <v>0.98</v>
      </c>
      <c r="AB92" s="206">
        <v>0</v>
      </c>
      <c r="AC92" s="206">
        <v>10.46</v>
      </c>
      <c r="AD92" s="206">
        <v>0</v>
      </c>
      <c r="AE92" s="206">
        <v>0</v>
      </c>
      <c r="AF92" s="206">
        <v>0</v>
      </c>
      <c r="AG92" s="206">
        <v>3.21</v>
      </c>
      <c r="AH92" s="206">
        <v>17.68</v>
      </c>
      <c r="AI92" s="206">
        <v>0</v>
      </c>
      <c r="AJ92" s="206">
        <v>0</v>
      </c>
      <c r="AK92" s="206">
        <v>3.47</v>
      </c>
      <c r="AL92" s="206">
        <v>0</v>
      </c>
      <c r="AM92" s="206">
        <v>0</v>
      </c>
      <c r="AN92" s="206">
        <v>0</v>
      </c>
      <c r="AO92" s="206">
        <v>151.19999999999999</v>
      </c>
      <c r="AP92" s="206">
        <v>0</v>
      </c>
    </row>
    <row r="93" spans="1:42">
      <c r="A93" t="s">
        <v>135</v>
      </c>
      <c r="B93" s="206">
        <v>0</v>
      </c>
      <c r="C93" s="206">
        <v>11.49</v>
      </c>
      <c r="D93" s="206">
        <v>0</v>
      </c>
      <c r="E93" s="206">
        <v>0</v>
      </c>
      <c r="F93" s="206">
        <v>18.95</v>
      </c>
      <c r="G93" s="206">
        <v>0</v>
      </c>
      <c r="H93" s="206">
        <v>0</v>
      </c>
      <c r="I93" s="206">
        <v>24.81</v>
      </c>
      <c r="J93" s="206">
        <v>0</v>
      </c>
      <c r="K93" s="206">
        <v>7.01</v>
      </c>
      <c r="L93" s="206">
        <v>2.66</v>
      </c>
      <c r="M93" s="206">
        <v>0</v>
      </c>
      <c r="N93" s="206">
        <v>1.26</v>
      </c>
      <c r="O93" s="206">
        <v>2.12</v>
      </c>
      <c r="P93" s="206">
        <v>2.6</v>
      </c>
      <c r="Q93" s="206">
        <v>0.23</v>
      </c>
      <c r="R93" s="206">
        <v>0.45</v>
      </c>
      <c r="S93" s="206">
        <v>0.28000000000000003</v>
      </c>
      <c r="T93" s="206">
        <v>0</v>
      </c>
      <c r="U93" s="206">
        <v>11.75</v>
      </c>
      <c r="V93" s="206">
        <v>0.2</v>
      </c>
      <c r="W93" s="206">
        <v>0.78</v>
      </c>
      <c r="X93" s="206">
        <v>1.06</v>
      </c>
      <c r="Y93" s="206">
        <v>0</v>
      </c>
      <c r="Z93" s="206">
        <v>9.66</v>
      </c>
      <c r="AA93" s="206">
        <v>0.98</v>
      </c>
      <c r="AB93" s="206">
        <v>0</v>
      </c>
      <c r="AC93" s="206">
        <v>10.46</v>
      </c>
      <c r="AD93" s="206">
        <v>0</v>
      </c>
      <c r="AE93" s="206">
        <v>0</v>
      </c>
      <c r="AF93" s="206">
        <v>0</v>
      </c>
      <c r="AG93" s="206">
        <v>3.21</v>
      </c>
      <c r="AH93" s="206">
        <v>17.68</v>
      </c>
      <c r="AI93" s="206">
        <v>0</v>
      </c>
      <c r="AJ93" s="206">
        <v>0</v>
      </c>
      <c r="AK93" s="206">
        <v>5.36</v>
      </c>
      <c r="AL93" s="206">
        <v>0</v>
      </c>
      <c r="AM93" s="206">
        <v>0</v>
      </c>
      <c r="AN93" s="206">
        <v>0</v>
      </c>
      <c r="AO93" s="206">
        <v>151.19999999999999</v>
      </c>
      <c r="AP93" s="206">
        <v>0</v>
      </c>
    </row>
    <row r="94" spans="1:42">
      <c r="A94" t="s">
        <v>136</v>
      </c>
      <c r="B94" s="206">
        <v>0</v>
      </c>
      <c r="C94" s="206">
        <v>11.49</v>
      </c>
      <c r="D94" s="206">
        <v>0</v>
      </c>
      <c r="E94" s="206">
        <v>0</v>
      </c>
      <c r="F94" s="206">
        <v>18.95</v>
      </c>
      <c r="G94" s="206">
        <v>0</v>
      </c>
      <c r="H94" s="206">
        <v>0</v>
      </c>
      <c r="I94" s="206">
        <v>24.81</v>
      </c>
      <c r="J94" s="206">
        <v>0</v>
      </c>
      <c r="K94" s="206">
        <v>11.46</v>
      </c>
      <c r="L94" s="206">
        <v>2.66</v>
      </c>
      <c r="M94" s="206">
        <v>0</v>
      </c>
      <c r="N94" s="206">
        <v>1.26</v>
      </c>
      <c r="O94" s="206">
        <v>2.12</v>
      </c>
      <c r="P94" s="206">
        <v>2.6</v>
      </c>
      <c r="Q94" s="206">
        <v>0.23</v>
      </c>
      <c r="R94" s="206">
        <v>0.45</v>
      </c>
      <c r="S94" s="206">
        <v>0.28000000000000003</v>
      </c>
      <c r="T94" s="206">
        <v>0</v>
      </c>
      <c r="U94" s="206">
        <v>11.75</v>
      </c>
      <c r="V94" s="206">
        <v>0.2</v>
      </c>
      <c r="W94" s="206">
        <v>0.78</v>
      </c>
      <c r="X94" s="206">
        <v>1.06</v>
      </c>
      <c r="Y94" s="206">
        <v>0</v>
      </c>
      <c r="Z94" s="206">
        <v>9.66</v>
      </c>
      <c r="AA94" s="206">
        <v>0.98</v>
      </c>
      <c r="AB94" s="206">
        <v>0</v>
      </c>
      <c r="AC94" s="206">
        <v>10.46</v>
      </c>
      <c r="AD94" s="206">
        <v>0</v>
      </c>
      <c r="AE94" s="206">
        <v>0</v>
      </c>
      <c r="AF94" s="206">
        <v>0</v>
      </c>
      <c r="AG94" s="206">
        <v>3.21</v>
      </c>
      <c r="AH94" s="206">
        <v>17.68</v>
      </c>
      <c r="AI94" s="206">
        <v>0</v>
      </c>
      <c r="AJ94" s="206">
        <v>0</v>
      </c>
      <c r="AK94" s="206">
        <v>4.7300000000000004</v>
      </c>
      <c r="AL94" s="206">
        <v>0</v>
      </c>
      <c r="AM94" s="206">
        <v>0</v>
      </c>
      <c r="AN94" s="206">
        <v>0</v>
      </c>
      <c r="AO94" s="206">
        <v>151.19999999999999</v>
      </c>
      <c r="AP94" s="206">
        <v>0</v>
      </c>
    </row>
    <row r="95" spans="1:42">
      <c r="A95" t="s">
        <v>137</v>
      </c>
      <c r="B95" s="206">
        <v>0</v>
      </c>
      <c r="C95" s="206">
        <v>11.49</v>
      </c>
      <c r="D95" s="206">
        <v>0</v>
      </c>
      <c r="E95" s="206">
        <v>0</v>
      </c>
      <c r="F95" s="206">
        <v>18.95</v>
      </c>
      <c r="G95" s="206">
        <v>0</v>
      </c>
      <c r="H95" s="206">
        <v>0</v>
      </c>
      <c r="I95" s="206">
        <v>24.81</v>
      </c>
      <c r="J95" s="206">
        <v>0</v>
      </c>
      <c r="K95" s="206">
        <v>7.01</v>
      </c>
      <c r="L95" s="206">
        <v>2.66</v>
      </c>
      <c r="M95" s="206">
        <v>0</v>
      </c>
      <c r="N95" s="206">
        <v>1.26</v>
      </c>
      <c r="O95" s="206">
        <v>2.12</v>
      </c>
      <c r="P95" s="206">
        <v>2.6</v>
      </c>
      <c r="Q95" s="206">
        <v>0.23</v>
      </c>
      <c r="R95" s="206">
        <v>0.45</v>
      </c>
      <c r="S95" s="206">
        <v>0.28000000000000003</v>
      </c>
      <c r="T95" s="206">
        <v>0</v>
      </c>
      <c r="U95" s="206">
        <v>11.75</v>
      </c>
      <c r="V95" s="206">
        <v>0.2</v>
      </c>
      <c r="W95" s="206">
        <v>0.78</v>
      </c>
      <c r="X95" s="206">
        <v>1.06</v>
      </c>
      <c r="Y95" s="206">
        <v>0</v>
      </c>
      <c r="Z95" s="206">
        <v>9.66</v>
      </c>
      <c r="AA95" s="206">
        <v>0.98</v>
      </c>
      <c r="AB95" s="206">
        <v>0</v>
      </c>
      <c r="AC95" s="206">
        <v>10.46</v>
      </c>
      <c r="AD95" s="206">
        <v>0</v>
      </c>
      <c r="AE95" s="206">
        <v>0</v>
      </c>
      <c r="AF95" s="206">
        <v>0</v>
      </c>
      <c r="AG95" s="206">
        <v>3.21</v>
      </c>
      <c r="AH95" s="206">
        <v>17.68</v>
      </c>
      <c r="AI95" s="206">
        <v>0</v>
      </c>
      <c r="AJ95" s="206">
        <v>0</v>
      </c>
      <c r="AK95" s="206">
        <v>3.68</v>
      </c>
      <c r="AL95" s="206">
        <v>0</v>
      </c>
      <c r="AM95" s="206">
        <v>0</v>
      </c>
      <c r="AN95" s="206">
        <v>0</v>
      </c>
      <c r="AO95" s="206">
        <v>151.19999999999999</v>
      </c>
      <c r="AP95" s="206">
        <v>0</v>
      </c>
    </row>
    <row r="96" spans="1:42">
      <c r="A96" t="s">
        <v>138</v>
      </c>
      <c r="B96" s="206">
        <v>0</v>
      </c>
      <c r="C96" s="206">
        <v>11.49</v>
      </c>
      <c r="D96" s="206">
        <v>0</v>
      </c>
      <c r="E96" s="206">
        <v>0</v>
      </c>
      <c r="F96" s="206">
        <v>18.95</v>
      </c>
      <c r="G96" s="206">
        <v>0</v>
      </c>
      <c r="H96" s="206">
        <v>0</v>
      </c>
      <c r="I96" s="206">
        <v>24.81</v>
      </c>
      <c r="J96" s="206">
        <v>0</v>
      </c>
      <c r="K96" s="206">
        <v>7.01</v>
      </c>
      <c r="L96" s="206">
        <v>2.66</v>
      </c>
      <c r="M96" s="206">
        <v>0</v>
      </c>
      <c r="N96" s="206">
        <v>1.26</v>
      </c>
      <c r="O96" s="206">
        <v>2.12</v>
      </c>
      <c r="P96" s="206">
        <v>2.6</v>
      </c>
      <c r="Q96" s="206">
        <v>0.23</v>
      </c>
      <c r="R96" s="206">
        <v>0.45</v>
      </c>
      <c r="S96" s="206">
        <v>0.28000000000000003</v>
      </c>
      <c r="T96" s="206">
        <v>0</v>
      </c>
      <c r="U96" s="206">
        <v>11.75</v>
      </c>
      <c r="V96" s="206">
        <v>0.2</v>
      </c>
      <c r="W96" s="206">
        <v>0.78</v>
      </c>
      <c r="X96" s="206">
        <v>1.06</v>
      </c>
      <c r="Y96" s="206">
        <v>0</v>
      </c>
      <c r="Z96" s="206">
        <v>9.66</v>
      </c>
      <c r="AA96" s="206">
        <v>0.98</v>
      </c>
      <c r="AB96" s="206">
        <v>0</v>
      </c>
      <c r="AC96" s="206">
        <v>10.46</v>
      </c>
      <c r="AD96" s="206">
        <v>0</v>
      </c>
      <c r="AE96" s="206">
        <v>0</v>
      </c>
      <c r="AF96" s="206">
        <v>0</v>
      </c>
      <c r="AG96" s="206">
        <v>3.21</v>
      </c>
      <c r="AH96" s="206">
        <v>17.68</v>
      </c>
      <c r="AI96" s="206">
        <v>0</v>
      </c>
      <c r="AJ96" s="206">
        <v>0</v>
      </c>
      <c r="AK96" s="206">
        <v>3.22</v>
      </c>
      <c r="AL96" s="206">
        <v>0</v>
      </c>
      <c r="AM96" s="206">
        <v>0</v>
      </c>
      <c r="AN96" s="206">
        <v>0</v>
      </c>
      <c r="AO96" s="206">
        <v>151.19999999999999</v>
      </c>
      <c r="AP96" s="206">
        <v>0</v>
      </c>
    </row>
    <row r="97" spans="1:42">
      <c r="A97" t="s">
        <v>139</v>
      </c>
      <c r="B97" s="206">
        <v>0</v>
      </c>
      <c r="C97" s="206">
        <v>11.49</v>
      </c>
      <c r="D97" s="206">
        <v>0</v>
      </c>
      <c r="E97" s="206">
        <v>0</v>
      </c>
      <c r="F97" s="206">
        <v>18.95</v>
      </c>
      <c r="G97" s="206">
        <v>0</v>
      </c>
      <c r="H97" s="206">
        <v>0</v>
      </c>
      <c r="I97" s="206">
        <v>24.81</v>
      </c>
      <c r="J97" s="206">
        <v>0</v>
      </c>
      <c r="K97" s="206">
        <v>69.67</v>
      </c>
      <c r="L97" s="206">
        <v>43.25</v>
      </c>
      <c r="M97" s="206">
        <v>0</v>
      </c>
      <c r="N97" s="206">
        <v>1.26</v>
      </c>
      <c r="O97" s="206">
        <v>2.12</v>
      </c>
      <c r="P97" s="206">
        <v>2.6</v>
      </c>
      <c r="Q97" s="206">
        <v>0.23</v>
      </c>
      <c r="R97" s="206">
        <v>0.45</v>
      </c>
      <c r="S97" s="206">
        <v>0.28000000000000003</v>
      </c>
      <c r="T97" s="206">
        <v>0</v>
      </c>
      <c r="U97" s="206">
        <v>11.75</v>
      </c>
      <c r="V97" s="206">
        <v>0.2</v>
      </c>
      <c r="W97" s="206">
        <v>0.78</v>
      </c>
      <c r="X97" s="206">
        <v>1.06</v>
      </c>
      <c r="Y97" s="206">
        <v>0</v>
      </c>
      <c r="Z97" s="206">
        <v>9.66</v>
      </c>
      <c r="AA97" s="206">
        <v>0.98</v>
      </c>
      <c r="AB97" s="206">
        <v>0</v>
      </c>
      <c r="AC97" s="206">
        <v>10.46</v>
      </c>
      <c r="AD97" s="206">
        <v>0</v>
      </c>
      <c r="AE97" s="206">
        <v>0</v>
      </c>
      <c r="AF97" s="206">
        <v>0</v>
      </c>
      <c r="AG97" s="206">
        <v>3.21</v>
      </c>
      <c r="AH97" s="206">
        <v>17.68</v>
      </c>
      <c r="AI97" s="206">
        <v>0</v>
      </c>
      <c r="AJ97" s="206">
        <v>0</v>
      </c>
      <c r="AK97" s="206">
        <v>2.95</v>
      </c>
      <c r="AL97" s="206">
        <v>0</v>
      </c>
      <c r="AM97" s="206">
        <v>0</v>
      </c>
      <c r="AN97" s="206">
        <v>0</v>
      </c>
      <c r="AO97" s="206">
        <v>151.19999999999999</v>
      </c>
      <c r="AP97" s="206">
        <v>0</v>
      </c>
    </row>
    <row r="98" spans="1:42">
      <c r="A98" t="s">
        <v>140</v>
      </c>
      <c r="B98" s="206">
        <v>0</v>
      </c>
      <c r="C98" s="206">
        <v>11.49</v>
      </c>
      <c r="D98" s="206">
        <v>0</v>
      </c>
      <c r="E98" s="206">
        <v>0</v>
      </c>
      <c r="F98" s="206">
        <v>18.95</v>
      </c>
      <c r="G98" s="206">
        <v>0</v>
      </c>
      <c r="H98" s="206">
        <v>0</v>
      </c>
      <c r="I98" s="206">
        <v>24.81</v>
      </c>
      <c r="J98" s="206">
        <v>0</v>
      </c>
      <c r="K98" s="206">
        <v>77.930000000000007</v>
      </c>
      <c r="L98" s="206">
        <v>43.25</v>
      </c>
      <c r="M98" s="206">
        <v>0</v>
      </c>
      <c r="N98" s="206">
        <v>1.26</v>
      </c>
      <c r="O98" s="206">
        <v>2.12</v>
      </c>
      <c r="P98" s="206">
        <v>2.6</v>
      </c>
      <c r="Q98" s="206">
        <v>0.23</v>
      </c>
      <c r="R98" s="206">
        <v>0.45</v>
      </c>
      <c r="S98" s="206">
        <v>0.28000000000000003</v>
      </c>
      <c r="T98" s="206">
        <v>0</v>
      </c>
      <c r="U98" s="206">
        <v>11.75</v>
      </c>
      <c r="V98" s="206">
        <v>0.2</v>
      </c>
      <c r="W98" s="206">
        <v>0.78</v>
      </c>
      <c r="X98" s="206">
        <v>1.06</v>
      </c>
      <c r="Y98" s="206">
        <v>0</v>
      </c>
      <c r="Z98" s="206">
        <v>9.66</v>
      </c>
      <c r="AA98" s="206">
        <v>0.98</v>
      </c>
      <c r="AB98" s="206">
        <v>0</v>
      </c>
      <c r="AC98" s="206">
        <v>10.46</v>
      </c>
      <c r="AD98" s="206">
        <v>0</v>
      </c>
      <c r="AE98" s="206">
        <v>0</v>
      </c>
      <c r="AF98" s="206">
        <v>0</v>
      </c>
      <c r="AG98" s="206">
        <v>3.21</v>
      </c>
      <c r="AH98" s="206">
        <v>17.68</v>
      </c>
      <c r="AI98" s="206">
        <v>0</v>
      </c>
      <c r="AJ98" s="206">
        <v>0</v>
      </c>
      <c r="AK98" s="206">
        <v>2.95</v>
      </c>
      <c r="AL98" s="206">
        <v>0</v>
      </c>
      <c r="AM98" s="206">
        <v>0</v>
      </c>
      <c r="AN98" s="206">
        <v>0</v>
      </c>
      <c r="AO98" s="206">
        <v>151.19999999999999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0.26819999999999999</v>
      </c>
      <c r="D99">
        <f t="shared" si="0"/>
        <v>5.4000000000000012E-3</v>
      </c>
      <c r="E99">
        <f t="shared" si="0"/>
        <v>0</v>
      </c>
      <c r="F99">
        <f t="shared" si="0"/>
        <v>0.43519000000000052</v>
      </c>
      <c r="G99">
        <f t="shared" si="0"/>
        <v>1.3975000000000001E-2</v>
      </c>
      <c r="H99">
        <f t="shared" si="0"/>
        <v>0</v>
      </c>
      <c r="I99">
        <f t="shared" si="0"/>
        <v>0.59040000000000059</v>
      </c>
      <c r="J99">
        <f t="shared" si="0"/>
        <v>4.4799999999999987E-3</v>
      </c>
      <c r="K99">
        <f t="shared" si="0"/>
        <v>0.60085750000000149</v>
      </c>
      <c r="L99">
        <f t="shared" si="0"/>
        <v>0.29727750000000025</v>
      </c>
      <c r="M99">
        <f t="shared" si="0"/>
        <v>0</v>
      </c>
      <c r="N99">
        <f t="shared" si="0"/>
        <v>3.0240000000000052E-2</v>
      </c>
      <c r="O99">
        <f t="shared" si="0"/>
        <v>5.0880000000000064E-2</v>
      </c>
      <c r="P99">
        <f t="shared" si="0"/>
        <v>6.2399999999999907E-2</v>
      </c>
      <c r="Q99">
        <f t="shared" si="0"/>
        <v>1.7542499999999989E-2</v>
      </c>
      <c r="R99">
        <f t="shared" si="0"/>
        <v>4.2109999999999793E-2</v>
      </c>
      <c r="S99">
        <f t="shared" si="0"/>
        <v>2.4582500000000014E-2</v>
      </c>
      <c r="T99">
        <f t="shared" si="0"/>
        <v>5.0025000000000035E-3</v>
      </c>
      <c r="U99">
        <f t="shared" si="0"/>
        <v>0.26554250000000001</v>
      </c>
      <c r="V99">
        <f t="shared" si="0"/>
        <v>2.2640000000000049E-2</v>
      </c>
      <c r="W99">
        <f t="shared" si="0"/>
        <v>3.7287499999999967E-2</v>
      </c>
      <c r="X99">
        <f t="shared" si="0"/>
        <v>6.2747500000000053E-2</v>
      </c>
      <c r="Y99">
        <f t="shared" si="0"/>
        <v>0</v>
      </c>
      <c r="Z99">
        <f t="shared" si="0"/>
        <v>0.22233999999999945</v>
      </c>
      <c r="AA99">
        <f t="shared" si="0"/>
        <v>7.2952500000000073E-2</v>
      </c>
      <c r="AB99">
        <f t="shared" si="0"/>
        <v>0</v>
      </c>
      <c r="AC99">
        <f t="shared" si="0"/>
        <v>0.24067500000000014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1.6852499999999999E-2</v>
      </c>
      <c r="AH99">
        <f t="shared" si="0"/>
        <v>0.68904249999999878</v>
      </c>
      <c r="AI99">
        <f t="shared" si="0"/>
        <v>0</v>
      </c>
      <c r="AJ99">
        <f t="shared" si="0"/>
        <v>0</v>
      </c>
      <c r="AK99">
        <f t="shared" si="0"/>
        <v>7.8045000000000017E-2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3.9933900000000069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0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0.48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13.33</v>
      </c>
      <c r="AI3" s="206">
        <v>0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17.89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0.48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13.33</v>
      </c>
      <c r="AI4" s="206">
        <v>0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17.89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0.48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13.33</v>
      </c>
      <c r="AI5" s="206">
        <v>0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17.600000000000001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0.48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13.33</v>
      </c>
      <c r="AI6" s="206">
        <v>0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17.600000000000001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0.48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13.33</v>
      </c>
      <c r="AI7" s="206">
        <v>0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17.600000000000001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0.48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13.33</v>
      </c>
      <c r="AI8" s="206">
        <v>0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17.600000000000001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0.48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13.33</v>
      </c>
      <c r="AI9" s="206">
        <v>0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18.48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0.48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13.33</v>
      </c>
      <c r="AI10" s="206">
        <v>0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18.48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0.48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13.33</v>
      </c>
      <c r="AI11" s="206">
        <v>0</v>
      </c>
      <c r="AJ11" s="206">
        <v>0</v>
      </c>
      <c r="AK11" s="206">
        <v>0</v>
      </c>
      <c r="AL11" s="206">
        <v>0</v>
      </c>
      <c r="AM11" s="206">
        <v>0</v>
      </c>
      <c r="AN11" s="206">
        <v>0</v>
      </c>
      <c r="AO11" s="206">
        <v>18.48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0.48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13.33</v>
      </c>
      <c r="AI12" s="206">
        <v>0</v>
      </c>
      <c r="AJ12" s="206">
        <v>0</v>
      </c>
      <c r="AK12" s="206">
        <v>0</v>
      </c>
      <c r="AL12" s="206">
        <v>0</v>
      </c>
      <c r="AM12" s="206">
        <v>0</v>
      </c>
      <c r="AN12" s="206">
        <v>0</v>
      </c>
      <c r="AO12" s="206">
        <v>18.48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0.48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13.33</v>
      </c>
      <c r="AI13" s="206">
        <v>0</v>
      </c>
      <c r="AJ13" s="206">
        <v>0</v>
      </c>
      <c r="AK13" s="206">
        <v>0.79</v>
      </c>
      <c r="AL13" s="206">
        <v>0</v>
      </c>
      <c r="AM13" s="206">
        <v>0</v>
      </c>
      <c r="AN13" s="206">
        <v>0</v>
      </c>
      <c r="AO13" s="206">
        <v>18.48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0.48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13.33</v>
      </c>
      <c r="AI14" s="206">
        <v>0</v>
      </c>
      <c r="AJ14" s="206">
        <v>0</v>
      </c>
      <c r="AK14" s="206">
        <v>0.79</v>
      </c>
      <c r="AL14" s="206">
        <v>0</v>
      </c>
      <c r="AM14" s="206">
        <v>0</v>
      </c>
      <c r="AN14" s="206">
        <v>0</v>
      </c>
      <c r="AO14" s="206">
        <v>18.48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0.48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13.33</v>
      </c>
      <c r="AI15" s="206">
        <v>0</v>
      </c>
      <c r="AJ15" s="206">
        <v>0</v>
      </c>
      <c r="AK15" s="206">
        <v>0.79</v>
      </c>
      <c r="AL15" s="206">
        <v>0</v>
      </c>
      <c r="AM15" s="206">
        <v>0</v>
      </c>
      <c r="AN15" s="206">
        <v>0</v>
      </c>
      <c r="AO15" s="206">
        <v>18.48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0.48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13.33</v>
      </c>
      <c r="AI16" s="206">
        <v>0</v>
      </c>
      <c r="AJ16" s="206">
        <v>0</v>
      </c>
      <c r="AK16" s="206">
        <v>0.79</v>
      </c>
      <c r="AL16" s="206">
        <v>0</v>
      </c>
      <c r="AM16" s="206">
        <v>0</v>
      </c>
      <c r="AN16" s="206">
        <v>0</v>
      </c>
      <c r="AO16" s="206">
        <v>18.48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0.48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13.33</v>
      </c>
      <c r="AI17" s="206">
        <v>0</v>
      </c>
      <c r="AJ17" s="206">
        <v>0</v>
      </c>
      <c r="AK17" s="206">
        <v>0.79</v>
      </c>
      <c r="AL17" s="206">
        <v>0</v>
      </c>
      <c r="AM17" s="206">
        <v>0</v>
      </c>
      <c r="AN17" s="206">
        <v>0</v>
      </c>
      <c r="AO17" s="206">
        <v>18.48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0.48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13.33</v>
      </c>
      <c r="AI18" s="206">
        <v>0</v>
      </c>
      <c r="AJ18" s="206">
        <v>0</v>
      </c>
      <c r="AK18" s="206">
        <v>0.79</v>
      </c>
      <c r="AL18" s="206">
        <v>0</v>
      </c>
      <c r="AM18" s="206">
        <v>0</v>
      </c>
      <c r="AN18" s="206">
        <v>0</v>
      </c>
      <c r="AO18" s="206">
        <v>18.48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0.48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13.33</v>
      </c>
      <c r="AI19" s="206">
        <v>0</v>
      </c>
      <c r="AJ19" s="206">
        <v>0</v>
      </c>
      <c r="AK19" s="206">
        <v>0.79</v>
      </c>
      <c r="AL19" s="206">
        <v>0</v>
      </c>
      <c r="AM19" s="206">
        <v>0</v>
      </c>
      <c r="AN19" s="206">
        <v>0</v>
      </c>
      <c r="AO19" s="206">
        <v>18.48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0.48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13.33</v>
      </c>
      <c r="AI20" s="206">
        <v>0</v>
      </c>
      <c r="AJ20" s="206">
        <v>0</v>
      </c>
      <c r="AK20" s="206">
        <v>0.79</v>
      </c>
      <c r="AL20" s="206">
        <v>0</v>
      </c>
      <c r="AM20" s="206">
        <v>0</v>
      </c>
      <c r="AN20" s="206">
        <v>0</v>
      </c>
      <c r="AO20" s="206">
        <v>18.48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0.48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13.33</v>
      </c>
      <c r="AI21" s="206">
        <v>0</v>
      </c>
      <c r="AJ21" s="206">
        <v>0</v>
      </c>
      <c r="AK21" s="206">
        <v>0.79</v>
      </c>
      <c r="AL21" s="206">
        <v>0</v>
      </c>
      <c r="AM21" s="206">
        <v>0</v>
      </c>
      <c r="AN21" s="206">
        <v>0</v>
      </c>
      <c r="AO21" s="206">
        <v>18.48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0.48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13.33</v>
      </c>
      <c r="AI22" s="206">
        <v>0</v>
      </c>
      <c r="AJ22" s="206">
        <v>0</v>
      </c>
      <c r="AK22" s="206">
        <v>0.79</v>
      </c>
      <c r="AL22" s="206">
        <v>0</v>
      </c>
      <c r="AM22" s="206">
        <v>0</v>
      </c>
      <c r="AN22" s="206">
        <v>0</v>
      </c>
      <c r="AO22" s="206">
        <v>18.48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0.48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13.33</v>
      </c>
      <c r="AI23" s="206">
        <v>0</v>
      </c>
      <c r="AJ23" s="206">
        <v>0</v>
      </c>
      <c r="AK23" s="206">
        <v>0.82</v>
      </c>
      <c r="AL23" s="206">
        <v>0</v>
      </c>
      <c r="AM23" s="206">
        <v>0</v>
      </c>
      <c r="AN23" s="206">
        <v>0</v>
      </c>
      <c r="AO23" s="206">
        <v>18.48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0.48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13.33</v>
      </c>
      <c r="AI24" s="206">
        <v>0</v>
      </c>
      <c r="AJ24" s="206">
        <v>0</v>
      </c>
      <c r="AK24" s="206">
        <v>0.82</v>
      </c>
      <c r="AL24" s="206">
        <v>0</v>
      </c>
      <c r="AM24" s="206">
        <v>0</v>
      </c>
      <c r="AN24" s="206">
        <v>0</v>
      </c>
      <c r="AO24" s="206">
        <v>18.48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0.48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13.33</v>
      </c>
      <c r="AI25" s="206">
        <v>0</v>
      </c>
      <c r="AJ25" s="206">
        <v>0</v>
      </c>
      <c r="AK25" s="206">
        <v>-18</v>
      </c>
      <c r="AL25" s="206">
        <v>0</v>
      </c>
      <c r="AM25" s="206">
        <v>0</v>
      </c>
      <c r="AN25" s="206">
        <v>0</v>
      </c>
      <c r="AO25" s="206">
        <v>18.48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0.48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13.33</v>
      </c>
      <c r="AI26" s="206">
        <v>0</v>
      </c>
      <c r="AJ26" s="206">
        <v>0</v>
      </c>
      <c r="AK26" s="206">
        <v>-18</v>
      </c>
      <c r="AL26" s="206">
        <v>0</v>
      </c>
      <c r="AM26" s="206">
        <v>0</v>
      </c>
      <c r="AN26" s="206">
        <v>0</v>
      </c>
      <c r="AO26" s="206">
        <v>18.48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0.48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13.33</v>
      </c>
      <c r="AI27" s="206">
        <v>0</v>
      </c>
      <c r="AJ27" s="206">
        <v>0</v>
      </c>
      <c r="AK27" s="206">
        <v>-8</v>
      </c>
      <c r="AL27" s="206">
        <v>0</v>
      </c>
      <c r="AM27" s="206">
        <v>0</v>
      </c>
      <c r="AN27" s="206">
        <v>0</v>
      </c>
      <c r="AO27" s="206">
        <v>18.48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0.48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13.33</v>
      </c>
      <c r="AI28" s="206">
        <v>0</v>
      </c>
      <c r="AJ28" s="206">
        <v>0</v>
      </c>
      <c r="AK28" s="206">
        <v>-8</v>
      </c>
      <c r="AL28" s="206">
        <v>0</v>
      </c>
      <c r="AM28" s="206">
        <v>0</v>
      </c>
      <c r="AN28" s="206">
        <v>0</v>
      </c>
      <c r="AO28" s="206">
        <v>18.48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0.48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13.33</v>
      </c>
      <c r="AI29" s="206">
        <v>0</v>
      </c>
      <c r="AJ29" s="206">
        <v>0</v>
      </c>
      <c r="AK29" s="206">
        <v>-8</v>
      </c>
      <c r="AL29" s="206">
        <v>0</v>
      </c>
      <c r="AM29" s="206">
        <v>0</v>
      </c>
      <c r="AN29" s="206">
        <v>0</v>
      </c>
      <c r="AO29" s="206">
        <v>18.48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0.48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13.33</v>
      </c>
      <c r="AI30" s="206">
        <v>0</v>
      </c>
      <c r="AJ30" s="206">
        <v>0</v>
      </c>
      <c r="AK30" s="206">
        <v>-8</v>
      </c>
      <c r="AL30" s="206">
        <v>0</v>
      </c>
      <c r="AM30" s="206">
        <v>0</v>
      </c>
      <c r="AN30" s="206">
        <v>0</v>
      </c>
      <c r="AO30" s="206">
        <v>18.48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0.48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13.33</v>
      </c>
      <c r="AI31" s="206">
        <v>0</v>
      </c>
      <c r="AJ31" s="206">
        <v>0</v>
      </c>
      <c r="AK31" s="206">
        <v>-8</v>
      </c>
      <c r="AL31" s="206">
        <v>0</v>
      </c>
      <c r="AM31" s="206">
        <v>0</v>
      </c>
      <c r="AN31" s="206">
        <v>0</v>
      </c>
      <c r="AO31" s="206">
        <v>18.48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0.48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13.33</v>
      </c>
      <c r="AI32" s="206">
        <v>0</v>
      </c>
      <c r="AJ32" s="206">
        <v>0</v>
      </c>
      <c r="AK32" s="206">
        <v>-8</v>
      </c>
      <c r="AL32" s="206">
        <v>0</v>
      </c>
      <c r="AM32" s="206">
        <v>0</v>
      </c>
      <c r="AN32" s="206">
        <v>0</v>
      </c>
      <c r="AO32" s="206">
        <v>18.48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0.48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13.33</v>
      </c>
      <c r="AI33" s="206">
        <v>0</v>
      </c>
      <c r="AJ33" s="206">
        <v>0</v>
      </c>
      <c r="AK33" s="206">
        <v>-8</v>
      </c>
      <c r="AL33" s="206">
        <v>0</v>
      </c>
      <c r="AM33" s="206">
        <v>0</v>
      </c>
      <c r="AN33" s="206">
        <v>0</v>
      </c>
      <c r="AO33" s="206">
        <v>18.93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0.48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13.33</v>
      </c>
      <c r="AI34" s="206">
        <v>0</v>
      </c>
      <c r="AJ34" s="206">
        <v>0</v>
      </c>
      <c r="AK34" s="206">
        <v>-8</v>
      </c>
      <c r="AL34" s="206">
        <v>0</v>
      </c>
      <c r="AM34" s="206">
        <v>0</v>
      </c>
      <c r="AN34" s="206">
        <v>0</v>
      </c>
      <c r="AO34" s="206">
        <v>18.93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0.48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13.33</v>
      </c>
      <c r="AI35" s="206">
        <v>0</v>
      </c>
      <c r="AJ35" s="206">
        <v>0</v>
      </c>
      <c r="AK35" s="206">
        <v>-8</v>
      </c>
      <c r="AL35" s="206">
        <v>0</v>
      </c>
      <c r="AM35" s="206">
        <v>0</v>
      </c>
      <c r="AN35" s="206">
        <v>0</v>
      </c>
      <c r="AO35" s="206">
        <v>18.93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0.48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13.33</v>
      </c>
      <c r="AI36" s="206">
        <v>0</v>
      </c>
      <c r="AJ36" s="206">
        <v>0</v>
      </c>
      <c r="AK36" s="206">
        <v>-8</v>
      </c>
      <c r="AL36" s="206">
        <v>0</v>
      </c>
      <c r="AM36" s="206">
        <v>0</v>
      </c>
      <c r="AN36" s="206">
        <v>0</v>
      </c>
      <c r="AO36" s="206">
        <v>18.93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0.48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13.33</v>
      </c>
      <c r="AI37" s="206">
        <v>0</v>
      </c>
      <c r="AJ37" s="206">
        <v>0</v>
      </c>
      <c r="AK37" s="206">
        <v>-8</v>
      </c>
      <c r="AL37" s="206">
        <v>0</v>
      </c>
      <c r="AM37" s="206">
        <v>0</v>
      </c>
      <c r="AN37" s="206">
        <v>0</v>
      </c>
      <c r="AO37" s="206">
        <v>18.93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0.48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13.33</v>
      </c>
      <c r="AI38" s="206">
        <v>0</v>
      </c>
      <c r="AJ38" s="206">
        <v>0</v>
      </c>
      <c r="AK38" s="206">
        <v>-8</v>
      </c>
      <c r="AL38" s="206">
        <v>0</v>
      </c>
      <c r="AM38" s="206">
        <v>0</v>
      </c>
      <c r="AN38" s="206">
        <v>0</v>
      </c>
      <c r="AO38" s="206">
        <v>18.93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0.48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13.33</v>
      </c>
      <c r="AI39" s="206">
        <v>0</v>
      </c>
      <c r="AJ39" s="206">
        <v>0</v>
      </c>
      <c r="AK39" s="206">
        <v>-8</v>
      </c>
      <c r="AL39" s="206">
        <v>0</v>
      </c>
      <c r="AM39" s="206">
        <v>0</v>
      </c>
      <c r="AN39" s="206">
        <v>0</v>
      </c>
      <c r="AO39" s="206">
        <v>18.48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0.48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13.33</v>
      </c>
      <c r="AI40" s="206">
        <v>0</v>
      </c>
      <c r="AJ40" s="206">
        <v>0</v>
      </c>
      <c r="AK40" s="206">
        <v>-8</v>
      </c>
      <c r="AL40" s="206">
        <v>0</v>
      </c>
      <c r="AM40" s="206">
        <v>0</v>
      </c>
      <c r="AN40" s="206">
        <v>0</v>
      </c>
      <c r="AO40" s="206">
        <v>18.48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0.48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13.33</v>
      </c>
      <c r="AI41" s="206">
        <v>0</v>
      </c>
      <c r="AJ41" s="206">
        <v>0</v>
      </c>
      <c r="AK41" s="206">
        <v>-2.93</v>
      </c>
      <c r="AL41" s="206">
        <v>0</v>
      </c>
      <c r="AM41" s="206">
        <v>0</v>
      </c>
      <c r="AN41" s="206">
        <v>0</v>
      </c>
      <c r="AO41" s="206">
        <v>18.93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0.48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13.33</v>
      </c>
      <c r="AI42" s="206">
        <v>0</v>
      </c>
      <c r="AJ42" s="206">
        <v>0</v>
      </c>
      <c r="AK42" s="206">
        <v>-2.93</v>
      </c>
      <c r="AL42" s="206">
        <v>0</v>
      </c>
      <c r="AM42" s="206">
        <v>0</v>
      </c>
      <c r="AN42" s="206">
        <v>0</v>
      </c>
      <c r="AO42" s="206">
        <v>18.93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0.36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13.33</v>
      </c>
      <c r="AI43" s="206">
        <v>0</v>
      </c>
      <c r="AJ43" s="206">
        <v>0</v>
      </c>
      <c r="AK43" s="206">
        <v>-2.93</v>
      </c>
      <c r="AL43" s="206">
        <v>0</v>
      </c>
      <c r="AM43" s="206">
        <v>0</v>
      </c>
      <c r="AN43" s="206">
        <v>0</v>
      </c>
      <c r="AO43" s="206">
        <v>18.93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0.27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13.33</v>
      </c>
      <c r="AI44" s="206">
        <v>0</v>
      </c>
      <c r="AJ44" s="206">
        <v>0</v>
      </c>
      <c r="AK44" s="206">
        <v>-2.81</v>
      </c>
      <c r="AL44" s="206">
        <v>0</v>
      </c>
      <c r="AM44" s="206">
        <v>0</v>
      </c>
      <c r="AN44" s="206">
        <v>0</v>
      </c>
      <c r="AO44" s="206">
        <v>18.93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0.18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13.33</v>
      </c>
      <c r="AI45" s="206">
        <v>0</v>
      </c>
      <c r="AJ45" s="206">
        <v>0</v>
      </c>
      <c r="AK45" s="206">
        <v>-2.75</v>
      </c>
      <c r="AL45" s="206">
        <v>0</v>
      </c>
      <c r="AM45" s="206">
        <v>0</v>
      </c>
      <c r="AN45" s="206">
        <v>0</v>
      </c>
      <c r="AO45" s="206">
        <v>18.93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13.33</v>
      </c>
      <c r="AI46" s="206">
        <v>0</v>
      </c>
      <c r="AJ46" s="206">
        <v>0</v>
      </c>
      <c r="AK46" s="206">
        <v>-2.68</v>
      </c>
      <c r="AL46" s="206">
        <v>0</v>
      </c>
      <c r="AM46" s="206">
        <v>0</v>
      </c>
      <c r="AN46" s="206">
        <v>0</v>
      </c>
      <c r="AO46" s="206">
        <v>18.93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13.33</v>
      </c>
      <c r="AI47" s="206">
        <v>0</v>
      </c>
      <c r="AJ47" s="206">
        <v>0</v>
      </c>
      <c r="AK47" s="206">
        <v>-2.62</v>
      </c>
      <c r="AL47" s="206">
        <v>0</v>
      </c>
      <c r="AM47" s="206">
        <v>0</v>
      </c>
      <c r="AN47" s="206">
        <v>0</v>
      </c>
      <c r="AO47" s="206">
        <v>18.93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11.64</v>
      </c>
      <c r="AI48" s="206">
        <v>0</v>
      </c>
      <c r="AJ48" s="206">
        <v>0</v>
      </c>
      <c r="AK48" s="206">
        <v>-2.62</v>
      </c>
      <c r="AL48" s="206">
        <v>0</v>
      </c>
      <c r="AM48" s="206">
        <v>0</v>
      </c>
      <c r="AN48" s="206">
        <v>0</v>
      </c>
      <c r="AO48" s="206">
        <v>18.93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10.91</v>
      </c>
      <c r="AI49" s="206">
        <v>0</v>
      </c>
      <c r="AJ49" s="206">
        <v>0</v>
      </c>
      <c r="AK49" s="206">
        <v>-8</v>
      </c>
      <c r="AL49" s="206">
        <v>0</v>
      </c>
      <c r="AM49" s="206">
        <v>0</v>
      </c>
      <c r="AN49" s="206">
        <v>0</v>
      </c>
      <c r="AO49" s="206">
        <v>18.93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10.91</v>
      </c>
      <c r="AI50" s="206">
        <v>0</v>
      </c>
      <c r="AJ50" s="206">
        <v>0</v>
      </c>
      <c r="AK50" s="206">
        <v>-8</v>
      </c>
      <c r="AL50" s="206">
        <v>0</v>
      </c>
      <c r="AM50" s="206">
        <v>0</v>
      </c>
      <c r="AN50" s="206">
        <v>0</v>
      </c>
      <c r="AO50" s="206">
        <v>18.93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10.91</v>
      </c>
      <c r="AI51" s="206">
        <v>0</v>
      </c>
      <c r="AJ51" s="206">
        <v>0</v>
      </c>
      <c r="AK51" s="206">
        <v>-8</v>
      </c>
      <c r="AL51" s="206">
        <v>0</v>
      </c>
      <c r="AM51" s="206">
        <v>0</v>
      </c>
      <c r="AN51" s="206">
        <v>0</v>
      </c>
      <c r="AO51" s="206">
        <v>18.559999999999999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9.6999999999999993</v>
      </c>
      <c r="AI52" s="206">
        <v>0</v>
      </c>
      <c r="AJ52" s="206">
        <v>0</v>
      </c>
      <c r="AK52" s="206">
        <v>-8</v>
      </c>
      <c r="AL52" s="206">
        <v>0</v>
      </c>
      <c r="AM52" s="206">
        <v>0</v>
      </c>
      <c r="AN52" s="206">
        <v>0</v>
      </c>
      <c r="AO52" s="206">
        <v>18.559999999999999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9.6999999999999993</v>
      </c>
      <c r="AI53" s="206">
        <v>0</v>
      </c>
      <c r="AJ53" s="206">
        <v>0</v>
      </c>
      <c r="AK53" s="206">
        <v>-8</v>
      </c>
      <c r="AL53" s="206">
        <v>0</v>
      </c>
      <c r="AM53" s="206">
        <v>0</v>
      </c>
      <c r="AN53" s="206">
        <v>0</v>
      </c>
      <c r="AO53" s="206">
        <v>18.559999999999999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9.6999999999999993</v>
      </c>
      <c r="AI54" s="206">
        <v>0</v>
      </c>
      <c r="AJ54" s="206">
        <v>0</v>
      </c>
      <c r="AK54" s="206">
        <v>-8</v>
      </c>
      <c r="AL54" s="206">
        <v>0</v>
      </c>
      <c r="AM54" s="206">
        <v>0</v>
      </c>
      <c r="AN54" s="206">
        <v>0</v>
      </c>
      <c r="AO54" s="206">
        <v>18.559999999999999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9.6999999999999993</v>
      </c>
      <c r="AI55" s="206">
        <v>0</v>
      </c>
      <c r="AJ55" s="206">
        <v>0</v>
      </c>
      <c r="AK55" s="206">
        <v>-8</v>
      </c>
      <c r="AL55" s="206">
        <v>0</v>
      </c>
      <c r="AM55" s="206">
        <v>0</v>
      </c>
      <c r="AN55" s="206">
        <v>0</v>
      </c>
      <c r="AO55" s="206">
        <v>18.36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9.6999999999999993</v>
      </c>
      <c r="AI56" s="206">
        <v>0</v>
      </c>
      <c r="AJ56" s="206">
        <v>0</v>
      </c>
      <c r="AK56" s="206">
        <v>-8</v>
      </c>
      <c r="AL56" s="206">
        <v>0</v>
      </c>
      <c r="AM56" s="206">
        <v>0</v>
      </c>
      <c r="AN56" s="206">
        <v>0</v>
      </c>
      <c r="AO56" s="206">
        <v>18.36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9.6999999999999993</v>
      </c>
      <c r="AI57" s="206">
        <v>0</v>
      </c>
      <c r="AJ57" s="206">
        <v>0</v>
      </c>
      <c r="AK57" s="206">
        <v>-8</v>
      </c>
      <c r="AL57" s="206">
        <v>0</v>
      </c>
      <c r="AM57" s="206">
        <v>0</v>
      </c>
      <c r="AN57" s="206">
        <v>0</v>
      </c>
      <c r="AO57" s="206">
        <v>18.36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9.6999999999999993</v>
      </c>
      <c r="AI58" s="206">
        <v>0</v>
      </c>
      <c r="AJ58" s="206">
        <v>0</v>
      </c>
      <c r="AK58" s="206">
        <v>-8</v>
      </c>
      <c r="AL58" s="206">
        <v>0</v>
      </c>
      <c r="AM58" s="206">
        <v>0</v>
      </c>
      <c r="AN58" s="206">
        <v>0</v>
      </c>
      <c r="AO58" s="206">
        <v>18.36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9.6999999999999993</v>
      </c>
      <c r="AI59" s="206">
        <v>0</v>
      </c>
      <c r="AJ59" s="206">
        <v>0</v>
      </c>
      <c r="AK59" s="206">
        <v>-8</v>
      </c>
      <c r="AL59" s="206">
        <v>0</v>
      </c>
      <c r="AM59" s="206">
        <v>0</v>
      </c>
      <c r="AN59" s="206">
        <v>0</v>
      </c>
      <c r="AO59" s="206">
        <v>18.36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13.33</v>
      </c>
      <c r="AI60" s="206">
        <v>0</v>
      </c>
      <c r="AJ60" s="206">
        <v>0</v>
      </c>
      <c r="AK60" s="206">
        <v>-8</v>
      </c>
      <c r="AL60" s="206">
        <v>0</v>
      </c>
      <c r="AM60" s="206">
        <v>0</v>
      </c>
      <c r="AN60" s="206">
        <v>0</v>
      </c>
      <c r="AO60" s="206">
        <v>18.36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11.39</v>
      </c>
      <c r="AI61" s="206">
        <v>0</v>
      </c>
      <c r="AJ61" s="206">
        <v>0</v>
      </c>
      <c r="AK61" s="206">
        <v>-11</v>
      </c>
      <c r="AL61" s="206">
        <v>0</v>
      </c>
      <c r="AM61" s="206">
        <v>0</v>
      </c>
      <c r="AN61" s="206">
        <v>0</v>
      </c>
      <c r="AO61" s="206">
        <v>18.36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13.33</v>
      </c>
      <c r="AI62" s="206">
        <v>0</v>
      </c>
      <c r="AJ62" s="206">
        <v>0</v>
      </c>
      <c r="AK62" s="206">
        <v>-11</v>
      </c>
      <c r="AL62" s="206">
        <v>0</v>
      </c>
      <c r="AM62" s="206">
        <v>0</v>
      </c>
      <c r="AN62" s="206">
        <v>0</v>
      </c>
      <c r="AO62" s="206">
        <v>18.36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10.91</v>
      </c>
      <c r="AI63" s="206">
        <v>0</v>
      </c>
      <c r="AJ63" s="206">
        <v>0</v>
      </c>
      <c r="AK63" s="206">
        <v>-11</v>
      </c>
      <c r="AL63" s="206">
        <v>0</v>
      </c>
      <c r="AM63" s="206">
        <v>0</v>
      </c>
      <c r="AN63" s="206">
        <v>0</v>
      </c>
      <c r="AO63" s="206">
        <v>18.36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10.91</v>
      </c>
      <c r="AI64" s="206">
        <v>0</v>
      </c>
      <c r="AJ64" s="206">
        <v>0</v>
      </c>
      <c r="AK64" s="206">
        <v>-9</v>
      </c>
      <c r="AL64" s="206">
        <v>0</v>
      </c>
      <c r="AM64" s="206">
        <v>0</v>
      </c>
      <c r="AN64" s="206">
        <v>0</v>
      </c>
      <c r="AO64" s="206">
        <v>18.36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10.91</v>
      </c>
      <c r="AI65" s="206">
        <v>0</v>
      </c>
      <c r="AJ65" s="206">
        <v>0</v>
      </c>
      <c r="AK65" s="206">
        <v>-10</v>
      </c>
      <c r="AL65" s="206">
        <v>0</v>
      </c>
      <c r="AM65" s="206">
        <v>0</v>
      </c>
      <c r="AN65" s="206">
        <v>0</v>
      </c>
      <c r="AO65" s="206">
        <v>18.36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10.91</v>
      </c>
      <c r="AI66" s="206">
        <v>0</v>
      </c>
      <c r="AJ66" s="206">
        <v>0</v>
      </c>
      <c r="AK66" s="206">
        <v>-8</v>
      </c>
      <c r="AL66" s="206">
        <v>0</v>
      </c>
      <c r="AM66" s="206">
        <v>0</v>
      </c>
      <c r="AN66" s="206">
        <v>0</v>
      </c>
      <c r="AO66" s="206">
        <v>18.36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10.91</v>
      </c>
      <c r="AI67" s="206">
        <v>0</v>
      </c>
      <c r="AJ67" s="206">
        <v>0</v>
      </c>
      <c r="AK67" s="206">
        <v>-8</v>
      </c>
      <c r="AL67" s="206">
        <v>0</v>
      </c>
      <c r="AM67" s="206">
        <v>0</v>
      </c>
      <c r="AN67" s="206">
        <v>0</v>
      </c>
      <c r="AO67" s="206">
        <v>18.36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10.91</v>
      </c>
      <c r="AI68" s="206">
        <v>0</v>
      </c>
      <c r="AJ68" s="206">
        <v>0</v>
      </c>
      <c r="AK68" s="206">
        <v>-8</v>
      </c>
      <c r="AL68" s="206">
        <v>0</v>
      </c>
      <c r="AM68" s="206">
        <v>0</v>
      </c>
      <c r="AN68" s="206">
        <v>0</v>
      </c>
      <c r="AO68" s="206">
        <v>18.36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10.91</v>
      </c>
      <c r="AI69" s="206">
        <v>0</v>
      </c>
      <c r="AJ69" s="206">
        <v>0</v>
      </c>
      <c r="AK69" s="206">
        <v>-8</v>
      </c>
      <c r="AL69" s="206">
        <v>0</v>
      </c>
      <c r="AM69" s="206">
        <v>0</v>
      </c>
      <c r="AN69" s="206">
        <v>0</v>
      </c>
      <c r="AO69" s="206">
        <v>18.36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10.91</v>
      </c>
      <c r="AI70" s="206">
        <v>0</v>
      </c>
      <c r="AJ70" s="206">
        <v>0</v>
      </c>
      <c r="AK70" s="206">
        <v>-8</v>
      </c>
      <c r="AL70" s="206">
        <v>0</v>
      </c>
      <c r="AM70" s="206">
        <v>0</v>
      </c>
      <c r="AN70" s="206">
        <v>0</v>
      </c>
      <c r="AO70" s="206">
        <v>18.36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9.6999999999999993</v>
      </c>
      <c r="AI71" s="206">
        <v>0</v>
      </c>
      <c r="AJ71" s="206">
        <v>0</v>
      </c>
      <c r="AK71" s="206">
        <v>-8</v>
      </c>
      <c r="AL71" s="206">
        <v>0</v>
      </c>
      <c r="AM71" s="206">
        <v>0</v>
      </c>
      <c r="AN71" s="206">
        <v>0</v>
      </c>
      <c r="AO71" s="206">
        <v>18.36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9.6999999999999993</v>
      </c>
      <c r="AI72" s="206">
        <v>0</v>
      </c>
      <c r="AJ72" s="206">
        <v>0</v>
      </c>
      <c r="AK72" s="206">
        <v>-8</v>
      </c>
      <c r="AL72" s="206">
        <v>0</v>
      </c>
      <c r="AM72" s="206">
        <v>0</v>
      </c>
      <c r="AN72" s="206">
        <v>0</v>
      </c>
      <c r="AO72" s="206">
        <v>18.36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9.09</v>
      </c>
      <c r="AI73" s="206">
        <v>0</v>
      </c>
      <c r="AJ73" s="206">
        <v>0</v>
      </c>
      <c r="AK73" s="206">
        <v>-2.44</v>
      </c>
      <c r="AL73" s="206">
        <v>0</v>
      </c>
      <c r="AM73" s="206">
        <v>0</v>
      </c>
      <c r="AN73" s="206">
        <v>0</v>
      </c>
      <c r="AO73" s="206">
        <v>17.850000000000001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8.18</v>
      </c>
      <c r="AI74" s="206">
        <v>0</v>
      </c>
      <c r="AJ74" s="206">
        <v>0</v>
      </c>
      <c r="AK74" s="206">
        <v>-2.66</v>
      </c>
      <c r="AL74" s="206">
        <v>0</v>
      </c>
      <c r="AM74" s="206">
        <v>0</v>
      </c>
      <c r="AN74" s="206">
        <v>0</v>
      </c>
      <c r="AO74" s="206">
        <v>17.850000000000001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8.18</v>
      </c>
      <c r="AI75" s="206">
        <v>0</v>
      </c>
      <c r="AJ75" s="206">
        <v>0</v>
      </c>
      <c r="AK75" s="206">
        <v>-2.66</v>
      </c>
      <c r="AL75" s="206">
        <v>0</v>
      </c>
      <c r="AM75" s="206">
        <v>0</v>
      </c>
      <c r="AN75" s="206">
        <v>0</v>
      </c>
      <c r="AO75" s="206">
        <v>18.21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8.18</v>
      </c>
      <c r="AI76" s="206">
        <v>0</v>
      </c>
      <c r="AJ76" s="206">
        <v>0</v>
      </c>
      <c r="AK76" s="206">
        <v>-2.73</v>
      </c>
      <c r="AL76" s="206">
        <v>0</v>
      </c>
      <c r="AM76" s="206">
        <v>0</v>
      </c>
      <c r="AN76" s="206">
        <v>0</v>
      </c>
      <c r="AO76" s="206">
        <v>18.21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8.18</v>
      </c>
      <c r="AI77" s="206">
        <v>0</v>
      </c>
      <c r="AJ77" s="206">
        <v>0</v>
      </c>
      <c r="AK77" s="206">
        <v>-2.73</v>
      </c>
      <c r="AL77" s="206">
        <v>0</v>
      </c>
      <c r="AM77" s="206">
        <v>0</v>
      </c>
      <c r="AN77" s="206">
        <v>0</v>
      </c>
      <c r="AO77" s="206">
        <v>18.21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1.21</v>
      </c>
      <c r="AH78" s="206">
        <v>6.67</v>
      </c>
      <c r="AI78" s="206">
        <v>0</v>
      </c>
      <c r="AJ78" s="206">
        <v>0</v>
      </c>
      <c r="AK78" s="206">
        <v>-2.73</v>
      </c>
      <c r="AL78" s="206">
        <v>0</v>
      </c>
      <c r="AM78" s="206">
        <v>0</v>
      </c>
      <c r="AN78" s="206">
        <v>0</v>
      </c>
      <c r="AO78" s="206">
        <v>18.21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1.21</v>
      </c>
      <c r="AH79" s="206">
        <v>6.67</v>
      </c>
      <c r="AI79" s="206">
        <v>0</v>
      </c>
      <c r="AJ79" s="206">
        <v>0</v>
      </c>
      <c r="AK79" s="206">
        <v>-2.73</v>
      </c>
      <c r="AL79" s="206">
        <v>0</v>
      </c>
      <c r="AM79" s="206">
        <v>0</v>
      </c>
      <c r="AN79" s="206">
        <v>0</v>
      </c>
      <c r="AO79" s="206">
        <v>18.21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1.21</v>
      </c>
      <c r="AH80" s="206">
        <v>6.67</v>
      </c>
      <c r="AI80" s="206">
        <v>0</v>
      </c>
      <c r="AJ80" s="206">
        <v>0</v>
      </c>
      <c r="AK80" s="206">
        <v>-2.73</v>
      </c>
      <c r="AL80" s="206">
        <v>0</v>
      </c>
      <c r="AM80" s="206">
        <v>0</v>
      </c>
      <c r="AN80" s="206">
        <v>0</v>
      </c>
      <c r="AO80" s="206">
        <v>18.21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1.21</v>
      </c>
      <c r="AH81" s="206">
        <v>6.67</v>
      </c>
      <c r="AI81" s="206">
        <v>0</v>
      </c>
      <c r="AJ81" s="206">
        <v>0</v>
      </c>
      <c r="AK81" s="206">
        <v>-2.66</v>
      </c>
      <c r="AL81" s="206">
        <v>0</v>
      </c>
      <c r="AM81" s="206">
        <v>0</v>
      </c>
      <c r="AN81" s="206">
        <v>0</v>
      </c>
      <c r="AO81" s="206">
        <v>18.21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1.21</v>
      </c>
      <c r="AH82" s="206">
        <v>6.67</v>
      </c>
      <c r="AI82" s="206">
        <v>0</v>
      </c>
      <c r="AJ82" s="206">
        <v>0</v>
      </c>
      <c r="AK82" s="206">
        <v>-2.66</v>
      </c>
      <c r="AL82" s="206">
        <v>0</v>
      </c>
      <c r="AM82" s="206">
        <v>0</v>
      </c>
      <c r="AN82" s="206">
        <v>0</v>
      </c>
      <c r="AO82" s="206">
        <v>18.21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1.21</v>
      </c>
      <c r="AH83" s="206">
        <v>6.67</v>
      </c>
      <c r="AI83" s="206">
        <v>0</v>
      </c>
      <c r="AJ83" s="206">
        <v>0</v>
      </c>
      <c r="AK83" s="206">
        <v>-8</v>
      </c>
      <c r="AL83" s="206">
        <v>0</v>
      </c>
      <c r="AM83" s="206">
        <v>0</v>
      </c>
      <c r="AN83" s="206">
        <v>0</v>
      </c>
      <c r="AO83" s="206">
        <v>18.21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1.21</v>
      </c>
      <c r="AH84" s="206">
        <v>6.67</v>
      </c>
      <c r="AI84" s="206">
        <v>0</v>
      </c>
      <c r="AJ84" s="206">
        <v>0</v>
      </c>
      <c r="AK84" s="206">
        <v>-8</v>
      </c>
      <c r="AL84" s="206">
        <v>0</v>
      </c>
      <c r="AM84" s="206">
        <v>0</v>
      </c>
      <c r="AN84" s="206">
        <v>0</v>
      </c>
      <c r="AO84" s="206">
        <v>18.21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1.21</v>
      </c>
      <c r="AH85" s="206">
        <v>6.67</v>
      </c>
      <c r="AI85" s="206">
        <v>0</v>
      </c>
      <c r="AJ85" s="206">
        <v>0</v>
      </c>
      <c r="AK85" s="206">
        <v>-8</v>
      </c>
      <c r="AL85" s="206">
        <v>0</v>
      </c>
      <c r="AM85" s="206">
        <v>0</v>
      </c>
      <c r="AN85" s="206">
        <v>0</v>
      </c>
      <c r="AO85" s="206">
        <v>18.93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1.21</v>
      </c>
      <c r="AH86" s="206">
        <v>6.67</v>
      </c>
      <c r="AI86" s="206">
        <v>0</v>
      </c>
      <c r="AJ86" s="206">
        <v>0</v>
      </c>
      <c r="AK86" s="206">
        <v>-8</v>
      </c>
      <c r="AL86" s="206">
        <v>0</v>
      </c>
      <c r="AM86" s="206">
        <v>0</v>
      </c>
      <c r="AN86" s="206">
        <v>0</v>
      </c>
      <c r="AO86" s="206">
        <v>18.93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1.21</v>
      </c>
      <c r="AH87" s="206">
        <v>6.67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18.93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1.21</v>
      </c>
      <c r="AH88" s="206">
        <v>6.67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18.93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1.21</v>
      </c>
      <c r="AH89" s="206">
        <v>6.67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18.93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1.21</v>
      </c>
      <c r="AH90" s="206">
        <v>6.67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18.93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1.21</v>
      </c>
      <c r="AH91" s="206">
        <v>6.67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18.93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1.21</v>
      </c>
      <c r="AH92" s="206">
        <v>6.67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18.93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1.21</v>
      </c>
      <c r="AH93" s="206">
        <v>6.67</v>
      </c>
      <c r="AI93" s="206">
        <v>0</v>
      </c>
      <c r="AJ93" s="206">
        <v>0</v>
      </c>
      <c r="AK93" s="206">
        <v>-6</v>
      </c>
      <c r="AL93" s="206">
        <v>0</v>
      </c>
      <c r="AM93" s="206">
        <v>0</v>
      </c>
      <c r="AN93" s="206">
        <v>0</v>
      </c>
      <c r="AO93" s="206">
        <v>18.93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1.21</v>
      </c>
      <c r="AH94" s="206">
        <v>6.67</v>
      </c>
      <c r="AI94" s="206">
        <v>0</v>
      </c>
      <c r="AJ94" s="206">
        <v>0</v>
      </c>
      <c r="AK94" s="206">
        <v>-4</v>
      </c>
      <c r="AL94" s="206">
        <v>0</v>
      </c>
      <c r="AM94" s="206">
        <v>0</v>
      </c>
      <c r="AN94" s="206">
        <v>0</v>
      </c>
      <c r="AO94" s="206">
        <v>18.93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1.21</v>
      </c>
      <c r="AH95" s="206">
        <v>6.67</v>
      </c>
      <c r="AI95" s="206">
        <v>0</v>
      </c>
      <c r="AJ95" s="206">
        <v>0</v>
      </c>
      <c r="AK95" s="206">
        <v>-2.7</v>
      </c>
      <c r="AL95" s="206">
        <v>0</v>
      </c>
      <c r="AM95" s="206">
        <v>0</v>
      </c>
      <c r="AN95" s="206">
        <v>0</v>
      </c>
      <c r="AO95" s="206">
        <v>18.93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1.21</v>
      </c>
      <c r="AH96" s="206">
        <v>6.67</v>
      </c>
      <c r="AI96" s="206">
        <v>0</v>
      </c>
      <c r="AJ96" s="206">
        <v>0</v>
      </c>
      <c r="AK96" s="206">
        <v>-1</v>
      </c>
      <c r="AL96" s="206">
        <v>0</v>
      </c>
      <c r="AM96" s="206">
        <v>0</v>
      </c>
      <c r="AN96" s="206">
        <v>0</v>
      </c>
      <c r="AO96" s="206">
        <v>18.93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1.21</v>
      </c>
      <c r="AH97" s="206">
        <v>6.67</v>
      </c>
      <c r="AI97" s="206">
        <v>0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18.93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1.21</v>
      </c>
      <c r="AH98" s="206">
        <v>6.67</v>
      </c>
      <c r="AI98" s="206">
        <v>0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18.93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5.0025000000000035E-3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6.3525000000000031E-3</v>
      </c>
      <c r="AH99">
        <f t="shared" si="0"/>
        <v>0.26210749999999988</v>
      </c>
      <c r="AI99">
        <f t="shared" si="0"/>
        <v>0</v>
      </c>
      <c r="AJ99">
        <f t="shared" si="0"/>
        <v>0</v>
      </c>
      <c r="AK99">
        <f t="shared" si="0"/>
        <v>-0.10929000000000005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0.44426999999999972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0"/>
    </row>
    <row r="3" spans="1:42">
      <c r="A3" t="s">
        <v>45</v>
      </c>
      <c r="B3" s="206">
        <v>0</v>
      </c>
      <c r="C3" s="206">
        <v>1.34</v>
      </c>
      <c r="D3" s="206">
        <v>0</v>
      </c>
      <c r="E3" s="206">
        <v>0</v>
      </c>
      <c r="F3" s="206">
        <v>2.06</v>
      </c>
      <c r="G3" s="206">
        <v>0</v>
      </c>
      <c r="H3" s="206">
        <v>0</v>
      </c>
      <c r="I3" s="206">
        <v>2.86</v>
      </c>
      <c r="J3" s="206">
        <v>0.03</v>
      </c>
      <c r="K3" s="206">
        <v>0.69</v>
      </c>
      <c r="L3" s="206">
        <v>0.09</v>
      </c>
      <c r="M3" s="206">
        <v>0.1</v>
      </c>
      <c r="N3" s="206">
        <v>0.11</v>
      </c>
      <c r="O3" s="206">
        <v>0.12</v>
      </c>
      <c r="P3" s="206">
        <v>4.26</v>
      </c>
      <c r="Q3" s="206">
        <v>0.25</v>
      </c>
      <c r="R3" s="206">
        <v>1.1200000000000001</v>
      </c>
      <c r="S3" s="206">
        <v>0.51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2.08</v>
      </c>
      <c r="AD3" s="206">
        <v>0</v>
      </c>
      <c r="AE3" s="206">
        <v>0</v>
      </c>
      <c r="AF3" s="206">
        <v>0</v>
      </c>
      <c r="AG3" s="206">
        <v>0</v>
      </c>
      <c r="AH3" s="206">
        <v>66.66</v>
      </c>
      <c r="AI3" s="206">
        <v>0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60.92</v>
      </c>
      <c r="AP3" s="206">
        <v>0</v>
      </c>
    </row>
    <row r="4" spans="1:42">
      <c r="A4" t="s">
        <v>46</v>
      </c>
      <c r="B4" s="206">
        <v>0</v>
      </c>
      <c r="C4" s="206">
        <v>1.34</v>
      </c>
      <c r="D4" s="206">
        <v>0</v>
      </c>
      <c r="E4" s="206">
        <v>0</v>
      </c>
      <c r="F4" s="206">
        <v>2.06</v>
      </c>
      <c r="G4" s="206">
        <v>0</v>
      </c>
      <c r="H4" s="206">
        <v>0</v>
      </c>
      <c r="I4" s="206">
        <v>2.86</v>
      </c>
      <c r="J4" s="206">
        <v>0.03</v>
      </c>
      <c r="K4" s="206">
        <v>1.1499999999999999</v>
      </c>
      <c r="L4" s="206">
        <v>0.09</v>
      </c>
      <c r="M4" s="206">
        <v>0.1</v>
      </c>
      <c r="N4" s="206">
        <v>0.11</v>
      </c>
      <c r="O4" s="206">
        <v>0.12</v>
      </c>
      <c r="P4" s="206">
        <v>4.26</v>
      </c>
      <c r="Q4" s="206">
        <v>0.25</v>
      </c>
      <c r="R4" s="206">
        <v>1.1200000000000001</v>
      </c>
      <c r="S4" s="206">
        <v>0.51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2.08</v>
      </c>
      <c r="AD4" s="206">
        <v>0</v>
      </c>
      <c r="AE4" s="206">
        <v>0</v>
      </c>
      <c r="AF4" s="206">
        <v>0</v>
      </c>
      <c r="AG4" s="206">
        <v>0</v>
      </c>
      <c r="AH4" s="206">
        <v>66.66</v>
      </c>
      <c r="AI4" s="206">
        <v>0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60.92</v>
      </c>
      <c r="AP4" s="206">
        <v>0</v>
      </c>
    </row>
    <row r="5" spans="1:42">
      <c r="A5" t="s">
        <v>47</v>
      </c>
      <c r="B5" s="206">
        <v>0</v>
      </c>
      <c r="C5" s="206">
        <v>1.34</v>
      </c>
      <c r="D5" s="206">
        <v>0</v>
      </c>
      <c r="E5" s="206">
        <v>0</v>
      </c>
      <c r="F5" s="206">
        <v>2.06</v>
      </c>
      <c r="G5" s="206">
        <v>0</v>
      </c>
      <c r="H5" s="206">
        <v>0</v>
      </c>
      <c r="I5" s="206">
        <v>2.86</v>
      </c>
      <c r="J5" s="206">
        <v>0.03</v>
      </c>
      <c r="K5" s="206">
        <v>2.61</v>
      </c>
      <c r="L5" s="206">
        <v>0.09</v>
      </c>
      <c r="M5" s="206">
        <v>0.1</v>
      </c>
      <c r="N5" s="206">
        <v>0.11</v>
      </c>
      <c r="O5" s="206">
        <v>0.12</v>
      </c>
      <c r="P5" s="206">
        <v>4.26</v>
      </c>
      <c r="Q5" s="206">
        <v>0.25</v>
      </c>
      <c r="R5" s="206">
        <v>1.1200000000000001</v>
      </c>
      <c r="S5" s="206">
        <v>0.51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2.08</v>
      </c>
      <c r="AD5" s="206">
        <v>0</v>
      </c>
      <c r="AE5" s="206">
        <v>0</v>
      </c>
      <c r="AF5" s="206">
        <v>0</v>
      </c>
      <c r="AG5" s="206">
        <v>0</v>
      </c>
      <c r="AH5" s="206">
        <v>66.66</v>
      </c>
      <c r="AI5" s="206">
        <v>0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60.92</v>
      </c>
      <c r="AP5" s="206">
        <v>0</v>
      </c>
    </row>
    <row r="6" spans="1:42">
      <c r="A6" t="s">
        <v>48</v>
      </c>
      <c r="B6" s="206">
        <v>0</v>
      </c>
      <c r="C6" s="206">
        <v>1.34</v>
      </c>
      <c r="D6" s="206">
        <v>0</v>
      </c>
      <c r="E6" s="206">
        <v>0</v>
      </c>
      <c r="F6" s="206">
        <v>2.06</v>
      </c>
      <c r="G6" s="206">
        <v>0</v>
      </c>
      <c r="H6" s="206">
        <v>0</v>
      </c>
      <c r="I6" s="206">
        <v>2.86</v>
      </c>
      <c r="J6" s="206">
        <v>0.03</v>
      </c>
      <c r="K6" s="206">
        <v>2.61</v>
      </c>
      <c r="L6" s="206">
        <v>0.09</v>
      </c>
      <c r="M6" s="206">
        <v>0.1</v>
      </c>
      <c r="N6" s="206">
        <v>0.11</v>
      </c>
      <c r="O6" s="206">
        <v>0.12</v>
      </c>
      <c r="P6" s="206">
        <v>4.26</v>
      </c>
      <c r="Q6" s="206">
        <v>0.2</v>
      </c>
      <c r="R6" s="206">
        <v>0.9</v>
      </c>
      <c r="S6" s="206">
        <v>0.38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2.08</v>
      </c>
      <c r="AD6" s="206">
        <v>0</v>
      </c>
      <c r="AE6" s="206">
        <v>0</v>
      </c>
      <c r="AF6" s="206">
        <v>0</v>
      </c>
      <c r="AG6" s="206">
        <v>0</v>
      </c>
      <c r="AH6" s="206">
        <v>66.66</v>
      </c>
      <c r="AI6" s="206">
        <v>0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60.92</v>
      </c>
      <c r="AP6" s="206">
        <v>0</v>
      </c>
    </row>
    <row r="7" spans="1:42">
      <c r="A7" t="s">
        <v>49</v>
      </c>
      <c r="B7" s="206">
        <v>0</v>
      </c>
      <c r="C7" s="206">
        <v>1.34</v>
      </c>
      <c r="D7" s="206">
        <v>0</v>
      </c>
      <c r="E7" s="206">
        <v>0</v>
      </c>
      <c r="F7" s="206">
        <v>2.06</v>
      </c>
      <c r="G7" s="206">
        <v>0</v>
      </c>
      <c r="H7" s="206">
        <v>0</v>
      </c>
      <c r="I7" s="206">
        <v>2.86</v>
      </c>
      <c r="J7" s="206">
        <v>0.03</v>
      </c>
      <c r="K7" s="206">
        <v>2.61</v>
      </c>
      <c r="L7" s="206">
        <v>0.09</v>
      </c>
      <c r="M7" s="206">
        <v>0.1</v>
      </c>
      <c r="N7" s="206">
        <v>0.11</v>
      </c>
      <c r="O7" s="206">
        <v>0.12</v>
      </c>
      <c r="P7" s="206">
        <v>4.26</v>
      </c>
      <c r="Q7" s="206">
        <v>0.22</v>
      </c>
      <c r="R7" s="206">
        <v>1.1200000000000001</v>
      </c>
      <c r="S7" s="206">
        <v>0.45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2.08</v>
      </c>
      <c r="AD7" s="206">
        <v>0</v>
      </c>
      <c r="AE7" s="206">
        <v>0</v>
      </c>
      <c r="AF7" s="206">
        <v>0</v>
      </c>
      <c r="AG7" s="206">
        <v>0</v>
      </c>
      <c r="AH7" s="206">
        <v>66.66</v>
      </c>
      <c r="AI7" s="206">
        <v>0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60.92</v>
      </c>
      <c r="AP7" s="206">
        <v>0</v>
      </c>
    </row>
    <row r="8" spans="1:42">
      <c r="A8" t="s">
        <v>50</v>
      </c>
      <c r="B8" s="206">
        <v>0</v>
      </c>
      <c r="C8" s="206">
        <v>1.34</v>
      </c>
      <c r="D8" s="206">
        <v>0</v>
      </c>
      <c r="E8" s="206">
        <v>0</v>
      </c>
      <c r="F8" s="206">
        <v>2.06</v>
      </c>
      <c r="G8" s="206">
        <v>0</v>
      </c>
      <c r="H8" s="206">
        <v>0</v>
      </c>
      <c r="I8" s="206">
        <v>2.86</v>
      </c>
      <c r="J8" s="206">
        <v>0.03</v>
      </c>
      <c r="K8" s="206">
        <v>2.61</v>
      </c>
      <c r="L8" s="206">
        <v>0.09</v>
      </c>
      <c r="M8" s="206">
        <v>0.1</v>
      </c>
      <c r="N8" s="206">
        <v>0.11</v>
      </c>
      <c r="O8" s="206">
        <v>0.12</v>
      </c>
      <c r="P8" s="206">
        <v>4.26</v>
      </c>
      <c r="Q8" s="206">
        <v>0.22</v>
      </c>
      <c r="R8" s="206">
        <v>1.1200000000000001</v>
      </c>
      <c r="S8" s="206">
        <v>0.45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2.08</v>
      </c>
      <c r="AD8" s="206">
        <v>0</v>
      </c>
      <c r="AE8" s="206">
        <v>0</v>
      </c>
      <c r="AF8" s="206">
        <v>0</v>
      </c>
      <c r="AG8" s="206">
        <v>0</v>
      </c>
      <c r="AH8" s="206">
        <v>66.66</v>
      </c>
      <c r="AI8" s="206">
        <v>0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60.92</v>
      </c>
      <c r="AP8" s="206">
        <v>0</v>
      </c>
    </row>
    <row r="9" spans="1:42">
      <c r="A9" t="s">
        <v>51</v>
      </c>
      <c r="B9" s="206">
        <v>0</v>
      </c>
      <c r="C9" s="206">
        <v>1.34</v>
      </c>
      <c r="D9" s="206">
        <v>0</v>
      </c>
      <c r="E9" s="206">
        <v>0</v>
      </c>
      <c r="F9" s="206">
        <v>2.06</v>
      </c>
      <c r="G9" s="206">
        <v>0</v>
      </c>
      <c r="H9" s="206">
        <v>0</v>
      </c>
      <c r="I9" s="206">
        <v>2.86</v>
      </c>
      <c r="J9" s="206">
        <v>0.03</v>
      </c>
      <c r="K9" s="206">
        <v>2.61</v>
      </c>
      <c r="L9" s="206">
        <v>0.09</v>
      </c>
      <c r="M9" s="206">
        <v>0.1</v>
      </c>
      <c r="N9" s="206">
        <v>0.11</v>
      </c>
      <c r="O9" s="206">
        <v>0.12</v>
      </c>
      <c r="P9" s="206">
        <v>4.26</v>
      </c>
      <c r="Q9" s="206">
        <v>0.19</v>
      </c>
      <c r="R9" s="206">
        <v>1.1200000000000001</v>
      </c>
      <c r="S9" s="206">
        <v>0.45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2.08</v>
      </c>
      <c r="AD9" s="206">
        <v>0</v>
      </c>
      <c r="AE9" s="206">
        <v>0</v>
      </c>
      <c r="AF9" s="206">
        <v>0</v>
      </c>
      <c r="AG9" s="206">
        <v>0</v>
      </c>
      <c r="AH9" s="206">
        <v>66.66</v>
      </c>
      <c r="AI9" s="206">
        <v>0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60.92</v>
      </c>
      <c r="AP9" s="206">
        <v>0</v>
      </c>
    </row>
    <row r="10" spans="1:42">
      <c r="A10" t="s">
        <v>52</v>
      </c>
      <c r="B10" s="206">
        <v>0</v>
      </c>
      <c r="C10" s="206">
        <v>1.34</v>
      </c>
      <c r="D10" s="206">
        <v>0</v>
      </c>
      <c r="E10" s="206">
        <v>0</v>
      </c>
      <c r="F10" s="206">
        <v>2.06</v>
      </c>
      <c r="G10" s="206">
        <v>0</v>
      </c>
      <c r="H10" s="206">
        <v>0</v>
      </c>
      <c r="I10" s="206">
        <v>2.86</v>
      </c>
      <c r="J10" s="206">
        <v>0.03</v>
      </c>
      <c r="K10" s="206">
        <v>2.61</v>
      </c>
      <c r="L10" s="206">
        <v>0.09</v>
      </c>
      <c r="M10" s="206">
        <v>0.1</v>
      </c>
      <c r="N10" s="206">
        <v>0.11</v>
      </c>
      <c r="O10" s="206">
        <v>0.12</v>
      </c>
      <c r="P10" s="206">
        <v>4.26</v>
      </c>
      <c r="Q10" s="206">
        <v>0.19</v>
      </c>
      <c r="R10" s="206">
        <v>1.1200000000000001</v>
      </c>
      <c r="S10" s="206">
        <v>0.45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2.08</v>
      </c>
      <c r="AD10" s="206">
        <v>0</v>
      </c>
      <c r="AE10" s="206">
        <v>0</v>
      </c>
      <c r="AF10" s="206">
        <v>0</v>
      </c>
      <c r="AG10" s="206">
        <v>0</v>
      </c>
      <c r="AH10" s="206">
        <v>66.66</v>
      </c>
      <c r="AI10" s="206">
        <v>0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60.92</v>
      </c>
      <c r="AP10" s="206">
        <v>0</v>
      </c>
    </row>
    <row r="11" spans="1:42">
      <c r="A11" t="s">
        <v>53</v>
      </c>
      <c r="B11" s="206">
        <v>0</v>
      </c>
      <c r="C11" s="206">
        <v>1.35</v>
      </c>
      <c r="D11" s="206">
        <v>0</v>
      </c>
      <c r="E11" s="206">
        <v>0</v>
      </c>
      <c r="F11" s="206">
        <v>2.06</v>
      </c>
      <c r="G11" s="206">
        <v>0</v>
      </c>
      <c r="H11" s="206">
        <v>0</v>
      </c>
      <c r="I11" s="206">
        <v>2.86</v>
      </c>
      <c r="J11" s="206">
        <v>0.03</v>
      </c>
      <c r="K11" s="206">
        <v>2.61</v>
      </c>
      <c r="L11" s="206">
        <v>0.09</v>
      </c>
      <c r="M11" s="206">
        <v>0.1</v>
      </c>
      <c r="N11" s="206">
        <v>0.11</v>
      </c>
      <c r="O11" s="206">
        <v>0.12</v>
      </c>
      <c r="P11" s="206">
        <v>4.26</v>
      </c>
      <c r="Q11" s="206">
        <v>0.21</v>
      </c>
      <c r="R11" s="206">
        <v>0.74</v>
      </c>
      <c r="S11" s="206">
        <v>0.38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2.08</v>
      </c>
      <c r="AD11" s="206">
        <v>0</v>
      </c>
      <c r="AE11" s="206">
        <v>0</v>
      </c>
      <c r="AF11" s="206">
        <v>0</v>
      </c>
      <c r="AG11" s="206">
        <v>0</v>
      </c>
      <c r="AH11" s="206">
        <v>66.66</v>
      </c>
      <c r="AI11" s="206">
        <v>0</v>
      </c>
      <c r="AJ11" s="206">
        <v>0</v>
      </c>
      <c r="AK11" s="206">
        <v>0</v>
      </c>
      <c r="AL11" s="206">
        <v>0</v>
      </c>
      <c r="AM11" s="206">
        <v>0</v>
      </c>
      <c r="AN11" s="206">
        <v>0</v>
      </c>
      <c r="AO11" s="206">
        <v>60.92</v>
      </c>
      <c r="AP11" s="206">
        <v>0</v>
      </c>
    </row>
    <row r="12" spans="1:42">
      <c r="A12" t="s">
        <v>54</v>
      </c>
      <c r="B12" s="206">
        <v>0</v>
      </c>
      <c r="C12" s="206">
        <v>1.35</v>
      </c>
      <c r="D12" s="206">
        <v>0</v>
      </c>
      <c r="E12" s="206">
        <v>0</v>
      </c>
      <c r="F12" s="206">
        <v>2.06</v>
      </c>
      <c r="G12" s="206">
        <v>0</v>
      </c>
      <c r="H12" s="206">
        <v>0</v>
      </c>
      <c r="I12" s="206">
        <v>2.86</v>
      </c>
      <c r="J12" s="206">
        <v>0.03</v>
      </c>
      <c r="K12" s="206">
        <v>2.61</v>
      </c>
      <c r="L12" s="206">
        <v>0.09</v>
      </c>
      <c r="M12" s="206">
        <v>0.1</v>
      </c>
      <c r="N12" s="206">
        <v>0.11</v>
      </c>
      <c r="O12" s="206">
        <v>0.12</v>
      </c>
      <c r="P12" s="206">
        <v>4.26</v>
      </c>
      <c r="Q12" s="206">
        <v>0.21</v>
      </c>
      <c r="R12" s="206">
        <v>0.74</v>
      </c>
      <c r="S12" s="206">
        <v>0.38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2.08</v>
      </c>
      <c r="AD12" s="206">
        <v>0</v>
      </c>
      <c r="AE12" s="206">
        <v>0</v>
      </c>
      <c r="AF12" s="206">
        <v>0</v>
      </c>
      <c r="AG12" s="206">
        <v>0</v>
      </c>
      <c r="AH12" s="206">
        <v>66.66</v>
      </c>
      <c r="AI12" s="206">
        <v>0</v>
      </c>
      <c r="AJ12" s="206">
        <v>0</v>
      </c>
      <c r="AK12" s="206">
        <v>0</v>
      </c>
      <c r="AL12" s="206">
        <v>0</v>
      </c>
      <c r="AM12" s="206">
        <v>0</v>
      </c>
      <c r="AN12" s="206">
        <v>0</v>
      </c>
      <c r="AO12" s="206">
        <v>60.92</v>
      </c>
      <c r="AP12" s="206">
        <v>0</v>
      </c>
    </row>
    <row r="13" spans="1:42">
      <c r="A13" t="s">
        <v>55</v>
      </c>
      <c r="B13" s="206">
        <v>0</v>
      </c>
      <c r="C13" s="206">
        <v>1.35</v>
      </c>
      <c r="D13" s="206">
        <v>0</v>
      </c>
      <c r="E13" s="206">
        <v>0</v>
      </c>
      <c r="F13" s="206">
        <v>2.06</v>
      </c>
      <c r="G13" s="206">
        <v>0</v>
      </c>
      <c r="H13" s="206">
        <v>0</v>
      </c>
      <c r="I13" s="206">
        <v>2.86</v>
      </c>
      <c r="J13" s="206">
        <v>0.03</v>
      </c>
      <c r="K13" s="206">
        <v>2.61</v>
      </c>
      <c r="L13" s="206">
        <v>0.09</v>
      </c>
      <c r="M13" s="206">
        <v>0.1</v>
      </c>
      <c r="N13" s="206">
        <v>0.11</v>
      </c>
      <c r="O13" s="206">
        <v>0.12</v>
      </c>
      <c r="P13" s="206">
        <v>4.26</v>
      </c>
      <c r="Q13" s="206">
        <v>0.21</v>
      </c>
      <c r="R13" s="206">
        <v>0.74</v>
      </c>
      <c r="S13" s="206">
        <v>0.38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2.08</v>
      </c>
      <c r="AD13" s="206">
        <v>0</v>
      </c>
      <c r="AE13" s="206">
        <v>0</v>
      </c>
      <c r="AF13" s="206">
        <v>0</v>
      </c>
      <c r="AG13" s="206">
        <v>0</v>
      </c>
      <c r="AH13" s="206">
        <v>66.66</v>
      </c>
      <c r="AI13" s="206">
        <v>0</v>
      </c>
      <c r="AJ13" s="206">
        <v>0</v>
      </c>
      <c r="AK13" s="206">
        <v>3.18</v>
      </c>
      <c r="AL13" s="206">
        <v>0</v>
      </c>
      <c r="AM13" s="206">
        <v>0</v>
      </c>
      <c r="AN13" s="206">
        <v>0</v>
      </c>
      <c r="AO13" s="206">
        <v>60.92</v>
      </c>
      <c r="AP13" s="206">
        <v>0</v>
      </c>
    </row>
    <row r="14" spans="1:42">
      <c r="A14" t="s">
        <v>56</v>
      </c>
      <c r="B14" s="206">
        <v>0</v>
      </c>
      <c r="C14" s="206">
        <v>1.35</v>
      </c>
      <c r="D14" s="206">
        <v>0</v>
      </c>
      <c r="E14" s="206">
        <v>0</v>
      </c>
      <c r="F14" s="206">
        <v>2.06</v>
      </c>
      <c r="G14" s="206">
        <v>0</v>
      </c>
      <c r="H14" s="206">
        <v>0</v>
      </c>
      <c r="I14" s="206">
        <v>2.86</v>
      </c>
      <c r="J14" s="206">
        <v>0.03</v>
      </c>
      <c r="K14" s="206">
        <v>2.61</v>
      </c>
      <c r="L14" s="206">
        <v>0.09</v>
      </c>
      <c r="M14" s="206">
        <v>0.1</v>
      </c>
      <c r="N14" s="206">
        <v>0.11</v>
      </c>
      <c r="O14" s="206">
        <v>0.12</v>
      </c>
      <c r="P14" s="206">
        <v>4.26</v>
      </c>
      <c r="Q14" s="206">
        <v>0.21</v>
      </c>
      <c r="R14" s="206">
        <v>0.74</v>
      </c>
      <c r="S14" s="206">
        <v>0.38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2.08</v>
      </c>
      <c r="AD14" s="206">
        <v>0</v>
      </c>
      <c r="AE14" s="206">
        <v>0</v>
      </c>
      <c r="AF14" s="206">
        <v>0</v>
      </c>
      <c r="AG14" s="206">
        <v>0</v>
      </c>
      <c r="AH14" s="206">
        <v>66.66</v>
      </c>
      <c r="AI14" s="206">
        <v>0</v>
      </c>
      <c r="AJ14" s="206">
        <v>0</v>
      </c>
      <c r="AK14" s="206">
        <v>3.18</v>
      </c>
      <c r="AL14" s="206">
        <v>0</v>
      </c>
      <c r="AM14" s="206">
        <v>0</v>
      </c>
      <c r="AN14" s="206">
        <v>0</v>
      </c>
      <c r="AO14" s="206">
        <v>60.92</v>
      </c>
      <c r="AP14" s="206">
        <v>0</v>
      </c>
    </row>
    <row r="15" spans="1:42">
      <c r="A15" t="s">
        <v>57</v>
      </c>
      <c r="B15" s="206">
        <v>0</v>
      </c>
      <c r="C15" s="206">
        <v>1.35</v>
      </c>
      <c r="D15" s="206">
        <v>0</v>
      </c>
      <c r="E15" s="206">
        <v>0</v>
      </c>
      <c r="F15" s="206">
        <v>2.06</v>
      </c>
      <c r="G15" s="206">
        <v>0</v>
      </c>
      <c r="H15" s="206">
        <v>0</v>
      </c>
      <c r="I15" s="206">
        <v>2.86</v>
      </c>
      <c r="J15" s="206">
        <v>0.03</v>
      </c>
      <c r="K15" s="206">
        <v>2.61</v>
      </c>
      <c r="L15" s="206">
        <v>0.09</v>
      </c>
      <c r="M15" s="206">
        <v>0.1</v>
      </c>
      <c r="N15" s="206">
        <v>0.11</v>
      </c>
      <c r="O15" s="206">
        <v>0.12</v>
      </c>
      <c r="P15" s="206">
        <v>4.26</v>
      </c>
      <c r="Q15" s="206">
        <v>0.21</v>
      </c>
      <c r="R15" s="206">
        <v>0.74</v>
      </c>
      <c r="S15" s="206">
        <v>0.38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2.08</v>
      </c>
      <c r="AD15" s="206">
        <v>0</v>
      </c>
      <c r="AE15" s="206">
        <v>0</v>
      </c>
      <c r="AF15" s="206">
        <v>0</v>
      </c>
      <c r="AG15" s="206">
        <v>0</v>
      </c>
      <c r="AH15" s="206">
        <v>66.66</v>
      </c>
      <c r="AI15" s="206">
        <v>0</v>
      </c>
      <c r="AJ15" s="206">
        <v>0</v>
      </c>
      <c r="AK15" s="206">
        <v>3.18</v>
      </c>
      <c r="AL15" s="206">
        <v>0</v>
      </c>
      <c r="AM15" s="206">
        <v>0</v>
      </c>
      <c r="AN15" s="206">
        <v>0</v>
      </c>
      <c r="AO15" s="206">
        <v>60.92</v>
      </c>
      <c r="AP15" s="206">
        <v>0</v>
      </c>
    </row>
    <row r="16" spans="1:42">
      <c r="A16" t="s">
        <v>58</v>
      </c>
      <c r="B16" s="206">
        <v>0</v>
      </c>
      <c r="C16" s="206">
        <v>1.35</v>
      </c>
      <c r="D16" s="206">
        <v>0</v>
      </c>
      <c r="E16" s="206">
        <v>0</v>
      </c>
      <c r="F16" s="206">
        <v>2.06</v>
      </c>
      <c r="G16" s="206">
        <v>0</v>
      </c>
      <c r="H16" s="206">
        <v>0</v>
      </c>
      <c r="I16" s="206">
        <v>2.86</v>
      </c>
      <c r="J16" s="206">
        <v>0.03</v>
      </c>
      <c r="K16" s="206">
        <v>2.61</v>
      </c>
      <c r="L16" s="206">
        <v>0.09</v>
      </c>
      <c r="M16" s="206">
        <v>0.1</v>
      </c>
      <c r="N16" s="206">
        <v>0.11</v>
      </c>
      <c r="O16" s="206">
        <v>0.12</v>
      </c>
      <c r="P16" s="206">
        <v>4.26</v>
      </c>
      <c r="Q16" s="206">
        <v>0.21</v>
      </c>
      <c r="R16" s="206">
        <v>0.74</v>
      </c>
      <c r="S16" s="206">
        <v>0.38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2.08</v>
      </c>
      <c r="AD16" s="206">
        <v>0</v>
      </c>
      <c r="AE16" s="206">
        <v>0</v>
      </c>
      <c r="AF16" s="206">
        <v>0</v>
      </c>
      <c r="AG16" s="206">
        <v>0</v>
      </c>
      <c r="AH16" s="206">
        <v>66.66</v>
      </c>
      <c r="AI16" s="206">
        <v>0</v>
      </c>
      <c r="AJ16" s="206">
        <v>0</v>
      </c>
      <c r="AK16" s="206">
        <v>3.18</v>
      </c>
      <c r="AL16" s="206">
        <v>0</v>
      </c>
      <c r="AM16" s="206">
        <v>0</v>
      </c>
      <c r="AN16" s="206">
        <v>0</v>
      </c>
      <c r="AO16" s="206">
        <v>60.92</v>
      </c>
      <c r="AP16" s="206">
        <v>0</v>
      </c>
    </row>
    <row r="17" spans="1:42">
      <c r="A17" t="s">
        <v>59</v>
      </c>
      <c r="B17" s="206">
        <v>0</v>
      </c>
      <c r="C17" s="206">
        <v>1.35</v>
      </c>
      <c r="D17" s="206">
        <v>0</v>
      </c>
      <c r="E17" s="206">
        <v>0</v>
      </c>
      <c r="F17" s="206">
        <v>2.06</v>
      </c>
      <c r="G17" s="206">
        <v>0</v>
      </c>
      <c r="H17" s="206">
        <v>0</v>
      </c>
      <c r="I17" s="206">
        <v>2.86</v>
      </c>
      <c r="J17" s="206">
        <v>0.03</v>
      </c>
      <c r="K17" s="206">
        <v>2.61</v>
      </c>
      <c r="L17" s="206">
        <v>0.09</v>
      </c>
      <c r="M17" s="206">
        <v>0.1</v>
      </c>
      <c r="N17" s="206">
        <v>0.11</v>
      </c>
      <c r="O17" s="206">
        <v>0.12</v>
      </c>
      <c r="P17" s="206">
        <v>4.26</v>
      </c>
      <c r="Q17" s="206">
        <v>0.21</v>
      </c>
      <c r="R17" s="206">
        <v>0.74</v>
      </c>
      <c r="S17" s="206">
        <v>0.38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2.08</v>
      </c>
      <c r="AD17" s="206">
        <v>0</v>
      </c>
      <c r="AE17" s="206">
        <v>0</v>
      </c>
      <c r="AF17" s="206">
        <v>0</v>
      </c>
      <c r="AG17" s="206">
        <v>0</v>
      </c>
      <c r="AH17" s="206">
        <v>66.66</v>
      </c>
      <c r="AI17" s="206">
        <v>0</v>
      </c>
      <c r="AJ17" s="206">
        <v>0</v>
      </c>
      <c r="AK17" s="206">
        <v>3.18</v>
      </c>
      <c r="AL17" s="206">
        <v>0</v>
      </c>
      <c r="AM17" s="206">
        <v>0</v>
      </c>
      <c r="AN17" s="206">
        <v>0</v>
      </c>
      <c r="AO17" s="206">
        <v>60.92</v>
      </c>
      <c r="AP17" s="206">
        <v>0</v>
      </c>
    </row>
    <row r="18" spans="1:42">
      <c r="A18" t="s">
        <v>60</v>
      </c>
      <c r="B18" s="206">
        <v>0</v>
      </c>
      <c r="C18" s="206">
        <v>1.35</v>
      </c>
      <c r="D18" s="206">
        <v>0</v>
      </c>
      <c r="E18" s="206">
        <v>0</v>
      </c>
      <c r="F18" s="206">
        <v>2.06</v>
      </c>
      <c r="G18" s="206">
        <v>0</v>
      </c>
      <c r="H18" s="206">
        <v>0</v>
      </c>
      <c r="I18" s="206">
        <v>2.86</v>
      </c>
      <c r="J18" s="206">
        <v>0.03</v>
      </c>
      <c r="K18" s="206">
        <v>2.61</v>
      </c>
      <c r="L18" s="206">
        <v>0.09</v>
      </c>
      <c r="M18" s="206">
        <v>0.1</v>
      </c>
      <c r="N18" s="206">
        <v>0.11</v>
      </c>
      <c r="O18" s="206">
        <v>0.12</v>
      </c>
      <c r="P18" s="206">
        <v>4.26</v>
      </c>
      <c r="Q18" s="206">
        <v>0.22</v>
      </c>
      <c r="R18" s="206">
        <v>0.74</v>
      </c>
      <c r="S18" s="206">
        <v>0.38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2.08</v>
      </c>
      <c r="AD18" s="206">
        <v>0</v>
      </c>
      <c r="AE18" s="206">
        <v>0</v>
      </c>
      <c r="AF18" s="206">
        <v>0</v>
      </c>
      <c r="AG18" s="206">
        <v>0</v>
      </c>
      <c r="AH18" s="206">
        <v>66.66</v>
      </c>
      <c r="AI18" s="206">
        <v>0</v>
      </c>
      <c r="AJ18" s="206">
        <v>0</v>
      </c>
      <c r="AK18" s="206">
        <v>3.18</v>
      </c>
      <c r="AL18" s="206">
        <v>0</v>
      </c>
      <c r="AM18" s="206">
        <v>0</v>
      </c>
      <c r="AN18" s="206">
        <v>0</v>
      </c>
      <c r="AO18" s="206">
        <v>60.92</v>
      </c>
      <c r="AP18" s="206">
        <v>0</v>
      </c>
    </row>
    <row r="19" spans="1:42">
      <c r="A19" t="s">
        <v>61</v>
      </c>
      <c r="B19" s="206">
        <v>0</v>
      </c>
      <c r="C19" s="206">
        <v>1.35</v>
      </c>
      <c r="D19" s="206">
        <v>0</v>
      </c>
      <c r="E19" s="206">
        <v>0</v>
      </c>
      <c r="F19" s="206">
        <v>2.06</v>
      </c>
      <c r="G19" s="206">
        <v>0</v>
      </c>
      <c r="H19" s="206">
        <v>0</v>
      </c>
      <c r="I19" s="206">
        <v>2.86</v>
      </c>
      <c r="J19" s="206">
        <v>0.03</v>
      </c>
      <c r="K19" s="206">
        <v>2.61</v>
      </c>
      <c r="L19" s="206">
        <v>0.09</v>
      </c>
      <c r="M19" s="206">
        <v>0.1</v>
      </c>
      <c r="N19" s="206">
        <v>0.11</v>
      </c>
      <c r="O19" s="206">
        <v>0.12</v>
      </c>
      <c r="P19" s="206">
        <v>4.26</v>
      </c>
      <c r="Q19" s="206">
        <v>0.22</v>
      </c>
      <c r="R19" s="206">
        <v>0.74</v>
      </c>
      <c r="S19" s="206">
        <v>0.38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2.08</v>
      </c>
      <c r="AD19" s="206">
        <v>0</v>
      </c>
      <c r="AE19" s="206">
        <v>0</v>
      </c>
      <c r="AF19" s="206">
        <v>0</v>
      </c>
      <c r="AG19" s="206">
        <v>0</v>
      </c>
      <c r="AH19" s="206">
        <v>66.66</v>
      </c>
      <c r="AI19" s="206">
        <v>0</v>
      </c>
      <c r="AJ19" s="206">
        <v>0</v>
      </c>
      <c r="AK19" s="206">
        <v>3.18</v>
      </c>
      <c r="AL19" s="206">
        <v>0</v>
      </c>
      <c r="AM19" s="206">
        <v>0</v>
      </c>
      <c r="AN19" s="206">
        <v>0</v>
      </c>
      <c r="AO19" s="206">
        <v>60.92</v>
      </c>
      <c r="AP19" s="206">
        <v>0</v>
      </c>
    </row>
    <row r="20" spans="1:42">
      <c r="A20" t="s">
        <v>62</v>
      </c>
      <c r="B20" s="206">
        <v>0</v>
      </c>
      <c r="C20" s="206">
        <v>1.35</v>
      </c>
      <c r="D20" s="206">
        <v>0</v>
      </c>
      <c r="E20" s="206">
        <v>0</v>
      </c>
      <c r="F20" s="206">
        <v>2.06</v>
      </c>
      <c r="G20" s="206">
        <v>0</v>
      </c>
      <c r="H20" s="206">
        <v>0</v>
      </c>
      <c r="I20" s="206">
        <v>2.86</v>
      </c>
      <c r="J20" s="206">
        <v>0.03</v>
      </c>
      <c r="K20" s="206">
        <v>2.61</v>
      </c>
      <c r="L20" s="206">
        <v>0.09</v>
      </c>
      <c r="M20" s="206">
        <v>0.1</v>
      </c>
      <c r="N20" s="206">
        <v>0.11</v>
      </c>
      <c r="O20" s="206">
        <v>0.12</v>
      </c>
      <c r="P20" s="206">
        <v>4.26</v>
      </c>
      <c r="Q20" s="206">
        <v>0.22</v>
      </c>
      <c r="R20" s="206">
        <v>0.74</v>
      </c>
      <c r="S20" s="206">
        <v>0.38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2.08</v>
      </c>
      <c r="AD20" s="206">
        <v>0</v>
      </c>
      <c r="AE20" s="206">
        <v>0</v>
      </c>
      <c r="AF20" s="206">
        <v>0</v>
      </c>
      <c r="AG20" s="206">
        <v>0</v>
      </c>
      <c r="AH20" s="206">
        <v>66.66</v>
      </c>
      <c r="AI20" s="206">
        <v>0</v>
      </c>
      <c r="AJ20" s="206">
        <v>0</v>
      </c>
      <c r="AK20" s="206">
        <v>3.18</v>
      </c>
      <c r="AL20" s="206">
        <v>0</v>
      </c>
      <c r="AM20" s="206">
        <v>0</v>
      </c>
      <c r="AN20" s="206">
        <v>0</v>
      </c>
      <c r="AO20" s="206">
        <v>60.92</v>
      </c>
      <c r="AP20" s="206">
        <v>0</v>
      </c>
    </row>
    <row r="21" spans="1:42">
      <c r="A21" t="s">
        <v>63</v>
      </c>
      <c r="B21" s="206">
        <v>0</v>
      </c>
      <c r="C21" s="206">
        <v>1.35</v>
      </c>
      <c r="D21" s="206">
        <v>0</v>
      </c>
      <c r="E21" s="206">
        <v>0</v>
      </c>
      <c r="F21" s="206">
        <v>2.06</v>
      </c>
      <c r="G21" s="206">
        <v>0</v>
      </c>
      <c r="H21" s="206">
        <v>0</v>
      </c>
      <c r="I21" s="206">
        <v>2.86</v>
      </c>
      <c r="J21" s="206">
        <v>0.03</v>
      </c>
      <c r="K21" s="206">
        <v>2.61</v>
      </c>
      <c r="L21" s="206">
        <v>0.09</v>
      </c>
      <c r="M21" s="206">
        <v>0.1</v>
      </c>
      <c r="N21" s="206">
        <v>0.11</v>
      </c>
      <c r="O21" s="206">
        <v>0.12</v>
      </c>
      <c r="P21" s="206">
        <v>4.26</v>
      </c>
      <c r="Q21" s="206">
        <v>0.22</v>
      </c>
      <c r="R21" s="206">
        <v>1.1200000000000001</v>
      </c>
      <c r="S21" s="206">
        <v>0.38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2.08</v>
      </c>
      <c r="AD21" s="206">
        <v>0</v>
      </c>
      <c r="AE21" s="206">
        <v>0</v>
      </c>
      <c r="AF21" s="206">
        <v>0</v>
      </c>
      <c r="AG21" s="206">
        <v>0</v>
      </c>
      <c r="AH21" s="206">
        <v>66.66</v>
      </c>
      <c r="AI21" s="206">
        <v>0</v>
      </c>
      <c r="AJ21" s="206">
        <v>0</v>
      </c>
      <c r="AK21" s="206">
        <v>3.18</v>
      </c>
      <c r="AL21" s="206">
        <v>0</v>
      </c>
      <c r="AM21" s="206">
        <v>0</v>
      </c>
      <c r="AN21" s="206">
        <v>0</v>
      </c>
      <c r="AO21" s="206">
        <v>60.92</v>
      </c>
      <c r="AP21" s="206">
        <v>0</v>
      </c>
    </row>
    <row r="22" spans="1:42">
      <c r="A22" t="s">
        <v>64</v>
      </c>
      <c r="B22" s="206">
        <v>0</v>
      </c>
      <c r="C22" s="206">
        <v>1.35</v>
      </c>
      <c r="D22" s="206">
        <v>0</v>
      </c>
      <c r="E22" s="206">
        <v>0</v>
      </c>
      <c r="F22" s="206">
        <v>2.06</v>
      </c>
      <c r="G22" s="206">
        <v>0</v>
      </c>
      <c r="H22" s="206">
        <v>0</v>
      </c>
      <c r="I22" s="206">
        <v>2.86</v>
      </c>
      <c r="J22" s="206">
        <v>0.03</v>
      </c>
      <c r="K22" s="206">
        <v>2.61</v>
      </c>
      <c r="L22" s="206">
        <v>0.09</v>
      </c>
      <c r="M22" s="206">
        <v>0.1</v>
      </c>
      <c r="N22" s="206">
        <v>0.11</v>
      </c>
      <c r="O22" s="206">
        <v>0.12</v>
      </c>
      <c r="P22" s="206">
        <v>4.26</v>
      </c>
      <c r="Q22" s="206">
        <v>0.22</v>
      </c>
      <c r="R22" s="206">
        <v>1.1200000000000001</v>
      </c>
      <c r="S22" s="206">
        <v>0.38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2.08</v>
      </c>
      <c r="AD22" s="206">
        <v>0</v>
      </c>
      <c r="AE22" s="206">
        <v>0</v>
      </c>
      <c r="AF22" s="206">
        <v>0</v>
      </c>
      <c r="AG22" s="206">
        <v>0</v>
      </c>
      <c r="AH22" s="206">
        <v>66.66</v>
      </c>
      <c r="AI22" s="206">
        <v>0</v>
      </c>
      <c r="AJ22" s="206">
        <v>0</v>
      </c>
      <c r="AK22" s="206">
        <v>3.18</v>
      </c>
      <c r="AL22" s="206">
        <v>0</v>
      </c>
      <c r="AM22" s="206">
        <v>0</v>
      </c>
      <c r="AN22" s="206">
        <v>0</v>
      </c>
      <c r="AO22" s="206">
        <v>60.92</v>
      </c>
      <c r="AP22" s="206">
        <v>0</v>
      </c>
    </row>
    <row r="23" spans="1:42">
      <c r="A23" t="s">
        <v>65</v>
      </c>
      <c r="B23" s="206">
        <v>0</v>
      </c>
      <c r="C23" s="206">
        <v>1.35</v>
      </c>
      <c r="D23" s="206">
        <v>0</v>
      </c>
      <c r="E23" s="206">
        <v>0</v>
      </c>
      <c r="F23" s="206">
        <v>2.06</v>
      </c>
      <c r="G23" s="206">
        <v>0</v>
      </c>
      <c r="H23" s="206">
        <v>0</v>
      </c>
      <c r="I23" s="206">
        <v>2.86</v>
      </c>
      <c r="J23" s="206">
        <v>0.03</v>
      </c>
      <c r="K23" s="206">
        <v>2.61</v>
      </c>
      <c r="L23" s="206">
        <v>0.09</v>
      </c>
      <c r="M23" s="206">
        <v>0.1</v>
      </c>
      <c r="N23" s="206">
        <v>0.11</v>
      </c>
      <c r="O23" s="206">
        <v>0.12</v>
      </c>
      <c r="P23" s="206">
        <v>4.26</v>
      </c>
      <c r="Q23" s="206">
        <v>0.38</v>
      </c>
      <c r="R23" s="206">
        <v>1.1200000000000001</v>
      </c>
      <c r="S23" s="206">
        <v>0.57999999999999996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2.08</v>
      </c>
      <c r="AD23" s="206">
        <v>0</v>
      </c>
      <c r="AE23" s="206">
        <v>0</v>
      </c>
      <c r="AF23" s="206">
        <v>0</v>
      </c>
      <c r="AG23" s="206">
        <v>0</v>
      </c>
      <c r="AH23" s="206">
        <v>66.66</v>
      </c>
      <c r="AI23" s="206">
        <v>0</v>
      </c>
      <c r="AJ23" s="206">
        <v>0</v>
      </c>
      <c r="AK23" s="206">
        <v>3.73</v>
      </c>
      <c r="AL23" s="206">
        <v>0</v>
      </c>
      <c r="AM23" s="206">
        <v>0</v>
      </c>
      <c r="AN23" s="206">
        <v>0</v>
      </c>
      <c r="AO23" s="206">
        <v>60.92</v>
      </c>
      <c r="AP23" s="206">
        <v>0</v>
      </c>
    </row>
    <row r="24" spans="1:42">
      <c r="A24" t="s">
        <v>66</v>
      </c>
      <c r="B24" s="206">
        <v>0</v>
      </c>
      <c r="C24" s="206">
        <v>1.35</v>
      </c>
      <c r="D24" s="206">
        <v>0</v>
      </c>
      <c r="E24" s="206">
        <v>0</v>
      </c>
      <c r="F24" s="206">
        <v>2.06</v>
      </c>
      <c r="G24" s="206">
        <v>0</v>
      </c>
      <c r="H24" s="206">
        <v>0</v>
      </c>
      <c r="I24" s="206">
        <v>2.86</v>
      </c>
      <c r="J24" s="206">
        <v>0.03</v>
      </c>
      <c r="K24" s="206">
        <v>2.61</v>
      </c>
      <c r="L24" s="206">
        <v>0.09</v>
      </c>
      <c r="M24" s="206">
        <v>0.1</v>
      </c>
      <c r="N24" s="206">
        <v>0.11</v>
      </c>
      <c r="O24" s="206">
        <v>0.12</v>
      </c>
      <c r="P24" s="206">
        <v>4.26</v>
      </c>
      <c r="Q24" s="206">
        <v>0.38</v>
      </c>
      <c r="R24" s="206">
        <v>1.1200000000000001</v>
      </c>
      <c r="S24" s="206">
        <v>0.57999999999999996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2.08</v>
      </c>
      <c r="AD24" s="206">
        <v>0</v>
      </c>
      <c r="AE24" s="206">
        <v>0</v>
      </c>
      <c r="AF24" s="206">
        <v>0</v>
      </c>
      <c r="AG24" s="206">
        <v>0</v>
      </c>
      <c r="AH24" s="206">
        <v>66.66</v>
      </c>
      <c r="AI24" s="206">
        <v>0</v>
      </c>
      <c r="AJ24" s="206">
        <v>0</v>
      </c>
      <c r="AK24" s="206">
        <v>3.73</v>
      </c>
      <c r="AL24" s="206">
        <v>0</v>
      </c>
      <c r="AM24" s="206">
        <v>0</v>
      </c>
      <c r="AN24" s="206">
        <v>0</v>
      </c>
      <c r="AO24" s="206">
        <v>60.92</v>
      </c>
      <c r="AP24" s="206">
        <v>0</v>
      </c>
    </row>
    <row r="25" spans="1:42">
      <c r="A25" t="s">
        <v>67</v>
      </c>
      <c r="B25" s="206">
        <v>0</v>
      </c>
      <c r="C25" s="206">
        <v>1.35</v>
      </c>
      <c r="D25" s="206">
        <v>0</v>
      </c>
      <c r="E25" s="206">
        <v>0</v>
      </c>
      <c r="F25" s="206">
        <v>2.06</v>
      </c>
      <c r="G25" s="206">
        <v>0</v>
      </c>
      <c r="H25" s="206">
        <v>0</v>
      </c>
      <c r="I25" s="206">
        <v>2.86</v>
      </c>
      <c r="J25" s="206">
        <v>0.03</v>
      </c>
      <c r="K25" s="206">
        <v>2.61</v>
      </c>
      <c r="L25" s="206">
        <v>0.09</v>
      </c>
      <c r="M25" s="206">
        <v>0.1</v>
      </c>
      <c r="N25" s="206">
        <v>0.11</v>
      </c>
      <c r="O25" s="206">
        <v>0.12</v>
      </c>
      <c r="P25" s="206">
        <v>4.26</v>
      </c>
      <c r="Q25" s="206">
        <v>0.38</v>
      </c>
      <c r="R25" s="206">
        <v>1.1200000000000001</v>
      </c>
      <c r="S25" s="206">
        <v>0.57999999999999996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2.08</v>
      </c>
      <c r="AD25" s="206">
        <v>0</v>
      </c>
      <c r="AE25" s="206">
        <v>0</v>
      </c>
      <c r="AF25" s="206">
        <v>0</v>
      </c>
      <c r="AG25" s="206">
        <v>0</v>
      </c>
      <c r="AH25" s="206">
        <v>66.66</v>
      </c>
      <c r="AI25" s="206">
        <v>0</v>
      </c>
      <c r="AJ25" s="206">
        <v>0</v>
      </c>
      <c r="AK25" s="206">
        <v>5.4</v>
      </c>
      <c r="AL25" s="206">
        <v>0</v>
      </c>
      <c r="AM25" s="206">
        <v>0</v>
      </c>
      <c r="AN25" s="206">
        <v>0</v>
      </c>
      <c r="AO25" s="206">
        <v>60.92</v>
      </c>
      <c r="AP25" s="206">
        <v>0</v>
      </c>
    </row>
    <row r="26" spans="1:42">
      <c r="A26" t="s">
        <v>68</v>
      </c>
      <c r="B26" s="206">
        <v>0</v>
      </c>
      <c r="C26" s="206">
        <v>1.35</v>
      </c>
      <c r="D26" s="206">
        <v>0</v>
      </c>
      <c r="E26" s="206">
        <v>0</v>
      </c>
      <c r="F26" s="206">
        <v>2.06</v>
      </c>
      <c r="G26" s="206">
        <v>0</v>
      </c>
      <c r="H26" s="206">
        <v>0</v>
      </c>
      <c r="I26" s="206">
        <v>2.86</v>
      </c>
      <c r="J26" s="206">
        <v>0.03</v>
      </c>
      <c r="K26" s="206">
        <v>2.61</v>
      </c>
      <c r="L26" s="206">
        <v>0.09</v>
      </c>
      <c r="M26" s="206">
        <v>0.1</v>
      </c>
      <c r="N26" s="206">
        <v>0.11</v>
      </c>
      <c r="O26" s="206">
        <v>0.12</v>
      </c>
      <c r="P26" s="206">
        <v>4.26</v>
      </c>
      <c r="Q26" s="206">
        <v>0.38</v>
      </c>
      <c r="R26" s="206">
        <v>1.1200000000000001</v>
      </c>
      <c r="S26" s="206">
        <v>0.57999999999999996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2.08</v>
      </c>
      <c r="AD26" s="206">
        <v>0</v>
      </c>
      <c r="AE26" s="206">
        <v>0</v>
      </c>
      <c r="AF26" s="206">
        <v>0</v>
      </c>
      <c r="AG26" s="206">
        <v>0</v>
      </c>
      <c r="AH26" s="206">
        <v>66.66</v>
      </c>
      <c r="AI26" s="206">
        <v>0</v>
      </c>
      <c r="AJ26" s="206">
        <v>0</v>
      </c>
      <c r="AK26" s="206">
        <v>5.4</v>
      </c>
      <c r="AL26" s="206">
        <v>0</v>
      </c>
      <c r="AM26" s="206">
        <v>0</v>
      </c>
      <c r="AN26" s="206">
        <v>0</v>
      </c>
      <c r="AO26" s="206">
        <v>60.92</v>
      </c>
      <c r="AP26" s="206">
        <v>0</v>
      </c>
    </row>
    <row r="27" spans="1:42">
      <c r="A27" t="s">
        <v>69</v>
      </c>
      <c r="B27" s="206">
        <v>0</v>
      </c>
      <c r="C27" s="206">
        <v>1.19</v>
      </c>
      <c r="D27" s="206">
        <v>0.16</v>
      </c>
      <c r="E27" s="206">
        <v>0</v>
      </c>
      <c r="F27" s="206">
        <v>1.45</v>
      </c>
      <c r="G27" s="206">
        <v>0.61</v>
      </c>
      <c r="H27" s="206">
        <v>0</v>
      </c>
      <c r="I27" s="206">
        <v>2.86</v>
      </c>
      <c r="J27" s="206">
        <v>0.03</v>
      </c>
      <c r="K27" s="206">
        <v>2.61</v>
      </c>
      <c r="L27" s="206">
        <v>0.09</v>
      </c>
      <c r="M27" s="206">
        <v>0.1</v>
      </c>
      <c r="N27" s="206">
        <v>0.11</v>
      </c>
      <c r="O27" s="206">
        <v>0.12</v>
      </c>
      <c r="P27" s="206">
        <v>4.26</v>
      </c>
      <c r="Q27" s="206">
        <v>0.38</v>
      </c>
      <c r="R27" s="206">
        <v>1.1200000000000001</v>
      </c>
      <c r="S27" s="206">
        <v>0.57999999999999996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2.08</v>
      </c>
      <c r="AD27" s="206">
        <v>0</v>
      </c>
      <c r="AE27" s="206">
        <v>0</v>
      </c>
      <c r="AF27" s="206">
        <v>0</v>
      </c>
      <c r="AG27" s="206">
        <v>0</v>
      </c>
      <c r="AH27" s="206">
        <v>66.66</v>
      </c>
      <c r="AI27" s="206">
        <v>0</v>
      </c>
      <c r="AJ27" s="206">
        <v>0</v>
      </c>
      <c r="AK27" s="206">
        <v>5.4</v>
      </c>
      <c r="AL27" s="206">
        <v>0</v>
      </c>
      <c r="AM27" s="206">
        <v>0</v>
      </c>
      <c r="AN27" s="206">
        <v>0</v>
      </c>
      <c r="AO27" s="206">
        <v>60.92</v>
      </c>
      <c r="AP27" s="206">
        <v>0</v>
      </c>
    </row>
    <row r="28" spans="1:42">
      <c r="A28" t="s">
        <v>70</v>
      </c>
      <c r="B28" s="206">
        <v>0</v>
      </c>
      <c r="C28" s="206">
        <v>1.19</v>
      </c>
      <c r="D28" s="206">
        <v>0.16</v>
      </c>
      <c r="E28" s="206">
        <v>0</v>
      </c>
      <c r="F28" s="206">
        <v>1.45</v>
      </c>
      <c r="G28" s="206">
        <v>0.61</v>
      </c>
      <c r="H28" s="206">
        <v>0</v>
      </c>
      <c r="I28" s="206">
        <v>2.86</v>
      </c>
      <c r="J28" s="206">
        <v>0.03</v>
      </c>
      <c r="K28" s="206">
        <v>2.61</v>
      </c>
      <c r="L28" s="206">
        <v>0.09</v>
      </c>
      <c r="M28" s="206">
        <v>0.1</v>
      </c>
      <c r="N28" s="206">
        <v>0.11</v>
      </c>
      <c r="O28" s="206">
        <v>0.12</v>
      </c>
      <c r="P28" s="206">
        <v>4.26</v>
      </c>
      <c r="Q28" s="206">
        <v>0.38</v>
      </c>
      <c r="R28" s="206">
        <v>1.1200000000000001</v>
      </c>
      <c r="S28" s="206">
        <v>0.57999999999999996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2.08</v>
      </c>
      <c r="AD28" s="206">
        <v>0</v>
      </c>
      <c r="AE28" s="206">
        <v>0</v>
      </c>
      <c r="AF28" s="206">
        <v>0</v>
      </c>
      <c r="AG28" s="206">
        <v>0</v>
      </c>
      <c r="AH28" s="206">
        <v>66.66</v>
      </c>
      <c r="AI28" s="206">
        <v>0</v>
      </c>
      <c r="AJ28" s="206">
        <v>0</v>
      </c>
      <c r="AK28" s="206">
        <v>5.4</v>
      </c>
      <c r="AL28" s="206">
        <v>0</v>
      </c>
      <c r="AM28" s="206">
        <v>0</v>
      </c>
      <c r="AN28" s="206">
        <v>0</v>
      </c>
      <c r="AO28" s="206">
        <v>60.92</v>
      </c>
      <c r="AP28" s="206">
        <v>0</v>
      </c>
    </row>
    <row r="29" spans="1:42">
      <c r="A29" t="s">
        <v>71</v>
      </c>
      <c r="B29" s="206">
        <v>0</v>
      </c>
      <c r="C29" s="206">
        <v>1.19</v>
      </c>
      <c r="D29" s="206">
        <v>0.16</v>
      </c>
      <c r="E29" s="206">
        <v>0</v>
      </c>
      <c r="F29" s="206">
        <v>1.45</v>
      </c>
      <c r="G29" s="206">
        <v>0.61</v>
      </c>
      <c r="H29" s="206">
        <v>0</v>
      </c>
      <c r="I29" s="206">
        <v>2.86</v>
      </c>
      <c r="J29" s="206">
        <v>0.03</v>
      </c>
      <c r="K29" s="206">
        <v>2.61</v>
      </c>
      <c r="L29" s="206">
        <v>0.09</v>
      </c>
      <c r="M29" s="206">
        <v>0.1</v>
      </c>
      <c r="N29" s="206">
        <v>0.11</v>
      </c>
      <c r="O29" s="206">
        <v>0.12</v>
      </c>
      <c r="P29" s="206">
        <v>4.26</v>
      </c>
      <c r="Q29" s="206">
        <v>0.38</v>
      </c>
      <c r="R29" s="206">
        <v>1.1200000000000001</v>
      </c>
      <c r="S29" s="206">
        <v>0.57999999999999996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2.08</v>
      </c>
      <c r="AD29" s="206">
        <v>0</v>
      </c>
      <c r="AE29" s="206">
        <v>0</v>
      </c>
      <c r="AF29" s="206">
        <v>0</v>
      </c>
      <c r="AG29" s="206">
        <v>0</v>
      </c>
      <c r="AH29" s="206">
        <v>66.66</v>
      </c>
      <c r="AI29" s="206">
        <v>0</v>
      </c>
      <c r="AJ29" s="206">
        <v>0</v>
      </c>
      <c r="AK29" s="206">
        <v>5.4</v>
      </c>
      <c r="AL29" s="206">
        <v>0</v>
      </c>
      <c r="AM29" s="206">
        <v>0</v>
      </c>
      <c r="AN29" s="206">
        <v>0</v>
      </c>
      <c r="AO29" s="206">
        <v>60.92</v>
      </c>
      <c r="AP29" s="206">
        <v>0</v>
      </c>
    </row>
    <row r="30" spans="1:42">
      <c r="A30" t="s">
        <v>72</v>
      </c>
      <c r="B30" s="206">
        <v>0</v>
      </c>
      <c r="C30" s="206">
        <v>1.19</v>
      </c>
      <c r="D30" s="206">
        <v>0.16</v>
      </c>
      <c r="E30" s="206">
        <v>0</v>
      </c>
      <c r="F30" s="206">
        <v>1.45</v>
      </c>
      <c r="G30" s="206">
        <v>0.61</v>
      </c>
      <c r="H30" s="206">
        <v>0</v>
      </c>
      <c r="I30" s="206">
        <v>2.86</v>
      </c>
      <c r="J30" s="206">
        <v>0.03</v>
      </c>
      <c r="K30" s="206">
        <v>2.61</v>
      </c>
      <c r="L30" s="206">
        <v>0.09</v>
      </c>
      <c r="M30" s="206">
        <v>0.1</v>
      </c>
      <c r="N30" s="206">
        <v>0.11</v>
      </c>
      <c r="O30" s="206">
        <v>0.12</v>
      </c>
      <c r="P30" s="206">
        <v>4.26</v>
      </c>
      <c r="Q30" s="206">
        <v>0.38</v>
      </c>
      <c r="R30" s="206">
        <v>1.1200000000000001</v>
      </c>
      <c r="S30" s="206">
        <v>0.57999999999999996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2.08</v>
      </c>
      <c r="AD30" s="206">
        <v>0</v>
      </c>
      <c r="AE30" s="206">
        <v>0</v>
      </c>
      <c r="AF30" s="206">
        <v>0</v>
      </c>
      <c r="AG30" s="206">
        <v>0</v>
      </c>
      <c r="AH30" s="206">
        <v>66.66</v>
      </c>
      <c r="AI30" s="206">
        <v>0</v>
      </c>
      <c r="AJ30" s="206">
        <v>0</v>
      </c>
      <c r="AK30" s="206">
        <v>5.4</v>
      </c>
      <c r="AL30" s="206">
        <v>0</v>
      </c>
      <c r="AM30" s="206">
        <v>0</v>
      </c>
      <c r="AN30" s="206">
        <v>0</v>
      </c>
      <c r="AO30" s="206">
        <v>60.92</v>
      </c>
      <c r="AP30" s="206">
        <v>0</v>
      </c>
    </row>
    <row r="31" spans="1:42">
      <c r="A31" t="s">
        <v>73</v>
      </c>
      <c r="B31" s="206">
        <v>0</v>
      </c>
      <c r="C31" s="206">
        <v>1.18</v>
      </c>
      <c r="D31" s="206">
        <v>0.16</v>
      </c>
      <c r="E31" s="206">
        <v>0</v>
      </c>
      <c r="F31" s="206">
        <v>1.45</v>
      </c>
      <c r="G31" s="206">
        <v>0.61</v>
      </c>
      <c r="H31" s="206">
        <v>0</v>
      </c>
      <c r="I31" s="206">
        <v>2.86</v>
      </c>
      <c r="J31" s="206">
        <v>0.03</v>
      </c>
      <c r="K31" s="206">
        <v>2.61</v>
      </c>
      <c r="L31" s="206">
        <v>0.09</v>
      </c>
      <c r="M31" s="206">
        <v>0.1</v>
      </c>
      <c r="N31" s="206">
        <v>0.11</v>
      </c>
      <c r="O31" s="206">
        <v>0.12</v>
      </c>
      <c r="P31" s="206">
        <v>4.26</v>
      </c>
      <c r="Q31" s="206">
        <v>0.38</v>
      </c>
      <c r="R31" s="206">
        <v>1.1200000000000001</v>
      </c>
      <c r="S31" s="206">
        <v>0.57999999999999996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2.08</v>
      </c>
      <c r="AD31" s="206">
        <v>0</v>
      </c>
      <c r="AE31" s="206">
        <v>0</v>
      </c>
      <c r="AF31" s="206">
        <v>0</v>
      </c>
      <c r="AG31" s="206">
        <v>0</v>
      </c>
      <c r="AH31" s="206">
        <v>66.66</v>
      </c>
      <c r="AI31" s="206">
        <v>0</v>
      </c>
      <c r="AJ31" s="206">
        <v>0</v>
      </c>
      <c r="AK31" s="206">
        <v>5.4</v>
      </c>
      <c r="AL31" s="206">
        <v>0</v>
      </c>
      <c r="AM31" s="206">
        <v>0</v>
      </c>
      <c r="AN31" s="206">
        <v>0</v>
      </c>
      <c r="AO31" s="206">
        <v>60.92</v>
      </c>
      <c r="AP31" s="206">
        <v>0</v>
      </c>
    </row>
    <row r="32" spans="1:42">
      <c r="A32" t="s">
        <v>74</v>
      </c>
      <c r="B32" s="206">
        <v>0</v>
      </c>
      <c r="C32" s="206">
        <v>1.18</v>
      </c>
      <c r="D32" s="206">
        <v>0.16</v>
      </c>
      <c r="E32" s="206">
        <v>0</v>
      </c>
      <c r="F32" s="206">
        <v>1.45</v>
      </c>
      <c r="G32" s="206">
        <v>0.61</v>
      </c>
      <c r="H32" s="206">
        <v>0</v>
      </c>
      <c r="I32" s="206">
        <v>2.86</v>
      </c>
      <c r="J32" s="206">
        <v>0.03</v>
      </c>
      <c r="K32" s="206">
        <v>2.61</v>
      </c>
      <c r="L32" s="206">
        <v>0.09</v>
      </c>
      <c r="M32" s="206">
        <v>0.1</v>
      </c>
      <c r="N32" s="206">
        <v>0.11</v>
      </c>
      <c r="O32" s="206">
        <v>0.12</v>
      </c>
      <c r="P32" s="206">
        <v>4.26</v>
      </c>
      <c r="Q32" s="206">
        <v>0.38</v>
      </c>
      <c r="R32" s="206">
        <v>1.1200000000000001</v>
      </c>
      <c r="S32" s="206">
        <v>0.57999999999999996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2.08</v>
      </c>
      <c r="AD32" s="206">
        <v>0</v>
      </c>
      <c r="AE32" s="206">
        <v>0</v>
      </c>
      <c r="AF32" s="206">
        <v>0</v>
      </c>
      <c r="AG32" s="206">
        <v>0</v>
      </c>
      <c r="AH32" s="206">
        <v>66.66</v>
      </c>
      <c r="AI32" s="206">
        <v>0</v>
      </c>
      <c r="AJ32" s="206">
        <v>0</v>
      </c>
      <c r="AK32" s="206">
        <v>5.4</v>
      </c>
      <c r="AL32" s="206">
        <v>0</v>
      </c>
      <c r="AM32" s="206">
        <v>0</v>
      </c>
      <c r="AN32" s="206">
        <v>0</v>
      </c>
      <c r="AO32" s="206">
        <v>60.92</v>
      </c>
      <c r="AP32" s="206">
        <v>0</v>
      </c>
    </row>
    <row r="33" spans="1:42">
      <c r="A33" t="s">
        <v>75</v>
      </c>
      <c r="B33" s="206">
        <v>0</v>
      </c>
      <c r="C33" s="206">
        <v>1.18</v>
      </c>
      <c r="D33" s="206">
        <v>0.16</v>
      </c>
      <c r="E33" s="206">
        <v>0</v>
      </c>
      <c r="F33" s="206">
        <v>1.45</v>
      </c>
      <c r="G33" s="206">
        <v>0.61</v>
      </c>
      <c r="H33" s="206">
        <v>0</v>
      </c>
      <c r="I33" s="206">
        <v>2.86</v>
      </c>
      <c r="J33" s="206">
        <v>0.03</v>
      </c>
      <c r="K33" s="206">
        <v>2.61</v>
      </c>
      <c r="L33" s="206">
        <v>0.09</v>
      </c>
      <c r="M33" s="206">
        <v>0.1</v>
      </c>
      <c r="N33" s="206">
        <v>0.11</v>
      </c>
      <c r="O33" s="206">
        <v>0.12</v>
      </c>
      <c r="P33" s="206">
        <v>4.26</v>
      </c>
      <c r="Q33" s="206">
        <v>0.38</v>
      </c>
      <c r="R33" s="206">
        <v>1.1200000000000001</v>
      </c>
      <c r="S33" s="206">
        <v>0.57999999999999996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2.08</v>
      </c>
      <c r="AD33" s="206">
        <v>0</v>
      </c>
      <c r="AE33" s="206">
        <v>0</v>
      </c>
      <c r="AF33" s="206">
        <v>0</v>
      </c>
      <c r="AG33" s="206">
        <v>0</v>
      </c>
      <c r="AH33" s="206">
        <v>66.66</v>
      </c>
      <c r="AI33" s="206">
        <v>0</v>
      </c>
      <c r="AJ33" s="206">
        <v>0</v>
      </c>
      <c r="AK33" s="206">
        <v>5.4</v>
      </c>
      <c r="AL33" s="206">
        <v>0</v>
      </c>
      <c r="AM33" s="206">
        <v>0</v>
      </c>
      <c r="AN33" s="206">
        <v>0</v>
      </c>
      <c r="AO33" s="206">
        <v>60.92</v>
      </c>
      <c r="AP33" s="206">
        <v>0</v>
      </c>
    </row>
    <row r="34" spans="1:42">
      <c r="A34" t="s">
        <v>76</v>
      </c>
      <c r="B34" s="206">
        <v>0</v>
      </c>
      <c r="C34" s="206">
        <v>1.18</v>
      </c>
      <c r="D34" s="206">
        <v>0.16</v>
      </c>
      <c r="E34" s="206">
        <v>0</v>
      </c>
      <c r="F34" s="206">
        <v>1.45</v>
      </c>
      <c r="G34" s="206">
        <v>0.61</v>
      </c>
      <c r="H34" s="206">
        <v>0</v>
      </c>
      <c r="I34" s="206">
        <v>2.86</v>
      </c>
      <c r="J34" s="206">
        <v>0.03</v>
      </c>
      <c r="K34" s="206">
        <v>2.61</v>
      </c>
      <c r="L34" s="206">
        <v>0.09</v>
      </c>
      <c r="M34" s="206">
        <v>0.1</v>
      </c>
      <c r="N34" s="206">
        <v>0.11</v>
      </c>
      <c r="O34" s="206">
        <v>0.12</v>
      </c>
      <c r="P34" s="206">
        <v>4.26</v>
      </c>
      <c r="Q34" s="206">
        <v>0.38</v>
      </c>
      <c r="R34" s="206">
        <v>1.1200000000000001</v>
      </c>
      <c r="S34" s="206">
        <v>0.57999999999999996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2.08</v>
      </c>
      <c r="AD34" s="206">
        <v>0</v>
      </c>
      <c r="AE34" s="206">
        <v>0</v>
      </c>
      <c r="AF34" s="206">
        <v>0</v>
      </c>
      <c r="AG34" s="206">
        <v>0</v>
      </c>
      <c r="AH34" s="206">
        <v>66.66</v>
      </c>
      <c r="AI34" s="206">
        <v>0</v>
      </c>
      <c r="AJ34" s="206">
        <v>0</v>
      </c>
      <c r="AK34" s="206">
        <v>5.4</v>
      </c>
      <c r="AL34" s="206">
        <v>0</v>
      </c>
      <c r="AM34" s="206">
        <v>0</v>
      </c>
      <c r="AN34" s="206">
        <v>0</v>
      </c>
      <c r="AO34" s="206">
        <v>60.92</v>
      </c>
      <c r="AP34" s="206">
        <v>0</v>
      </c>
    </row>
    <row r="35" spans="1:42">
      <c r="A35" t="s">
        <v>77</v>
      </c>
      <c r="B35" s="206">
        <v>0</v>
      </c>
      <c r="C35" s="206">
        <v>1.18</v>
      </c>
      <c r="D35" s="206">
        <v>0.16</v>
      </c>
      <c r="E35" s="206">
        <v>0</v>
      </c>
      <c r="F35" s="206">
        <v>1.45</v>
      </c>
      <c r="G35" s="206">
        <v>0.61</v>
      </c>
      <c r="H35" s="206">
        <v>0</v>
      </c>
      <c r="I35" s="206">
        <v>2.81</v>
      </c>
      <c r="J35" s="206">
        <v>0.03</v>
      </c>
      <c r="K35" s="206">
        <v>2.61</v>
      </c>
      <c r="L35" s="206">
        <v>0.09</v>
      </c>
      <c r="M35" s="206">
        <v>0.1</v>
      </c>
      <c r="N35" s="206">
        <v>0.11</v>
      </c>
      <c r="O35" s="206">
        <v>0.12</v>
      </c>
      <c r="P35" s="206">
        <v>4.26</v>
      </c>
      <c r="Q35" s="206">
        <v>0.38</v>
      </c>
      <c r="R35" s="206">
        <v>1.1200000000000001</v>
      </c>
      <c r="S35" s="206">
        <v>0.57999999999999996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2.08</v>
      </c>
      <c r="AD35" s="206">
        <v>0</v>
      </c>
      <c r="AE35" s="206">
        <v>0</v>
      </c>
      <c r="AF35" s="206">
        <v>0</v>
      </c>
      <c r="AG35" s="206">
        <v>0</v>
      </c>
      <c r="AH35" s="206">
        <v>66.66</v>
      </c>
      <c r="AI35" s="206">
        <v>0</v>
      </c>
      <c r="AJ35" s="206">
        <v>0</v>
      </c>
      <c r="AK35" s="206">
        <v>5.4</v>
      </c>
      <c r="AL35" s="206">
        <v>0</v>
      </c>
      <c r="AM35" s="206">
        <v>0</v>
      </c>
      <c r="AN35" s="206">
        <v>0</v>
      </c>
      <c r="AO35" s="206">
        <v>60.92</v>
      </c>
      <c r="AP35" s="206">
        <v>0</v>
      </c>
    </row>
    <row r="36" spans="1:42">
      <c r="A36" t="s">
        <v>78</v>
      </c>
      <c r="B36" s="206">
        <v>0</v>
      </c>
      <c r="C36" s="206">
        <v>1.18</v>
      </c>
      <c r="D36" s="206">
        <v>0.16</v>
      </c>
      <c r="E36" s="206">
        <v>0</v>
      </c>
      <c r="F36" s="206">
        <v>1.45</v>
      </c>
      <c r="G36" s="206">
        <v>0.61</v>
      </c>
      <c r="H36" s="206">
        <v>0</v>
      </c>
      <c r="I36" s="206">
        <v>2.81</v>
      </c>
      <c r="J36" s="206">
        <v>0.03</v>
      </c>
      <c r="K36" s="206">
        <v>2.61</v>
      </c>
      <c r="L36" s="206">
        <v>0.09</v>
      </c>
      <c r="M36" s="206">
        <v>0.1</v>
      </c>
      <c r="N36" s="206">
        <v>0.11</v>
      </c>
      <c r="O36" s="206">
        <v>0.12</v>
      </c>
      <c r="P36" s="206">
        <v>4.26</v>
      </c>
      <c r="Q36" s="206">
        <v>0.38</v>
      </c>
      <c r="R36" s="206">
        <v>1.1200000000000001</v>
      </c>
      <c r="S36" s="206">
        <v>0.57999999999999996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2.08</v>
      </c>
      <c r="AD36" s="206">
        <v>0</v>
      </c>
      <c r="AE36" s="206">
        <v>0</v>
      </c>
      <c r="AF36" s="206">
        <v>0</v>
      </c>
      <c r="AG36" s="206">
        <v>0</v>
      </c>
      <c r="AH36" s="206">
        <v>66.66</v>
      </c>
      <c r="AI36" s="206">
        <v>0</v>
      </c>
      <c r="AJ36" s="206">
        <v>0</v>
      </c>
      <c r="AK36" s="206">
        <v>5.4</v>
      </c>
      <c r="AL36" s="206">
        <v>0</v>
      </c>
      <c r="AM36" s="206">
        <v>0</v>
      </c>
      <c r="AN36" s="206">
        <v>0</v>
      </c>
      <c r="AO36" s="206">
        <v>60.92</v>
      </c>
      <c r="AP36" s="206">
        <v>0</v>
      </c>
    </row>
    <row r="37" spans="1:42">
      <c r="A37" t="s">
        <v>79</v>
      </c>
      <c r="B37" s="206">
        <v>0</v>
      </c>
      <c r="C37" s="206">
        <v>1.18</v>
      </c>
      <c r="D37" s="206">
        <v>0.16</v>
      </c>
      <c r="E37" s="206">
        <v>0</v>
      </c>
      <c r="F37" s="206">
        <v>2.06</v>
      </c>
      <c r="G37" s="206">
        <v>0</v>
      </c>
      <c r="H37" s="206">
        <v>0</v>
      </c>
      <c r="I37" s="206">
        <v>2.81</v>
      </c>
      <c r="J37" s="206">
        <v>0.03</v>
      </c>
      <c r="K37" s="206">
        <v>2.61</v>
      </c>
      <c r="L37" s="206">
        <v>0.09</v>
      </c>
      <c r="M37" s="206">
        <v>0.1</v>
      </c>
      <c r="N37" s="206">
        <v>0.11</v>
      </c>
      <c r="O37" s="206">
        <v>0.12</v>
      </c>
      <c r="P37" s="206">
        <v>4.26</v>
      </c>
      <c r="Q37" s="206">
        <v>0.38</v>
      </c>
      <c r="R37" s="206">
        <v>1.1200000000000001</v>
      </c>
      <c r="S37" s="206">
        <v>0.57999999999999996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2.08</v>
      </c>
      <c r="AD37" s="206">
        <v>0</v>
      </c>
      <c r="AE37" s="206">
        <v>0</v>
      </c>
      <c r="AF37" s="206">
        <v>0</v>
      </c>
      <c r="AG37" s="206">
        <v>0</v>
      </c>
      <c r="AH37" s="206">
        <v>66.66</v>
      </c>
      <c r="AI37" s="206">
        <v>0</v>
      </c>
      <c r="AJ37" s="206">
        <v>0</v>
      </c>
      <c r="AK37" s="206">
        <v>5.4</v>
      </c>
      <c r="AL37" s="206">
        <v>0</v>
      </c>
      <c r="AM37" s="206">
        <v>0</v>
      </c>
      <c r="AN37" s="206">
        <v>0</v>
      </c>
      <c r="AO37" s="206">
        <v>60.92</v>
      </c>
      <c r="AP37" s="206">
        <v>0</v>
      </c>
    </row>
    <row r="38" spans="1:42">
      <c r="A38" t="s">
        <v>80</v>
      </c>
      <c r="B38" s="206">
        <v>0</v>
      </c>
      <c r="C38" s="206">
        <v>1.18</v>
      </c>
      <c r="D38" s="206">
        <v>0.16</v>
      </c>
      <c r="E38" s="206">
        <v>0</v>
      </c>
      <c r="F38" s="206">
        <v>2.06</v>
      </c>
      <c r="G38" s="206">
        <v>0</v>
      </c>
      <c r="H38" s="206">
        <v>0</v>
      </c>
      <c r="I38" s="206">
        <v>2.81</v>
      </c>
      <c r="J38" s="206">
        <v>0.03</v>
      </c>
      <c r="K38" s="206">
        <v>2.61</v>
      </c>
      <c r="L38" s="206">
        <v>0.09</v>
      </c>
      <c r="M38" s="206">
        <v>0.1</v>
      </c>
      <c r="N38" s="206">
        <v>0.11</v>
      </c>
      <c r="O38" s="206">
        <v>0.12</v>
      </c>
      <c r="P38" s="206">
        <v>4.26</v>
      </c>
      <c r="Q38" s="206">
        <v>0.38</v>
      </c>
      <c r="R38" s="206">
        <v>1.1200000000000001</v>
      </c>
      <c r="S38" s="206">
        <v>0.57999999999999996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2.08</v>
      </c>
      <c r="AD38" s="206">
        <v>0</v>
      </c>
      <c r="AE38" s="206">
        <v>0</v>
      </c>
      <c r="AF38" s="206">
        <v>0</v>
      </c>
      <c r="AG38" s="206">
        <v>0</v>
      </c>
      <c r="AH38" s="206">
        <v>66.66</v>
      </c>
      <c r="AI38" s="206">
        <v>0</v>
      </c>
      <c r="AJ38" s="206">
        <v>0</v>
      </c>
      <c r="AK38" s="206">
        <v>5.4</v>
      </c>
      <c r="AL38" s="206">
        <v>0</v>
      </c>
      <c r="AM38" s="206">
        <v>0</v>
      </c>
      <c r="AN38" s="206">
        <v>0</v>
      </c>
      <c r="AO38" s="206">
        <v>60.92</v>
      </c>
      <c r="AP38" s="206">
        <v>0</v>
      </c>
    </row>
    <row r="39" spans="1:42">
      <c r="A39" t="s">
        <v>81</v>
      </c>
      <c r="B39" s="206">
        <v>0</v>
      </c>
      <c r="C39" s="206">
        <v>1.17</v>
      </c>
      <c r="D39" s="206">
        <v>0.16</v>
      </c>
      <c r="E39" s="206">
        <v>0</v>
      </c>
      <c r="F39" s="206">
        <v>2.06</v>
      </c>
      <c r="G39" s="206">
        <v>0</v>
      </c>
      <c r="H39" s="206">
        <v>0</v>
      </c>
      <c r="I39" s="206">
        <v>2.81</v>
      </c>
      <c r="J39" s="206">
        <v>0.03</v>
      </c>
      <c r="K39" s="206">
        <v>2.61</v>
      </c>
      <c r="L39" s="206">
        <v>0.09</v>
      </c>
      <c r="M39" s="206">
        <v>0.1</v>
      </c>
      <c r="N39" s="206">
        <v>0.11</v>
      </c>
      <c r="O39" s="206">
        <v>0.12</v>
      </c>
      <c r="P39" s="206">
        <v>4.26</v>
      </c>
      <c r="Q39" s="206">
        <v>0.38</v>
      </c>
      <c r="R39" s="206">
        <v>1.1200000000000001</v>
      </c>
      <c r="S39" s="206">
        <v>0.57999999999999996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2.78</v>
      </c>
      <c r="AD39" s="206">
        <v>0</v>
      </c>
      <c r="AE39" s="206">
        <v>0</v>
      </c>
      <c r="AF39" s="206">
        <v>0</v>
      </c>
      <c r="AG39" s="206">
        <v>0</v>
      </c>
      <c r="AH39" s="206">
        <v>66.66</v>
      </c>
      <c r="AI39" s="206">
        <v>0</v>
      </c>
      <c r="AJ39" s="206">
        <v>0</v>
      </c>
      <c r="AK39" s="206">
        <v>5.4</v>
      </c>
      <c r="AL39" s="206">
        <v>0</v>
      </c>
      <c r="AM39" s="206">
        <v>0</v>
      </c>
      <c r="AN39" s="206">
        <v>0</v>
      </c>
      <c r="AO39" s="206">
        <v>60.92</v>
      </c>
      <c r="AP39" s="206">
        <v>0</v>
      </c>
    </row>
    <row r="40" spans="1:42">
      <c r="A40" t="s">
        <v>82</v>
      </c>
      <c r="B40" s="206">
        <v>0</v>
      </c>
      <c r="C40" s="206">
        <v>1.17</v>
      </c>
      <c r="D40" s="206">
        <v>0.16</v>
      </c>
      <c r="E40" s="206">
        <v>0</v>
      </c>
      <c r="F40" s="206">
        <v>2.06</v>
      </c>
      <c r="G40" s="206">
        <v>0</v>
      </c>
      <c r="H40" s="206">
        <v>0</v>
      </c>
      <c r="I40" s="206">
        <v>2.81</v>
      </c>
      <c r="J40" s="206">
        <v>0.03</v>
      </c>
      <c r="K40" s="206">
        <v>2.61</v>
      </c>
      <c r="L40" s="206">
        <v>0.09</v>
      </c>
      <c r="M40" s="206">
        <v>0.1</v>
      </c>
      <c r="N40" s="206">
        <v>0.11</v>
      </c>
      <c r="O40" s="206">
        <v>0.12</v>
      </c>
      <c r="P40" s="206">
        <v>4.26</v>
      </c>
      <c r="Q40" s="206">
        <v>0.38</v>
      </c>
      <c r="R40" s="206">
        <v>1.1200000000000001</v>
      </c>
      <c r="S40" s="206">
        <v>0.57999999999999996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2.78</v>
      </c>
      <c r="AD40" s="206">
        <v>0</v>
      </c>
      <c r="AE40" s="206">
        <v>0</v>
      </c>
      <c r="AF40" s="206">
        <v>0</v>
      </c>
      <c r="AG40" s="206">
        <v>0</v>
      </c>
      <c r="AH40" s="206">
        <v>66.66</v>
      </c>
      <c r="AI40" s="206">
        <v>0</v>
      </c>
      <c r="AJ40" s="206">
        <v>0</v>
      </c>
      <c r="AK40" s="206">
        <v>5.4</v>
      </c>
      <c r="AL40" s="206">
        <v>0</v>
      </c>
      <c r="AM40" s="206">
        <v>0</v>
      </c>
      <c r="AN40" s="206">
        <v>0</v>
      </c>
      <c r="AO40" s="206">
        <v>60.92</v>
      </c>
      <c r="AP40" s="206">
        <v>0</v>
      </c>
    </row>
    <row r="41" spans="1:42">
      <c r="A41" t="s">
        <v>83</v>
      </c>
      <c r="B41" s="206">
        <v>0</v>
      </c>
      <c r="C41" s="206">
        <v>1.17</v>
      </c>
      <c r="D41" s="206">
        <v>0.16</v>
      </c>
      <c r="E41" s="206">
        <v>0</v>
      </c>
      <c r="F41" s="206">
        <v>2.06</v>
      </c>
      <c r="G41" s="206">
        <v>0</v>
      </c>
      <c r="H41" s="206">
        <v>0</v>
      </c>
      <c r="I41" s="206">
        <v>2.81</v>
      </c>
      <c r="J41" s="206">
        <v>0.03</v>
      </c>
      <c r="K41" s="206">
        <v>2.61</v>
      </c>
      <c r="L41" s="206">
        <v>0.09</v>
      </c>
      <c r="M41" s="206">
        <v>0.1</v>
      </c>
      <c r="N41" s="206">
        <v>0.11</v>
      </c>
      <c r="O41" s="206">
        <v>0.12</v>
      </c>
      <c r="P41" s="206">
        <v>4.26</v>
      </c>
      <c r="Q41" s="206">
        <v>0.38</v>
      </c>
      <c r="R41" s="206">
        <v>1.1200000000000001</v>
      </c>
      <c r="S41" s="206">
        <v>0.57999999999999996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2.08</v>
      </c>
      <c r="AD41" s="206">
        <v>0</v>
      </c>
      <c r="AE41" s="206">
        <v>0</v>
      </c>
      <c r="AF41" s="206">
        <v>0</v>
      </c>
      <c r="AG41" s="206">
        <v>0</v>
      </c>
      <c r="AH41" s="206">
        <v>66.66</v>
      </c>
      <c r="AI41" s="206">
        <v>0</v>
      </c>
      <c r="AJ41" s="206">
        <v>0</v>
      </c>
      <c r="AK41" s="206">
        <v>5.4</v>
      </c>
      <c r="AL41" s="206">
        <v>0</v>
      </c>
      <c r="AM41" s="206">
        <v>0</v>
      </c>
      <c r="AN41" s="206">
        <v>0</v>
      </c>
      <c r="AO41" s="206">
        <v>60.92</v>
      </c>
      <c r="AP41" s="206">
        <v>0</v>
      </c>
    </row>
    <row r="42" spans="1:42">
      <c r="A42" t="s">
        <v>84</v>
      </c>
      <c r="B42" s="206">
        <v>0</v>
      </c>
      <c r="C42" s="206">
        <v>1.17</v>
      </c>
      <c r="D42" s="206">
        <v>0.16</v>
      </c>
      <c r="E42" s="206">
        <v>0</v>
      </c>
      <c r="F42" s="206">
        <v>2.06</v>
      </c>
      <c r="G42" s="206">
        <v>0</v>
      </c>
      <c r="H42" s="206">
        <v>0</v>
      </c>
      <c r="I42" s="206">
        <v>2.81</v>
      </c>
      <c r="J42" s="206">
        <v>0.03</v>
      </c>
      <c r="K42" s="206">
        <v>2.61</v>
      </c>
      <c r="L42" s="206">
        <v>0.09</v>
      </c>
      <c r="M42" s="206">
        <v>0.1</v>
      </c>
      <c r="N42" s="206">
        <v>0.11</v>
      </c>
      <c r="O42" s="206">
        <v>0.12</v>
      </c>
      <c r="P42" s="206">
        <v>4.26</v>
      </c>
      <c r="Q42" s="206">
        <v>0.38</v>
      </c>
      <c r="R42" s="206">
        <v>1.1200000000000001</v>
      </c>
      <c r="S42" s="206">
        <v>0.57999999999999996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2.08</v>
      </c>
      <c r="AD42" s="206">
        <v>0</v>
      </c>
      <c r="AE42" s="206">
        <v>0</v>
      </c>
      <c r="AF42" s="206">
        <v>0</v>
      </c>
      <c r="AG42" s="206">
        <v>0</v>
      </c>
      <c r="AH42" s="206">
        <v>66.66</v>
      </c>
      <c r="AI42" s="206">
        <v>0</v>
      </c>
      <c r="AJ42" s="206">
        <v>0</v>
      </c>
      <c r="AK42" s="206">
        <v>5.4</v>
      </c>
      <c r="AL42" s="206">
        <v>0</v>
      </c>
      <c r="AM42" s="206">
        <v>0</v>
      </c>
      <c r="AN42" s="206">
        <v>0</v>
      </c>
      <c r="AO42" s="206">
        <v>60.92</v>
      </c>
      <c r="AP42" s="206">
        <v>0</v>
      </c>
    </row>
    <row r="43" spans="1:42">
      <c r="A43" t="s">
        <v>85</v>
      </c>
      <c r="B43" s="206">
        <v>0</v>
      </c>
      <c r="C43" s="206">
        <v>1.33</v>
      </c>
      <c r="D43" s="206">
        <v>0</v>
      </c>
      <c r="E43" s="206">
        <v>0</v>
      </c>
      <c r="F43" s="206">
        <v>2.06</v>
      </c>
      <c r="G43" s="206">
        <v>0</v>
      </c>
      <c r="H43" s="206">
        <v>0</v>
      </c>
      <c r="I43" s="206">
        <v>2.81</v>
      </c>
      <c r="J43" s="206">
        <v>0.03</v>
      </c>
      <c r="K43" s="206">
        <v>2.61</v>
      </c>
      <c r="L43" s="206">
        <v>0.09</v>
      </c>
      <c r="M43" s="206">
        <v>0.1</v>
      </c>
      <c r="N43" s="206">
        <v>0.11</v>
      </c>
      <c r="O43" s="206">
        <v>0.12</v>
      </c>
      <c r="P43" s="206">
        <v>4.26</v>
      </c>
      <c r="Q43" s="206">
        <v>0.38</v>
      </c>
      <c r="R43" s="206">
        <v>1.1200000000000001</v>
      </c>
      <c r="S43" s="206">
        <v>0.57999999999999996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2.08</v>
      </c>
      <c r="AD43" s="206">
        <v>0</v>
      </c>
      <c r="AE43" s="206">
        <v>0</v>
      </c>
      <c r="AF43" s="206">
        <v>0</v>
      </c>
      <c r="AG43" s="206">
        <v>0</v>
      </c>
      <c r="AH43" s="206">
        <v>66.66</v>
      </c>
      <c r="AI43" s="206">
        <v>0</v>
      </c>
      <c r="AJ43" s="206">
        <v>0</v>
      </c>
      <c r="AK43" s="206">
        <v>5.4</v>
      </c>
      <c r="AL43" s="206">
        <v>0</v>
      </c>
      <c r="AM43" s="206">
        <v>0</v>
      </c>
      <c r="AN43" s="206">
        <v>0</v>
      </c>
      <c r="AO43" s="206">
        <v>60.92</v>
      </c>
      <c r="AP43" s="206">
        <v>0</v>
      </c>
    </row>
    <row r="44" spans="1:42">
      <c r="A44" t="s">
        <v>86</v>
      </c>
      <c r="B44" s="206">
        <v>0</v>
      </c>
      <c r="C44" s="206">
        <v>1.33</v>
      </c>
      <c r="D44" s="206">
        <v>0</v>
      </c>
      <c r="E44" s="206">
        <v>0</v>
      </c>
      <c r="F44" s="206">
        <v>2.06</v>
      </c>
      <c r="G44" s="206">
        <v>0</v>
      </c>
      <c r="H44" s="206">
        <v>0</v>
      </c>
      <c r="I44" s="206">
        <v>2.81</v>
      </c>
      <c r="J44" s="206">
        <v>0.03</v>
      </c>
      <c r="K44" s="206">
        <v>2.61</v>
      </c>
      <c r="L44" s="206">
        <v>0.09</v>
      </c>
      <c r="M44" s="206">
        <v>0.1</v>
      </c>
      <c r="N44" s="206">
        <v>0.11</v>
      </c>
      <c r="O44" s="206">
        <v>0.12</v>
      </c>
      <c r="P44" s="206">
        <v>4.26</v>
      </c>
      <c r="Q44" s="206">
        <v>0.38</v>
      </c>
      <c r="R44" s="206">
        <v>1.1200000000000001</v>
      </c>
      <c r="S44" s="206">
        <v>0.57999999999999996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2.08</v>
      </c>
      <c r="AD44" s="206">
        <v>0</v>
      </c>
      <c r="AE44" s="206">
        <v>0</v>
      </c>
      <c r="AF44" s="206">
        <v>0</v>
      </c>
      <c r="AG44" s="206">
        <v>0</v>
      </c>
      <c r="AH44" s="206">
        <v>66.66</v>
      </c>
      <c r="AI44" s="206">
        <v>0</v>
      </c>
      <c r="AJ44" s="206">
        <v>0</v>
      </c>
      <c r="AK44" s="206">
        <v>5.4</v>
      </c>
      <c r="AL44" s="206">
        <v>0</v>
      </c>
      <c r="AM44" s="206">
        <v>0</v>
      </c>
      <c r="AN44" s="206">
        <v>0</v>
      </c>
      <c r="AO44" s="206">
        <v>60.92</v>
      </c>
      <c r="AP44" s="206">
        <v>0</v>
      </c>
    </row>
    <row r="45" spans="1:42">
      <c r="A45" t="s">
        <v>87</v>
      </c>
      <c r="B45" s="206">
        <v>0</v>
      </c>
      <c r="C45" s="206">
        <v>1.33</v>
      </c>
      <c r="D45" s="206">
        <v>0</v>
      </c>
      <c r="E45" s="206">
        <v>0</v>
      </c>
      <c r="F45" s="206">
        <v>2.06</v>
      </c>
      <c r="G45" s="206">
        <v>0</v>
      </c>
      <c r="H45" s="206">
        <v>0</v>
      </c>
      <c r="I45" s="206">
        <v>2.81</v>
      </c>
      <c r="J45" s="206">
        <v>0.03</v>
      </c>
      <c r="K45" s="206">
        <v>2.61</v>
      </c>
      <c r="L45" s="206">
        <v>0.09</v>
      </c>
      <c r="M45" s="206">
        <v>0.1</v>
      </c>
      <c r="N45" s="206">
        <v>0.11</v>
      </c>
      <c r="O45" s="206">
        <v>0.12</v>
      </c>
      <c r="P45" s="206">
        <v>4.26</v>
      </c>
      <c r="Q45" s="206">
        <v>0.38</v>
      </c>
      <c r="R45" s="206">
        <v>1.1200000000000001</v>
      </c>
      <c r="S45" s="206">
        <v>0.57999999999999996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2.08</v>
      </c>
      <c r="AD45" s="206">
        <v>0</v>
      </c>
      <c r="AE45" s="206">
        <v>0</v>
      </c>
      <c r="AF45" s="206">
        <v>0</v>
      </c>
      <c r="AG45" s="206">
        <v>0</v>
      </c>
      <c r="AH45" s="206">
        <v>66.66</v>
      </c>
      <c r="AI45" s="206">
        <v>0</v>
      </c>
      <c r="AJ45" s="206">
        <v>0</v>
      </c>
      <c r="AK45" s="206">
        <v>5.4</v>
      </c>
      <c r="AL45" s="206">
        <v>0</v>
      </c>
      <c r="AM45" s="206">
        <v>0</v>
      </c>
      <c r="AN45" s="206">
        <v>0</v>
      </c>
      <c r="AO45" s="206">
        <v>60.92</v>
      </c>
      <c r="AP45" s="206">
        <v>0</v>
      </c>
    </row>
    <row r="46" spans="1:42">
      <c r="A46" t="s">
        <v>88</v>
      </c>
      <c r="B46" s="206">
        <v>0</v>
      </c>
      <c r="C46" s="206">
        <v>1.33</v>
      </c>
      <c r="D46" s="206">
        <v>0</v>
      </c>
      <c r="E46" s="206">
        <v>0</v>
      </c>
      <c r="F46" s="206">
        <v>2.06</v>
      </c>
      <c r="G46" s="206">
        <v>0</v>
      </c>
      <c r="H46" s="206">
        <v>0</v>
      </c>
      <c r="I46" s="206">
        <v>2.81</v>
      </c>
      <c r="J46" s="206">
        <v>0.03</v>
      </c>
      <c r="K46" s="206">
        <v>2.61</v>
      </c>
      <c r="L46" s="206">
        <v>0.09</v>
      </c>
      <c r="M46" s="206">
        <v>0.1</v>
      </c>
      <c r="N46" s="206">
        <v>0.11</v>
      </c>
      <c r="O46" s="206">
        <v>0.12</v>
      </c>
      <c r="P46" s="206">
        <v>4.26</v>
      </c>
      <c r="Q46" s="206">
        <v>0.38</v>
      </c>
      <c r="R46" s="206">
        <v>1.1200000000000001</v>
      </c>
      <c r="S46" s="206">
        <v>0.57999999999999996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2.08</v>
      </c>
      <c r="AD46" s="206">
        <v>0</v>
      </c>
      <c r="AE46" s="206">
        <v>0</v>
      </c>
      <c r="AF46" s="206">
        <v>0</v>
      </c>
      <c r="AG46" s="206">
        <v>0</v>
      </c>
      <c r="AH46" s="206">
        <v>66.66</v>
      </c>
      <c r="AI46" s="206">
        <v>0</v>
      </c>
      <c r="AJ46" s="206">
        <v>0</v>
      </c>
      <c r="AK46" s="206">
        <v>5.4</v>
      </c>
      <c r="AL46" s="206">
        <v>0</v>
      </c>
      <c r="AM46" s="206">
        <v>0</v>
      </c>
      <c r="AN46" s="206">
        <v>0</v>
      </c>
      <c r="AO46" s="206">
        <v>60.92</v>
      </c>
      <c r="AP46" s="206">
        <v>0</v>
      </c>
    </row>
    <row r="47" spans="1:42">
      <c r="A47" t="s">
        <v>89</v>
      </c>
      <c r="B47" s="206">
        <v>0</v>
      </c>
      <c r="C47" s="206">
        <v>1.33</v>
      </c>
      <c r="D47" s="206">
        <v>0</v>
      </c>
      <c r="E47" s="206">
        <v>0</v>
      </c>
      <c r="F47" s="206">
        <v>2.06</v>
      </c>
      <c r="G47" s="206">
        <v>0</v>
      </c>
      <c r="H47" s="206">
        <v>0</v>
      </c>
      <c r="I47" s="206">
        <v>2.81</v>
      </c>
      <c r="J47" s="206">
        <v>0.03</v>
      </c>
      <c r="K47" s="206">
        <v>2.61</v>
      </c>
      <c r="L47" s="206">
        <v>0.09</v>
      </c>
      <c r="M47" s="206">
        <v>0.1</v>
      </c>
      <c r="N47" s="206">
        <v>0.11</v>
      </c>
      <c r="O47" s="206">
        <v>0.12</v>
      </c>
      <c r="P47" s="206">
        <v>4.26</v>
      </c>
      <c r="Q47" s="206">
        <v>0.38</v>
      </c>
      <c r="R47" s="206">
        <v>1.1200000000000001</v>
      </c>
      <c r="S47" s="206">
        <v>0.57999999999999996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2.08</v>
      </c>
      <c r="AD47" s="206">
        <v>0</v>
      </c>
      <c r="AE47" s="206">
        <v>0</v>
      </c>
      <c r="AF47" s="206">
        <v>0</v>
      </c>
      <c r="AG47" s="206">
        <v>0</v>
      </c>
      <c r="AH47" s="206">
        <v>66.66</v>
      </c>
      <c r="AI47" s="206">
        <v>0</v>
      </c>
      <c r="AJ47" s="206">
        <v>0</v>
      </c>
      <c r="AK47" s="206">
        <v>5.4</v>
      </c>
      <c r="AL47" s="206">
        <v>0</v>
      </c>
      <c r="AM47" s="206">
        <v>0</v>
      </c>
      <c r="AN47" s="206">
        <v>0</v>
      </c>
      <c r="AO47" s="206">
        <v>60.92</v>
      </c>
      <c r="AP47" s="206">
        <v>0</v>
      </c>
    </row>
    <row r="48" spans="1:42">
      <c r="A48" t="s">
        <v>90</v>
      </c>
      <c r="B48" s="206">
        <v>0</v>
      </c>
      <c r="C48" s="206">
        <v>1.33</v>
      </c>
      <c r="D48" s="206">
        <v>0</v>
      </c>
      <c r="E48" s="206">
        <v>0</v>
      </c>
      <c r="F48" s="206">
        <v>2.06</v>
      </c>
      <c r="G48" s="206">
        <v>0</v>
      </c>
      <c r="H48" s="206">
        <v>0</v>
      </c>
      <c r="I48" s="206">
        <v>2.81</v>
      </c>
      <c r="J48" s="206">
        <v>0.03</v>
      </c>
      <c r="K48" s="206">
        <v>2.61</v>
      </c>
      <c r="L48" s="206">
        <v>0.09</v>
      </c>
      <c r="M48" s="206">
        <v>0.1</v>
      </c>
      <c r="N48" s="206">
        <v>0.11</v>
      </c>
      <c r="O48" s="206">
        <v>0.12</v>
      </c>
      <c r="P48" s="206">
        <v>4.26</v>
      </c>
      <c r="Q48" s="206">
        <v>0.38</v>
      </c>
      <c r="R48" s="206">
        <v>1.1200000000000001</v>
      </c>
      <c r="S48" s="206">
        <v>0.57999999999999996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2.08</v>
      </c>
      <c r="AD48" s="206">
        <v>0</v>
      </c>
      <c r="AE48" s="206">
        <v>0</v>
      </c>
      <c r="AF48" s="206">
        <v>0</v>
      </c>
      <c r="AG48" s="206">
        <v>0</v>
      </c>
      <c r="AH48" s="206">
        <v>58.21</v>
      </c>
      <c r="AI48" s="206">
        <v>0</v>
      </c>
      <c r="AJ48" s="206">
        <v>0</v>
      </c>
      <c r="AK48" s="206">
        <v>5.4</v>
      </c>
      <c r="AL48" s="206">
        <v>0</v>
      </c>
      <c r="AM48" s="206">
        <v>0</v>
      </c>
      <c r="AN48" s="206">
        <v>0</v>
      </c>
      <c r="AO48" s="206">
        <v>60.92</v>
      </c>
      <c r="AP48" s="206">
        <v>0</v>
      </c>
    </row>
    <row r="49" spans="1:42">
      <c r="A49" t="s">
        <v>91</v>
      </c>
      <c r="B49" s="206">
        <v>0</v>
      </c>
      <c r="C49" s="206">
        <v>1.33</v>
      </c>
      <c r="D49" s="206">
        <v>0</v>
      </c>
      <c r="E49" s="206">
        <v>0</v>
      </c>
      <c r="F49" s="206">
        <v>2.06</v>
      </c>
      <c r="G49" s="206">
        <v>0</v>
      </c>
      <c r="H49" s="206">
        <v>0</v>
      </c>
      <c r="I49" s="206">
        <v>2.81</v>
      </c>
      <c r="J49" s="206">
        <v>0.03</v>
      </c>
      <c r="K49" s="206">
        <v>2.61</v>
      </c>
      <c r="L49" s="206">
        <v>0.09</v>
      </c>
      <c r="M49" s="206">
        <v>0.1</v>
      </c>
      <c r="N49" s="206">
        <v>0.11</v>
      </c>
      <c r="O49" s="206">
        <v>0.12</v>
      </c>
      <c r="P49" s="206">
        <v>4.26</v>
      </c>
      <c r="Q49" s="206">
        <v>0.38</v>
      </c>
      <c r="R49" s="206">
        <v>1.1200000000000001</v>
      </c>
      <c r="S49" s="206">
        <v>0.57999999999999996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2.08</v>
      </c>
      <c r="AD49" s="206">
        <v>0</v>
      </c>
      <c r="AE49" s="206">
        <v>0</v>
      </c>
      <c r="AF49" s="206">
        <v>0</v>
      </c>
      <c r="AG49" s="206">
        <v>0</v>
      </c>
      <c r="AH49" s="206">
        <v>54.54</v>
      </c>
      <c r="AI49" s="206">
        <v>0</v>
      </c>
      <c r="AJ49" s="206">
        <v>0</v>
      </c>
      <c r="AK49" s="206">
        <v>5.4</v>
      </c>
      <c r="AL49" s="206">
        <v>0</v>
      </c>
      <c r="AM49" s="206">
        <v>0</v>
      </c>
      <c r="AN49" s="206">
        <v>0</v>
      </c>
      <c r="AO49" s="206">
        <v>60.92</v>
      </c>
      <c r="AP49" s="206">
        <v>0</v>
      </c>
    </row>
    <row r="50" spans="1:42">
      <c r="A50" t="s">
        <v>92</v>
      </c>
      <c r="B50" s="206">
        <v>0</v>
      </c>
      <c r="C50" s="206">
        <v>1.33</v>
      </c>
      <c r="D50" s="206">
        <v>0</v>
      </c>
      <c r="E50" s="206">
        <v>0</v>
      </c>
      <c r="F50" s="206">
        <v>2.06</v>
      </c>
      <c r="G50" s="206">
        <v>0</v>
      </c>
      <c r="H50" s="206">
        <v>0</v>
      </c>
      <c r="I50" s="206">
        <v>2.81</v>
      </c>
      <c r="J50" s="206">
        <v>0.03</v>
      </c>
      <c r="K50" s="206">
        <v>2.61</v>
      </c>
      <c r="L50" s="206">
        <v>0.09</v>
      </c>
      <c r="M50" s="206">
        <v>0.1</v>
      </c>
      <c r="N50" s="206">
        <v>0.11</v>
      </c>
      <c r="O50" s="206">
        <v>0.12</v>
      </c>
      <c r="P50" s="206">
        <v>4.26</v>
      </c>
      <c r="Q50" s="206">
        <v>0.38</v>
      </c>
      <c r="R50" s="206">
        <v>1.1200000000000001</v>
      </c>
      <c r="S50" s="206">
        <v>0.57999999999999996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2.08</v>
      </c>
      <c r="AD50" s="206">
        <v>0</v>
      </c>
      <c r="AE50" s="206">
        <v>0</v>
      </c>
      <c r="AF50" s="206">
        <v>0</v>
      </c>
      <c r="AG50" s="206">
        <v>0</v>
      </c>
      <c r="AH50" s="206">
        <v>54.54</v>
      </c>
      <c r="AI50" s="206">
        <v>0</v>
      </c>
      <c r="AJ50" s="206">
        <v>0</v>
      </c>
      <c r="AK50" s="206">
        <v>5.4</v>
      </c>
      <c r="AL50" s="206">
        <v>0</v>
      </c>
      <c r="AM50" s="206">
        <v>0</v>
      </c>
      <c r="AN50" s="206">
        <v>0</v>
      </c>
      <c r="AO50" s="206">
        <v>60.92</v>
      </c>
      <c r="AP50" s="206">
        <v>0</v>
      </c>
    </row>
    <row r="51" spans="1:42">
      <c r="A51" t="s">
        <v>93</v>
      </c>
      <c r="B51" s="206">
        <v>0</v>
      </c>
      <c r="C51" s="206">
        <v>1.33</v>
      </c>
      <c r="D51" s="206">
        <v>0</v>
      </c>
      <c r="E51" s="206">
        <v>0</v>
      </c>
      <c r="F51" s="206">
        <v>2.06</v>
      </c>
      <c r="G51" s="206">
        <v>0</v>
      </c>
      <c r="H51" s="206">
        <v>0</v>
      </c>
      <c r="I51" s="206">
        <v>2.81</v>
      </c>
      <c r="J51" s="206">
        <v>0.03</v>
      </c>
      <c r="K51" s="206">
        <v>2.61</v>
      </c>
      <c r="L51" s="206">
        <v>0.09</v>
      </c>
      <c r="M51" s="206">
        <v>0.1</v>
      </c>
      <c r="N51" s="206">
        <v>0.11</v>
      </c>
      <c r="O51" s="206">
        <v>0.12</v>
      </c>
      <c r="P51" s="206">
        <v>4.26</v>
      </c>
      <c r="Q51" s="206">
        <v>0.38</v>
      </c>
      <c r="R51" s="206">
        <v>1.1200000000000001</v>
      </c>
      <c r="S51" s="206">
        <v>0.57999999999999996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2.08</v>
      </c>
      <c r="AD51" s="206">
        <v>0</v>
      </c>
      <c r="AE51" s="206">
        <v>0</v>
      </c>
      <c r="AF51" s="206">
        <v>0</v>
      </c>
      <c r="AG51" s="206">
        <v>0</v>
      </c>
      <c r="AH51" s="206">
        <v>54.54</v>
      </c>
      <c r="AI51" s="206">
        <v>0</v>
      </c>
      <c r="AJ51" s="206">
        <v>0</v>
      </c>
      <c r="AK51" s="206">
        <v>5.4</v>
      </c>
      <c r="AL51" s="206">
        <v>0</v>
      </c>
      <c r="AM51" s="206">
        <v>0</v>
      </c>
      <c r="AN51" s="206">
        <v>0</v>
      </c>
      <c r="AO51" s="206">
        <v>59.46</v>
      </c>
      <c r="AP51" s="206">
        <v>0</v>
      </c>
    </row>
    <row r="52" spans="1:42">
      <c r="A52" t="s">
        <v>94</v>
      </c>
      <c r="B52" s="206">
        <v>0</v>
      </c>
      <c r="C52" s="206">
        <v>1.33</v>
      </c>
      <c r="D52" s="206">
        <v>0</v>
      </c>
      <c r="E52" s="206">
        <v>0</v>
      </c>
      <c r="F52" s="206">
        <v>2.06</v>
      </c>
      <c r="G52" s="206">
        <v>0</v>
      </c>
      <c r="H52" s="206">
        <v>0</v>
      </c>
      <c r="I52" s="206">
        <v>2.81</v>
      </c>
      <c r="J52" s="206">
        <v>0.03</v>
      </c>
      <c r="K52" s="206">
        <v>2.61</v>
      </c>
      <c r="L52" s="206">
        <v>0.09</v>
      </c>
      <c r="M52" s="206">
        <v>0.1</v>
      </c>
      <c r="N52" s="206">
        <v>0.11</v>
      </c>
      <c r="O52" s="206">
        <v>0.12</v>
      </c>
      <c r="P52" s="206">
        <v>4.26</v>
      </c>
      <c r="Q52" s="206">
        <v>0.38</v>
      </c>
      <c r="R52" s="206">
        <v>1.1200000000000001</v>
      </c>
      <c r="S52" s="206">
        <v>0.57999999999999996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2.08</v>
      </c>
      <c r="AD52" s="206">
        <v>0</v>
      </c>
      <c r="AE52" s="206">
        <v>0</v>
      </c>
      <c r="AF52" s="206">
        <v>0</v>
      </c>
      <c r="AG52" s="206">
        <v>0</v>
      </c>
      <c r="AH52" s="206">
        <v>48.48</v>
      </c>
      <c r="AI52" s="206">
        <v>0</v>
      </c>
      <c r="AJ52" s="206">
        <v>0</v>
      </c>
      <c r="AK52" s="206">
        <v>5.4</v>
      </c>
      <c r="AL52" s="206">
        <v>0</v>
      </c>
      <c r="AM52" s="206">
        <v>0</v>
      </c>
      <c r="AN52" s="206">
        <v>0</v>
      </c>
      <c r="AO52" s="206">
        <v>59.46</v>
      </c>
      <c r="AP52" s="206">
        <v>0</v>
      </c>
    </row>
    <row r="53" spans="1:42">
      <c r="A53" t="s">
        <v>95</v>
      </c>
      <c r="B53" s="206">
        <v>0</v>
      </c>
      <c r="C53" s="206">
        <v>1.33</v>
      </c>
      <c r="D53" s="206">
        <v>0</v>
      </c>
      <c r="E53" s="206">
        <v>0</v>
      </c>
      <c r="F53" s="206">
        <v>2.06</v>
      </c>
      <c r="G53" s="206">
        <v>0</v>
      </c>
      <c r="H53" s="206">
        <v>0</v>
      </c>
      <c r="I53" s="206">
        <v>2.81</v>
      </c>
      <c r="J53" s="206">
        <v>0.03</v>
      </c>
      <c r="K53" s="206">
        <v>2.61</v>
      </c>
      <c r="L53" s="206">
        <v>0.09</v>
      </c>
      <c r="M53" s="206">
        <v>0.1</v>
      </c>
      <c r="N53" s="206">
        <v>0.11</v>
      </c>
      <c r="O53" s="206">
        <v>0.12</v>
      </c>
      <c r="P53" s="206">
        <v>4.26</v>
      </c>
      <c r="Q53" s="206">
        <v>0.38</v>
      </c>
      <c r="R53" s="206">
        <v>1.1200000000000001</v>
      </c>
      <c r="S53" s="206">
        <v>0.57999999999999996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2.08</v>
      </c>
      <c r="AD53" s="206">
        <v>0</v>
      </c>
      <c r="AE53" s="206">
        <v>0</v>
      </c>
      <c r="AF53" s="206">
        <v>0</v>
      </c>
      <c r="AG53" s="206">
        <v>0</v>
      </c>
      <c r="AH53" s="206">
        <v>48.48</v>
      </c>
      <c r="AI53" s="206">
        <v>0</v>
      </c>
      <c r="AJ53" s="206">
        <v>0</v>
      </c>
      <c r="AK53" s="206">
        <v>5.4</v>
      </c>
      <c r="AL53" s="206">
        <v>0</v>
      </c>
      <c r="AM53" s="206">
        <v>0</v>
      </c>
      <c r="AN53" s="206">
        <v>0</v>
      </c>
      <c r="AO53" s="206">
        <v>59.46</v>
      </c>
      <c r="AP53" s="206">
        <v>0</v>
      </c>
    </row>
    <row r="54" spans="1:42">
      <c r="A54" t="s">
        <v>96</v>
      </c>
      <c r="B54" s="206">
        <v>0</v>
      </c>
      <c r="C54" s="206">
        <v>1.33</v>
      </c>
      <c r="D54" s="206">
        <v>0</v>
      </c>
      <c r="E54" s="206">
        <v>0</v>
      </c>
      <c r="F54" s="206">
        <v>2.06</v>
      </c>
      <c r="G54" s="206">
        <v>0</v>
      </c>
      <c r="H54" s="206">
        <v>0</v>
      </c>
      <c r="I54" s="206">
        <v>2.81</v>
      </c>
      <c r="J54" s="206">
        <v>0.03</v>
      </c>
      <c r="K54" s="206">
        <v>2.61</v>
      </c>
      <c r="L54" s="206">
        <v>0.09</v>
      </c>
      <c r="M54" s="206">
        <v>0.1</v>
      </c>
      <c r="N54" s="206">
        <v>0.11</v>
      </c>
      <c r="O54" s="206">
        <v>0.12</v>
      </c>
      <c r="P54" s="206">
        <v>4.26</v>
      </c>
      <c r="Q54" s="206">
        <v>0.38</v>
      </c>
      <c r="R54" s="206">
        <v>1.1200000000000001</v>
      </c>
      <c r="S54" s="206">
        <v>0.57999999999999996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2.08</v>
      </c>
      <c r="AD54" s="206">
        <v>0</v>
      </c>
      <c r="AE54" s="206">
        <v>0</v>
      </c>
      <c r="AF54" s="206">
        <v>0</v>
      </c>
      <c r="AG54" s="206">
        <v>0</v>
      </c>
      <c r="AH54" s="206">
        <v>48.48</v>
      </c>
      <c r="AI54" s="206">
        <v>0</v>
      </c>
      <c r="AJ54" s="206">
        <v>0</v>
      </c>
      <c r="AK54" s="206">
        <v>5.4</v>
      </c>
      <c r="AL54" s="206">
        <v>0</v>
      </c>
      <c r="AM54" s="206">
        <v>0</v>
      </c>
      <c r="AN54" s="206">
        <v>0</v>
      </c>
      <c r="AO54" s="206">
        <v>59.46</v>
      </c>
      <c r="AP54" s="206">
        <v>0</v>
      </c>
    </row>
    <row r="55" spans="1:42">
      <c r="A55" t="s">
        <v>97</v>
      </c>
      <c r="B55" s="206">
        <v>0</v>
      </c>
      <c r="C55" s="206">
        <v>1.33</v>
      </c>
      <c r="D55" s="206">
        <v>0</v>
      </c>
      <c r="E55" s="206">
        <v>0</v>
      </c>
      <c r="F55" s="206">
        <v>2.06</v>
      </c>
      <c r="G55" s="206">
        <v>0</v>
      </c>
      <c r="H55" s="206">
        <v>0</v>
      </c>
      <c r="I55" s="206">
        <v>2.81</v>
      </c>
      <c r="J55" s="206">
        <v>0.03</v>
      </c>
      <c r="K55" s="206">
        <v>2.61</v>
      </c>
      <c r="L55" s="206">
        <v>0.09</v>
      </c>
      <c r="M55" s="206">
        <v>0.1</v>
      </c>
      <c r="N55" s="206">
        <v>0.11</v>
      </c>
      <c r="O55" s="206">
        <v>0.12</v>
      </c>
      <c r="P55" s="206">
        <v>4.26</v>
      </c>
      <c r="Q55" s="206">
        <v>0.38</v>
      </c>
      <c r="R55" s="206">
        <v>1.1200000000000001</v>
      </c>
      <c r="S55" s="206">
        <v>0.57999999999999996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2.08</v>
      </c>
      <c r="AD55" s="206">
        <v>0</v>
      </c>
      <c r="AE55" s="206">
        <v>0</v>
      </c>
      <c r="AF55" s="206">
        <v>0</v>
      </c>
      <c r="AG55" s="206">
        <v>0</v>
      </c>
      <c r="AH55" s="206">
        <v>48.48</v>
      </c>
      <c r="AI55" s="206">
        <v>0</v>
      </c>
      <c r="AJ55" s="206">
        <v>0</v>
      </c>
      <c r="AK55" s="206">
        <v>5.4</v>
      </c>
      <c r="AL55" s="206">
        <v>0</v>
      </c>
      <c r="AM55" s="206">
        <v>0</v>
      </c>
      <c r="AN55" s="206">
        <v>0</v>
      </c>
      <c r="AO55" s="206">
        <v>59.46</v>
      </c>
      <c r="AP55" s="206">
        <v>0</v>
      </c>
    </row>
    <row r="56" spans="1:42">
      <c r="A56" t="s">
        <v>98</v>
      </c>
      <c r="B56" s="206">
        <v>0</v>
      </c>
      <c r="C56" s="206">
        <v>1.33</v>
      </c>
      <c r="D56" s="206">
        <v>0</v>
      </c>
      <c r="E56" s="206">
        <v>0</v>
      </c>
      <c r="F56" s="206">
        <v>2.06</v>
      </c>
      <c r="G56" s="206">
        <v>0</v>
      </c>
      <c r="H56" s="206">
        <v>0</v>
      </c>
      <c r="I56" s="206">
        <v>2.81</v>
      </c>
      <c r="J56" s="206">
        <v>0.03</v>
      </c>
      <c r="K56" s="206">
        <v>2.61</v>
      </c>
      <c r="L56" s="206">
        <v>0.09</v>
      </c>
      <c r="M56" s="206">
        <v>0.1</v>
      </c>
      <c r="N56" s="206">
        <v>0.11</v>
      </c>
      <c r="O56" s="206">
        <v>0.12</v>
      </c>
      <c r="P56" s="206">
        <v>4.26</v>
      </c>
      <c r="Q56" s="206">
        <v>0.38</v>
      </c>
      <c r="R56" s="206">
        <v>1.1200000000000001</v>
      </c>
      <c r="S56" s="206">
        <v>0.57999999999999996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2.08</v>
      </c>
      <c r="AD56" s="206">
        <v>0</v>
      </c>
      <c r="AE56" s="206">
        <v>0</v>
      </c>
      <c r="AF56" s="206">
        <v>0</v>
      </c>
      <c r="AG56" s="206">
        <v>0</v>
      </c>
      <c r="AH56" s="206">
        <v>48.48</v>
      </c>
      <c r="AI56" s="206">
        <v>0</v>
      </c>
      <c r="AJ56" s="206">
        <v>0</v>
      </c>
      <c r="AK56" s="206">
        <v>5.4</v>
      </c>
      <c r="AL56" s="206">
        <v>0</v>
      </c>
      <c r="AM56" s="206">
        <v>0</v>
      </c>
      <c r="AN56" s="206">
        <v>0</v>
      </c>
      <c r="AO56" s="206">
        <v>59.46</v>
      </c>
      <c r="AP56" s="206">
        <v>0</v>
      </c>
    </row>
    <row r="57" spans="1:42">
      <c r="A57" t="s">
        <v>99</v>
      </c>
      <c r="B57" s="206">
        <v>0</v>
      </c>
      <c r="C57" s="206">
        <v>1.33</v>
      </c>
      <c r="D57" s="206">
        <v>0</v>
      </c>
      <c r="E57" s="206">
        <v>0</v>
      </c>
      <c r="F57" s="206">
        <v>2.06</v>
      </c>
      <c r="G57" s="206">
        <v>0</v>
      </c>
      <c r="H57" s="206">
        <v>0</v>
      </c>
      <c r="I57" s="206">
        <v>2.81</v>
      </c>
      <c r="J57" s="206">
        <v>0.03</v>
      </c>
      <c r="K57" s="206">
        <v>2.61</v>
      </c>
      <c r="L57" s="206">
        <v>0.09</v>
      </c>
      <c r="M57" s="206">
        <v>0.1</v>
      </c>
      <c r="N57" s="206">
        <v>0.11</v>
      </c>
      <c r="O57" s="206">
        <v>0.12</v>
      </c>
      <c r="P57" s="206">
        <v>4.26</v>
      </c>
      <c r="Q57" s="206">
        <v>0.38</v>
      </c>
      <c r="R57" s="206">
        <v>1.1200000000000001</v>
      </c>
      <c r="S57" s="206">
        <v>0.57999999999999996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2.08</v>
      </c>
      <c r="AD57" s="206">
        <v>0</v>
      </c>
      <c r="AE57" s="206">
        <v>0</v>
      </c>
      <c r="AF57" s="206">
        <v>0</v>
      </c>
      <c r="AG57" s="206">
        <v>0</v>
      </c>
      <c r="AH57" s="206">
        <v>48.48</v>
      </c>
      <c r="AI57" s="206">
        <v>0</v>
      </c>
      <c r="AJ57" s="206">
        <v>0</v>
      </c>
      <c r="AK57" s="206">
        <v>5.4</v>
      </c>
      <c r="AL57" s="206">
        <v>0</v>
      </c>
      <c r="AM57" s="206">
        <v>0</v>
      </c>
      <c r="AN57" s="206">
        <v>0</v>
      </c>
      <c r="AO57" s="206">
        <v>59.46</v>
      </c>
      <c r="AP57" s="206">
        <v>0</v>
      </c>
    </row>
    <row r="58" spans="1:42">
      <c r="A58" t="s">
        <v>100</v>
      </c>
      <c r="B58" s="206">
        <v>0</v>
      </c>
      <c r="C58" s="206">
        <v>1.33</v>
      </c>
      <c r="D58" s="206">
        <v>0</v>
      </c>
      <c r="E58" s="206">
        <v>0</v>
      </c>
      <c r="F58" s="206">
        <v>2.06</v>
      </c>
      <c r="G58" s="206">
        <v>0</v>
      </c>
      <c r="H58" s="206">
        <v>0</v>
      </c>
      <c r="I58" s="206">
        <v>2.81</v>
      </c>
      <c r="J58" s="206">
        <v>0.03</v>
      </c>
      <c r="K58" s="206">
        <v>2.61</v>
      </c>
      <c r="L58" s="206">
        <v>0.09</v>
      </c>
      <c r="M58" s="206">
        <v>0.1</v>
      </c>
      <c r="N58" s="206">
        <v>0.11</v>
      </c>
      <c r="O58" s="206">
        <v>0.12</v>
      </c>
      <c r="P58" s="206">
        <v>4.26</v>
      </c>
      <c r="Q58" s="206">
        <v>0.38</v>
      </c>
      <c r="R58" s="206">
        <v>1.1200000000000001</v>
      </c>
      <c r="S58" s="206">
        <v>0.57999999999999996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2.08</v>
      </c>
      <c r="AD58" s="206">
        <v>0</v>
      </c>
      <c r="AE58" s="206">
        <v>0</v>
      </c>
      <c r="AF58" s="206">
        <v>0</v>
      </c>
      <c r="AG58" s="206">
        <v>0</v>
      </c>
      <c r="AH58" s="206">
        <v>48.48</v>
      </c>
      <c r="AI58" s="206">
        <v>0</v>
      </c>
      <c r="AJ58" s="206">
        <v>0</v>
      </c>
      <c r="AK58" s="206">
        <v>5.4</v>
      </c>
      <c r="AL58" s="206">
        <v>0</v>
      </c>
      <c r="AM58" s="206">
        <v>0</v>
      </c>
      <c r="AN58" s="206">
        <v>0</v>
      </c>
      <c r="AO58" s="206">
        <v>59.46</v>
      </c>
      <c r="AP58" s="206">
        <v>0</v>
      </c>
    </row>
    <row r="59" spans="1:42">
      <c r="A59" t="s">
        <v>101</v>
      </c>
      <c r="B59" s="206">
        <v>0</v>
      </c>
      <c r="C59" s="206">
        <v>1.33</v>
      </c>
      <c r="D59" s="206">
        <v>0</v>
      </c>
      <c r="E59" s="206">
        <v>0</v>
      </c>
      <c r="F59" s="206">
        <v>2.06</v>
      </c>
      <c r="G59" s="206">
        <v>0</v>
      </c>
      <c r="H59" s="206">
        <v>0</v>
      </c>
      <c r="I59" s="206">
        <v>2.81</v>
      </c>
      <c r="J59" s="206">
        <v>0.03</v>
      </c>
      <c r="K59" s="206">
        <v>2.61</v>
      </c>
      <c r="L59" s="206">
        <v>0.09</v>
      </c>
      <c r="M59" s="206">
        <v>0.1</v>
      </c>
      <c r="N59" s="206">
        <v>0.11</v>
      </c>
      <c r="O59" s="206">
        <v>0.12</v>
      </c>
      <c r="P59" s="206">
        <v>4.26</v>
      </c>
      <c r="Q59" s="206">
        <v>0.38</v>
      </c>
      <c r="R59" s="206">
        <v>1.1200000000000001</v>
      </c>
      <c r="S59" s="206">
        <v>0.57999999999999996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2.08</v>
      </c>
      <c r="AD59" s="206">
        <v>0</v>
      </c>
      <c r="AE59" s="206">
        <v>0</v>
      </c>
      <c r="AF59" s="206">
        <v>0</v>
      </c>
      <c r="AG59" s="206">
        <v>0</v>
      </c>
      <c r="AH59" s="206">
        <v>48.48</v>
      </c>
      <c r="AI59" s="206">
        <v>0</v>
      </c>
      <c r="AJ59" s="206">
        <v>0</v>
      </c>
      <c r="AK59" s="206">
        <v>5.4</v>
      </c>
      <c r="AL59" s="206">
        <v>0</v>
      </c>
      <c r="AM59" s="206">
        <v>0</v>
      </c>
      <c r="AN59" s="206">
        <v>0</v>
      </c>
      <c r="AO59" s="206">
        <v>59.46</v>
      </c>
      <c r="AP59" s="206">
        <v>0</v>
      </c>
    </row>
    <row r="60" spans="1:42">
      <c r="A60" t="s">
        <v>102</v>
      </c>
      <c r="B60" s="206">
        <v>0</v>
      </c>
      <c r="C60" s="206">
        <v>1.33</v>
      </c>
      <c r="D60" s="206">
        <v>0</v>
      </c>
      <c r="E60" s="206">
        <v>0</v>
      </c>
      <c r="F60" s="206">
        <v>2.06</v>
      </c>
      <c r="G60" s="206">
        <v>0</v>
      </c>
      <c r="H60" s="206">
        <v>0</v>
      </c>
      <c r="I60" s="206">
        <v>2.81</v>
      </c>
      <c r="J60" s="206">
        <v>0.03</v>
      </c>
      <c r="K60" s="206">
        <v>2.61</v>
      </c>
      <c r="L60" s="206">
        <v>0.09</v>
      </c>
      <c r="M60" s="206">
        <v>0.1</v>
      </c>
      <c r="N60" s="206">
        <v>0.11</v>
      </c>
      <c r="O60" s="206">
        <v>0.12</v>
      </c>
      <c r="P60" s="206">
        <v>4.26</v>
      </c>
      <c r="Q60" s="206">
        <v>0.38</v>
      </c>
      <c r="R60" s="206">
        <v>1.1200000000000001</v>
      </c>
      <c r="S60" s="206">
        <v>0.57999999999999996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2.08</v>
      </c>
      <c r="AD60" s="206">
        <v>0</v>
      </c>
      <c r="AE60" s="206">
        <v>0</v>
      </c>
      <c r="AF60" s="206">
        <v>0</v>
      </c>
      <c r="AG60" s="206">
        <v>0</v>
      </c>
      <c r="AH60" s="206">
        <v>66.66</v>
      </c>
      <c r="AI60" s="206">
        <v>0</v>
      </c>
      <c r="AJ60" s="206">
        <v>0</v>
      </c>
      <c r="AK60" s="206">
        <v>5.4</v>
      </c>
      <c r="AL60" s="206">
        <v>0</v>
      </c>
      <c r="AM60" s="206">
        <v>0</v>
      </c>
      <c r="AN60" s="206">
        <v>0</v>
      </c>
      <c r="AO60" s="206">
        <v>59.46</v>
      </c>
      <c r="AP60" s="206">
        <v>0</v>
      </c>
    </row>
    <row r="61" spans="1:42">
      <c r="A61" t="s">
        <v>103</v>
      </c>
      <c r="B61" s="206">
        <v>0</v>
      </c>
      <c r="C61" s="206">
        <v>1.33</v>
      </c>
      <c r="D61" s="206">
        <v>0</v>
      </c>
      <c r="E61" s="206">
        <v>0</v>
      </c>
      <c r="F61" s="206">
        <v>2.06</v>
      </c>
      <c r="G61" s="206">
        <v>0</v>
      </c>
      <c r="H61" s="206">
        <v>0</v>
      </c>
      <c r="I61" s="206">
        <v>2.81</v>
      </c>
      <c r="J61" s="206">
        <v>0.03</v>
      </c>
      <c r="K61" s="206">
        <v>2.61</v>
      </c>
      <c r="L61" s="206">
        <v>0.09</v>
      </c>
      <c r="M61" s="206">
        <v>0.1</v>
      </c>
      <c r="N61" s="206">
        <v>0.11</v>
      </c>
      <c r="O61" s="206">
        <v>0.12</v>
      </c>
      <c r="P61" s="206">
        <v>4.26</v>
      </c>
      <c r="Q61" s="206">
        <v>0.38</v>
      </c>
      <c r="R61" s="206">
        <v>1.1200000000000001</v>
      </c>
      <c r="S61" s="206">
        <v>0.57999999999999996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2.08</v>
      </c>
      <c r="AD61" s="206">
        <v>0</v>
      </c>
      <c r="AE61" s="206">
        <v>0</v>
      </c>
      <c r="AF61" s="206">
        <v>0</v>
      </c>
      <c r="AG61" s="206">
        <v>0</v>
      </c>
      <c r="AH61" s="206">
        <v>56.93</v>
      </c>
      <c r="AI61" s="206">
        <v>0</v>
      </c>
      <c r="AJ61" s="206">
        <v>0</v>
      </c>
      <c r="AK61" s="206">
        <v>3.54</v>
      </c>
      <c r="AL61" s="206">
        <v>0</v>
      </c>
      <c r="AM61" s="206">
        <v>0</v>
      </c>
      <c r="AN61" s="206">
        <v>0</v>
      </c>
      <c r="AO61" s="206">
        <v>59.46</v>
      </c>
      <c r="AP61" s="206">
        <v>0</v>
      </c>
    </row>
    <row r="62" spans="1:42">
      <c r="A62" t="s">
        <v>104</v>
      </c>
      <c r="B62" s="206">
        <v>0</v>
      </c>
      <c r="C62" s="206">
        <v>1.33</v>
      </c>
      <c r="D62" s="206">
        <v>0</v>
      </c>
      <c r="E62" s="206">
        <v>0</v>
      </c>
      <c r="F62" s="206">
        <v>2.06</v>
      </c>
      <c r="G62" s="206">
        <v>0</v>
      </c>
      <c r="H62" s="206">
        <v>0</v>
      </c>
      <c r="I62" s="206">
        <v>2.81</v>
      </c>
      <c r="J62" s="206">
        <v>0.03</v>
      </c>
      <c r="K62" s="206">
        <v>2.61</v>
      </c>
      <c r="L62" s="206">
        <v>0.09</v>
      </c>
      <c r="M62" s="206">
        <v>0.1</v>
      </c>
      <c r="N62" s="206">
        <v>0.11</v>
      </c>
      <c r="O62" s="206">
        <v>0.12</v>
      </c>
      <c r="P62" s="206">
        <v>4.26</v>
      </c>
      <c r="Q62" s="206">
        <v>0.38</v>
      </c>
      <c r="R62" s="206">
        <v>1.1200000000000001</v>
      </c>
      <c r="S62" s="206">
        <v>0.57999999999999996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2.78</v>
      </c>
      <c r="AD62" s="206">
        <v>0</v>
      </c>
      <c r="AE62" s="206">
        <v>0</v>
      </c>
      <c r="AF62" s="206">
        <v>0</v>
      </c>
      <c r="AG62" s="206">
        <v>0</v>
      </c>
      <c r="AH62" s="206">
        <v>66.66</v>
      </c>
      <c r="AI62" s="206">
        <v>0</v>
      </c>
      <c r="AJ62" s="206">
        <v>0</v>
      </c>
      <c r="AK62" s="206">
        <v>3.54</v>
      </c>
      <c r="AL62" s="206">
        <v>0</v>
      </c>
      <c r="AM62" s="206">
        <v>0</v>
      </c>
      <c r="AN62" s="206">
        <v>0</v>
      </c>
      <c r="AO62" s="206">
        <v>59.46</v>
      </c>
      <c r="AP62" s="206">
        <v>0</v>
      </c>
    </row>
    <row r="63" spans="1:42">
      <c r="A63" t="s">
        <v>105</v>
      </c>
      <c r="B63" s="206">
        <v>0</v>
      </c>
      <c r="C63" s="206">
        <v>1.33</v>
      </c>
      <c r="D63" s="206">
        <v>0</v>
      </c>
      <c r="E63" s="206">
        <v>0</v>
      </c>
      <c r="F63" s="206">
        <v>2.06</v>
      </c>
      <c r="G63" s="206">
        <v>0</v>
      </c>
      <c r="H63" s="206">
        <v>0</v>
      </c>
      <c r="I63" s="206">
        <v>2.81</v>
      </c>
      <c r="J63" s="206">
        <v>0.03</v>
      </c>
      <c r="K63" s="206">
        <v>2.61</v>
      </c>
      <c r="L63" s="206">
        <v>0.09</v>
      </c>
      <c r="M63" s="206">
        <v>0.1</v>
      </c>
      <c r="N63" s="206">
        <v>0.11</v>
      </c>
      <c r="O63" s="206">
        <v>0.12</v>
      </c>
      <c r="P63" s="206">
        <v>4.26</v>
      </c>
      <c r="Q63" s="206">
        <v>0.38</v>
      </c>
      <c r="R63" s="206">
        <v>1.1200000000000001</v>
      </c>
      <c r="S63" s="206">
        <v>0.57999999999999996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2.13</v>
      </c>
      <c r="AD63" s="206">
        <v>0</v>
      </c>
      <c r="AE63" s="206">
        <v>0</v>
      </c>
      <c r="AF63" s="206">
        <v>0</v>
      </c>
      <c r="AG63" s="206">
        <v>0</v>
      </c>
      <c r="AH63" s="206">
        <v>54.54</v>
      </c>
      <c r="AI63" s="206">
        <v>0</v>
      </c>
      <c r="AJ63" s="206">
        <v>0</v>
      </c>
      <c r="AK63" s="206">
        <v>3.54</v>
      </c>
      <c r="AL63" s="206">
        <v>0</v>
      </c>
      <c r="AM63" s="206">
        <v>0</v>
      </c>
      <c r="AN63" s="206">
        <v>0</v>
      </c>
      <c r="AO63" s="206">
        <v>59.46</v>
      </c>
      <c r="AP63" s="206">
        <v>0</v>
      </c>
    </row>
    <row r="64" spans="1:42">
      <c r="A64" t="s">
        <v>106</v>
      </c>
      <c r="B64" s="206">
        <v>0</v>
      </c>
      <c r="C64" s="206">
        <v>1.33</v>
      </c>
      <c r="D64" s="206">
        <v>0</v>
      </c>
      <c r="E64" s="206">
        <v>0</v>
      </c>
      <c r="F64" s="206">
        <v>2.06</v>
      </c>
      <c r="G64" s="206">
        <v>0</v>
      </c>
      <c r="H64" s="206">
        <v>0</v>
      </c>
      <c r="I64" s="206">
        <v>2.81</v>
      </c>
      <c r="J64" s="206">
        <v>0.03</v>
      </c>
      <c r="K64" s="206">
        <v>2.61</v>
      </c>
      <c r="L64" s="206">
        <v>0.09</v>
      </c>
      <c r="M64" s="206">
        <v>0.1</v>
      </c>
      <c r="N64" s="206">
        <v>0.11</v>
      </c>
      <c r="O64" s="206">
        <v>0.12</v>
      </c>
      <c r="P64" s="206">
        <v>4.26</v>
      </c>
      <c r="Q64" s="206">
        <v>0.38</v>
      </c>
      <c r="R64" s="206">
        <v>1.1200000000000001</v>
      </c>
      <c r="S64" s="206">
        <v>0.57999999999999996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2.1800000000000002</v>
      </c>
      <c r="AD64" s="206">
        <v>0</v>
      </c>
      <c r="AE64" s="206">
        <v>0</v>
      </c>
      <c r="AF64" s="206">
        <v>0</v>
      </c>
      <c r="AG64" s="206">
        <v>0</v>
      </c>
      <c r="AH64" s="206">
        <v>54.54</v>
      </c>
      <c r="AI64" s="206">
        <v>0</v>
      </c>
      <c r="AJ64" s="206">
        <v>0</v>
      </c>
      <c r="AK64" s="206">
        <v>2.7</v>
      </c>
      <c r="AL64" s="206">
        <v>0</v>
      </c>
      <c r="AM64" s="206">
        <v>0</v>
      </c>
      <c r="AN64" s="206">
        <v>0</v>
      </c>
      <c r="AO64" s="206">
        <v>59.46</v>
      </c>
      <c r="AP64" s="206">
        <v>0</v>
      </c>
    </row>
    <row r="65" spans="1:42">
      <c r="A65" t="s">
        <v>107</v>
      </c>
      <c r="B65" s="206">
        <v>0</v>
      </c>
      <c r="C65" s="206">
        <v>1.33</v>
      </c>
      <c r="D65" s="206">
        <v>0</v>
      </c>
      <c r="E65" s="206">
        <v>0</v>
      </c>
      <c r="F65" s="206">
        <v>2.06</v>
      </c>
      <c r="G65" s="206">
        <v>0</v>
      </c>
      <c r="H65" s="206">
        <v>0</v>
      </c>
      <c r="I65" s="206">
        <v>2.81</v>
      </c>
      <c r="J65" s="206">
        <v>0.03</v>
      </c>
      <c r="K65" s="206">
        <v>2.61</v>
      </c>
      <c r="L65" s="206">
        <v>0.09</v>
      </c>
      <c r="M65" s="206">
        <v>0.1</v>
      </c>
      <c r="N65" s="206">
        <v>0.11</v>
      </c>
      <c r="O65" s="206">
        <v>0.12</v>
      </c>
      <c r="P65" s="206">
        <v>4.26</v>
      </c>
      <c r="Q65" s="206">
        <v>0.38</v>
      </c>
      <c r="R65" s="206">
        <v>1.1200000000000001</v>
      </c>
      <c r="S65" s="206">
        <v>0.57999999999999996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2.1800000000000002</v>
      </c>
      <c r="AD65" s="206">
        <v>0</v>
      </c>
      <c r="AE65" s="206">
        <v>0</v>
      </c>
      <c r="AF65" s="206">
        <v>0</v>
      </c>
      <c r="AG65" s="206">
        <v>0</v>
      </c>
      <c r="AH65" s="206">
        <v>54.54</v>
      </c>
      <c r="AI65" s="206">
        <v>0</v>
      </c>
      <c r="AJ65" s="206">
        <v>0</v>
      </c>
      <c r="AK65" s="206">
        <v>3.12</v>
      </c>
      <c r="AL65" s="206">
        <v>0</v>
      </c>
      <c r="AM65" s="206">
        <v>0</v>
      </c>
      <c r="AN65" s="206">
        <v>0</v>
      </c>
      <c r="AO65" s="206">
        <v>59.46</v>
      </c>
      <c r="AP65" s="206">
        <v>0</v>
      </c>
    </row>
    <row r="66" spans="1:42">
      <c r="A66" t="s">
        <v>108</v>
      </c>
      <c r="B66" s="206">
        <v>0</v>
      </c>
      <c r="C66" s="206">
        <v>1.33</v>
      </c>
      <c r="D66" s="206">
        <v>0</v>
      </c>
      <c r="E66" s="206">
        <v>0</v>
      </c>
      <c r="F66" s="206">
        <v>2.06</v>
      </c>
      <c r="G66" s="206">
        <v>0</v>
      </c>
      <c r="H66" s="206">
        <v>0</v>
      </c>
      <c r="I66" s="206">
        <v>2.81</v>
      </c>
      <c r="J66" s="206">
        <v>0.03</v>
      </c>
      <c r="K66" s="206">
        <v>2.61</v>
      </c>
      <c r="L66" s="206">
        <v>0.09</v>
      </c>
      <c r="M66" s="206">
        <v>0.1</v>
      </c>
      <c r="N66" s="206">
        <v>0.11</v>
      </c>
      <c r="O66" s="206">
        <v>0.12</v>
      </c>
      <c r="P66" s="206">
        <v>4.26</v>
      </c>
      <c r="Q66" s="206">
        <v>0.38</v>
      </c>
      <c r="R66" s="206">
        <v>1.1200000000000001</v>
      </c>
      <c r="S66" s="206">
        <v>0.57999999999999996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2.1800000000000002</v>
      </c>
      <c r="AD66" s="206">
        <v>0</v>
      </c>
      <c r="AE66" s="206">
        <v>0</v>
      </c>
      <c r="AF66" s="206">
        <v>0</v>
      </c>
      <c r="AG66" s="206">
        <v>0</v>
      </c>
      <c r="AH66" s="206">
        <v>54.54</v>
      </c>
      <c r="AI66" s="206">
        <v>0</v>
      </c>
      <c r="AJ66" s="206">
        <v>0</v>
      </c>
      <c r="AK66" s="206">
        <v>5.4</v>
      </c>
      <c r="AL66" s="206">
        <v>0</v>
      </c>
      <c r="AM66" s="206">
        <v>0</v>
      </c>
      <c r="AN66" s="206">
        <v>0</v>
      </c>
      <c r="AO66" s="206">
        <v>59.46</v>
      </c>
      <c r="AP66" s="206">
        <v>0</v>
      </c>
    </row>
    <row r="67" spans="1:42">
      <c r="A67" t="s">
        <v>109</v>
      </c>
      <c r="B67" s="206">
        <v>0</v>
      </c>
      <c r="C67" s="206">
        <v>1.1599999999999999</v>
      </c>
      <c r="D67" s="206">
        <v>0</v>
      </c>
      <c r="E67" s="206">
        <v>0</v>
      </c>
      <c r="F67" s="206">
        <v>1.45</v>
      </c>
      <c r="G67" s="206">
        <v>0</v>
      </c>
      <c r="H67" s="206">
        <v>0</v>
      </c>
      <c r="I67" s="206">
        <v>2.81</v>
      </c>
      <c r="J67" s="206">
        <v>0</v>
      </c>
      <c r="K67" s="206">
        <v>2.61</v>
      </c>
      <c r="L67" s="206">
        <v>0.09</v>
      </c>
      <c r="M67" s="206">
        <v>0.1</v>
      </c>
      <c r="N67" s="206">
        <v>0.11</v>
      </c>
      <c r="O67" s="206">
        <v>0.12</v>
      </c>
      <c r="P67" s="206">
        <v>4.26</v>
      </c>
      <c r="Q67" s="206">
        <v>0.38</v>
      </c>
      <c r="R67" s="206">
        <v>1.1200000000000001</v>
      </c>
      <c r="S67" s="206">
        <v>0.57999999999999996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2.1800000000000002</v>
      </c>
      <c r="AD67" s="206">
        <v>0</v>
      </c>
      <c r="AE67" s="206">
        <v>0</v>
      </c>
      <c r="AF67" s="206">
        <v>0</v>
      </c>
      <c r="AG67" s="206">
        <v>0</v>
      </c>
      <c r="AH67" s="206">
        <v>54.54</v>
      </c>
      <c r="AI67" s="206">
        <v>0</v>
      </c>
      <c r="AJ67" s="206">
        <v>0</v>
      </c>
      <c r="AK67" s="206">
        <v>5.4</v>
      </c>
      <c r="AL67" s="206">
        <v>0</v>
      </c>
      <c r="AM67" s="206">
        <v>0</v>
      </c>
      <c r="AN67" s="206">
        <v>0</v>
      </c>
      <c r="AO67" s="206">
        <v>59.46</v>
      </c>
      <c r="AP67" s="206">
        <v>0</v>
      </c>
    </row>
    <row r="68" spans="1:42">
      <c r="A68" t="s">
        <v>110</v>
      </c>
      <c r="B68" s="206">
        <v>0</v>
      </c>
      <c r="C68" s="206">
        <v>1.18</v>
      </c>
      <c r="D68" s="206">
        <v>0</v>
      </c>
      <c r="E68" s="206">
        <v>0</v>
      </c>
      <c r="F68" s="206">
        <v>1.45</v>
      </c>
      <c r="G68" s="206">
        <v>0</v>
      </c>
      <c r="H68" s="206">
        <v>0</v>
      </c>
      <c r="I68" s="206">
        <v>2.81</v>
      </c>
      <c r="J68" s="206">
        <v>0</v>
      </c>
      <c r="K68" s="206">
        <v>2.61</v>
      </c>
      <c r="L68" s="206">
        <v>0.09</v>
      </c>
      <c r="M68" s="206">
        <v>0.1</v>
      </c>
      <c r="N68" s="206">
        <v>0.11</v>
      </c>
      <c r="O68" s="206">
        <v>0.12</v>
      </c>
      <c r="P68" s="206">
        <v>4.26</v>
      </c>
      <c r="Q68" s="206">
        <v>0.38</v>
      </c>
      <c r="R68" s="206">
        <v>1.1200000000000001</v>
      </c>
      <c r="S68" s="206">
        <v>0.57999999999999996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2.1800000000000002</v>
      </c>
      <c r="AD68" s="206">
        <v>0</v>
      </c>
      <c r="AE68" s="206">
        <v>0</v>
      </c>
      <c r="AF68" s="206">
        <v>0</v>
      </c>
      <c r="AG68" s="206">
        <v>0</v>
      </c>
      <c r="AH68" s="206">
        <v>54.54</v>
      </c>
      <c r="AI68" s="206">
        <v>0</v>
      </c>
      <c r="AJ68" s="206">
        <v>0</v>
      </c>
      <c r="AK68" s="206">
        <v>5.4</v>
      </c>
      <c r="AL68" s="206">
        <v>0</v>
      </c>
      <c r="AM68" s="206">
        <v>0</v>
      </c>
      <c r="AN68" s="206">
        <v>0</v>
      </c>
      <c r="AO68" s="206">
        <v>59.46</v>
      </c>
      <c r="AP68" s="206">
        <v>0</v>
      </c>
    </row>
    <row r="69" spans="1:42">
      <c r="A69" t="s">
        <v>111</v>
      </c>
      <c r="B69" s="206">
        <v>0</v>
      </c>
      <c r="C69" s="206">
        <v>1.18</v>
      </c>
      <c r="D69" s="206">
        <v>0</v>
      </c>
      <c r="E69" s="206">
        <v>0</v>
      </c>
      <c r="F69" s="206">
        <v>1.45</v>
      </c>
      <c r="G69" s="206">
        <v>0</v>
      </c>
      <c r="H69" s="206">
        <v>0</v>
      </c>
      <c r="I69" s="206">
        <v>2.81</v>
      </c>
      <c r="J69" s="206">
        <v>0</v>
      </c>
      <c r="K69" s="206">
        <v>2.61</v>
      </c>
      <c r="L69" s="206">
        <v>0.09</v>
      </c>
      <c r="M69" s="206">
        <v>0.1</v>
      </c>
      <c r="N69" s="206">
        <v>0.11</v>
      </c>
      <c r="O69" s="206">
        <v>0.12</v>
      </c>
      <c r="P69" s="206">
        <v>4.26</v>
      </c>
      <c r="Q69" s="206">
        <v>0.38</v>
      </c>
      <c r="R69" s="206">
        <v>1.1200000000000001</v>
      </c>
      <c r="S69" s="206">
        <v>0.57999999999999996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2.1800000000000002</v>
      </c>
      <c r="AD69" s="206">
        <v>0</v>
      </c>
      <c r="AE69" s="206">
        <v>0</v>
      </c>
      <c r="AF69" s="206">
        <v>0</v>
      </c>
      <c r="AG69" s="206">
        <v>0</v>
      </c>
      <c r="AH69" s="206">
        <v>54.54</v>
      </c>
      <c r="AI69" s="206">
        <v>0</v>
      </c>
      <c r="AJ69" s="206">
        <v>0</v>
      </c>
      <c r="AK69" s="206">
        <v>5.4</v>
      </c>
      <c r="AL69" s="206">
        <v>0</v>
      </c>
      <c r="AM69" s="206">
        <v>0</v>
      </c>
      <c r="AN69" s="206">
        <v>0</v>
      </c>
      <c r="AO69" s="206">
        <v>59.46</v>
      </c>
      <c r="AP69" s="206">
        <v>0</v>
      </c>
    </row>
    <row r="70" spans="1:42">
      <c r="A70" t="s">
        <v>112</v>
      </c>
      <c r="B70" s="206">
        <v>0</v>
      </c>
      <c r="C70" s="206">
        <v>1.18</v>
      </c>
      <c r="D70" s="206">
        <v>0</v>
      </c>
      <c r="E70" s="206">
        <v>0</v>
      </c>
      <c r="F70" s="206">
        <v>1.45</v>
      </c>
      <c r="G70" s="206">
        <v>0</v>
      </c>
      <c r="H70" s="206">
        <v>0</v>
      </c>
      <c r="I70" s="206">
        <v>2.81</v>
      </c>
      <c r="J70" s="206">
        <v>0</v>
      </c>
      <c r="K70" s="206">
        <v>2.61</v>
      </c>
      <c r="L70" s="206">
        <v>0.09</v>
      </c>
      <c r="M70" s="206">
        <v>0.1</v>
      </c>
      <c r="N70" s="206">
        <v>0.11</v>
      </c>
      <c r="O70" s="206">
        <v>0.12</v>
      </c>
      <c r="P70" s="206">
        <v>4.26</v>
      </c>
      <c r="Q70" s="206">
        <v>0.38</v>
      </c>
      <c r="R70" s="206">
        <v>1.1200000000000001</v>
      </c>
      <c r="S70" s="206">
        <v>0.57999999999999996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2.13</v>
      </c>
      <c r="AD70" s="206">
        <v>0</v>
      </c>
      <c r="AE70" s="206">
        <v>0</v>
      </c>
      <c r="AF70" s="206">
        <v>0</v>
      </c>
      <c r="AG70" s="206">
        <v>0</v>
      </c>
      <c r="AH70" s="206">
        <v>54.54</v>
      </c>
      <c r="AI70" s="206">
        <v>0</v>
      </c>
      <c r="AJ70" s="206">
        <v>0</v>
      </c>
      <c r="AK70" s="206">
        <v>5.4</v>
      </c>
      <c r="AL70" s="206">
        <v>0</v>
      </c>
      <c r="AM70" s="206">
        <v>0</v>
      </c>
      <c r="AN70" s="206">
        <v>0</v>
      </c>
      <c r="AO70" s="206">
        <v>59.46</v>
      </c>
      <c r="AP70" s="206">
        <v>0</v>
      </c>
    </row>
    <row r="71" spans="1:42">
      <c r="A71" t="s">
        <v>113</v>
      </c>
      <c r="B71" s="206">
        <v>0</v>
      </c>
      <c r="C71" s="206">
        <v>1.18</v>
      </c>
      <c r="D71" s="206">
        <v>0</v>
      </c>
      <c r="E71" s="206">
        <v>0</v>
      </c>
      <c r="F71" s="206">
        <v>2.06</v>
      </c>
      <c r="G71" s="206">
        <v>0</v>
      </c>
      <c r="H71" s="206">
        <v>0</v>
      </c>
      <c r="I71" s="206">
        <v>2.81</v>
      </c>
      <c r="J71" s="206">
        <v>0</v>
      </c>
      <c r="K71" s="206">
        <v>2.61</v>
      </c>
      <c r="L71" s="206">
        <v>0.09</v>
      </c>
      <c r="M71" s="206">
        <v>0.1</v>
      </c>
      <c r="N71" s="206">
        <v>0.11</v>
      </c>
      <c r="O71" s="206">
        <v>0.12</v>
      </c>
      <c r="P71" s="206">
        <v>4.26</v>
      </c>
      <c r="Q71" s="206">
        <v>0.38</v>
      </c>
      <c r="R71" s="206">
        <v>1.1200000000000001</v>
      </c>
      <c r="S71" s="206">
        <v>0.57999999999999996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2.13</v>
      </c>
      <c r="AD71" s="206">
        <v>0</v>
      </c>
      <c r="AE71" s="206">
        <v>0</v>
      </c>
      <c r="AF71" s="206">
        <v>0</v>
      </c>
      <c r="AG71" s="206">
        <v>0</v>
      </c>
      <c r="AH71" s="206">
        <v>48.48</v>
      </c>
      <c r="AI71" s="206">
        <v>0</v>
      </c>
      <c r="AJ71" s="206">
        <v>0</v>
      </c>
      <c r="AK71" s="206">
        <v>5.4</v>
      </c>
      <c r="AL71" s="206">
        <v>0</v>
      </c>
      <c r="AM71" s="206">
        <v>0</v>
      </c>
      <c r="AN71" s="206">
        <v>0</v>
      </c>
      <c r="AO71" s="206">
        <v>59.46</v>
      </c>
      <c r="AP71" s="206">
        <v>0</v>
      </c>
    </row>
    <row r="72" spans="1:42">
      <c r="A72" t="s">
        <v>114</v>
      </c>
      <c r="B72" s="206">
        <v>0</v>
      </c>
      <c r="C72" s="206">
        <v>1.18</v>
      </c>
      <c r="D72" s="206">
        <v>0</v>
      </c>
      <c r="E72" s="206">
        <v>0</v>
      </c>
      <c r="F72" s="206">
        <v>2.06</v>
      </c>
      <c r="G72" s="206">
        <v>0</v>
      </c>
      <c r="H72" s="206">
        <v>0</v>
      </c>
      <c r="I72" s="206">
        <v>2.81</v>
      </c>
      <c r="J72" s="206">
        <v>0</v>
      </c>
      <c r="K72" s="206">
        <v>2.61</v>
      </c>
      <c r="L72" s="206">
        <v>0.09</v>
      </c>
      <c r="M72" s="206">
        <v>0.1</v>
      </c>
      <c r="N72" s="206">
        <v>0.11</v>
      </c>
      <c r="O72" s="206">
        <v>0.12</v>
      </c>
      <c r="P72" s="206">
        <v>4.26</v>
      </c>
      <c r="Q72" s="206">
        <v>0.38</v>
      </c>
      <c r="R72" s="206">
        <v>1.1200000000000001</v>
      </c>
      <c r="S72" s="206">
        <v>0.57999999999999996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2.13</v>
      </c>
      <c r="AD72" s="206">
        <v>0</v>
      </c>
      <c r="AE72" s="206">
        <v>0</v>
      </c>
      <c r="AF72" s="206">
        <v>0</v>
      </c>
      <c r="AG72" s="206">
        <v>0</v>
      </c>
      <c r="AH72" s="206">
        <v>48.48</v>
      </c>
      <c r="AI72" s="206">
        <v>0</v>
      </c>
      <c r="AJ72" s="206">
        <v>0</v>
      </c>
      <c r="AK72" s="206">
        <v>5.4</v>
      </c>
      <c r="AL72" s="206">
        <v>0</v>
      </c>
      <c r="AM72" s="206">
        <v>0</v>
      </c>
      <c r="AN72" s="206">
        <v>0</v>
      </c>
      <c r="AO72" s="206">
        <v>59.46</v>
      </c>
      <c r="AP72" s="206">
        <v>0</v>
      </c>
    </row>
    <row r="73" spans="1:42">
      <c r="A73" t="s">
        <v>115</v>
      </c>
      <c r="B73" s="206">
        <v>0</v>
      </c>
      <c r="C73" s="206">
        <v>1.34</v>
      </c>
      <c r="D73" s="206">
        <v>0</v>
      </c>
      <c r="E73" s="206">
        <v>0</v>
      </c>
      <c r="F73" s="206">
        <v>2.06</v>
      </c>
      <c r="G73" s="206">
        <v>0</v>
      </c>
      <c r="H73" s="206">
        <v>0</v>
      </c>
      <c r="I73" s="206">
        <v>2.81</v>
      </c>
      <c r="J73" s="206">
        <v>0</v>
      </c>
      <c r="K73" s="206">
        <v>2.61</v>
      </c>
      <c r="L73" s="206">
        <v>0.09</v>
      </c>
      <c r="M73" s="206">
        <v>0.1</v>
      </c>
      <c r="N73" s="206">
        <v>0.11</v>
      </c>
      <c r="O73" s="206">
        <v>0.12</v>
      </c>
      <c r="P73" s="206">
        <v>4.26</v>
      </c>
      <c r="Q73" s="206">
        <v>0.38</v>
      </c>
      <c r="R73" s="206">
        <v>1.1200000000000001</v>
      </c>
      <c r="S73" s="206">
        <v>0.57999999999999996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2.13</v>
      </c>
      <c r="AD73" s="206">
        <v>0</v>
      </c>
      <c r="AE73" s="206">
        <v>0</v>
      </c>
      <c r="AF73" s="206">
        <v>0</v>
      </c>
      <c r="AG73" s="206">
        <v>0</v>
      </c>
      <c r="AH73" s="206">
        <v>45.45</v>
      </c>
      <c r="AI73" s="206">
        <v>0</v>
      </c>
      <c r="AJ73" s="206">
        <v>0</v>
      </c>
      <c r="AK73" s="206">
        <v>5.4</v>
      </c>
      <c r="AL73" s="206">
        <v>0</v>
      </c>
      <c r="AM73" s="206">
        <v>0</v>
      </c>
      <c r="AN73" s="206">
        <v>0</v>
      </c>
      <c r="AO73" s="206">
        <v>71.59</v>
      </c>
      <c r="AP73" s="206">
        <v>0</v>
      </c>
    </row>
    <row r="74" spans="1:42">
      <c r="A74" t="s">
        <v>116</v>
      </c>
      <c r="B74" s="206">
        <v>0</v>
      </c>
      <c r="C74" s="206">
        <v>1.34</v>
      </c>
      <c r="D74" s="206">
        <v>0</v>
      </c>
      <c r="E74" s="206">
        <v>0</v>
      </c>
      <c r="F74" s="206">
        <v>2.06</v>
      </c>
      <c r="G74" s="206">
        <v>0</v>
      </c>
      <c r="H74" s="206">
        <v>0</v>
      </c>
      <c r="I74" s="206">
        <v>2.81</v>
      </c>
      <c r="J74" s="206">
        <v>0</v>
      </c>
      <c r="K74" s="206">
        <v>2.61</v>
      </c>
      <c r="L74" s="206">
        <v>0.09</v>
      </c>
      <c r="M74" s="206">
        <v>0.1</v>
      </c>
      <c r="N74" s="206">
        <v>0.11</v>
      </c>
      <c r="O74" s="206">
        <v>0.12</v>
      </c>
      <c r="P74" s="206">
        <v>4.26</v>
      </c>
      <c r="Q74" s="206">
        <v>0.38</v>
      </c>
      <c r="R74" s="206">
        <v>1.1200000000000001</v>
      </c>
      <c r="S74" s="206">
        <v>0.57999999999999996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2.13</v>
      </c>
      <c r="AD74" s="206">
        <v>0</v>
      </c>
      <c r="AE74" s="206">
        <v>0</v>
      </c>
      <c r="AF74" s="206">
        <v>0</v>
      </c>
      <c r="AG74" s="206">
        <v>0</v>
      </c>
      <c r="AH74" s="206">
        <v>40.909999999999997</v>
      </c>
      <c r="AI74" s="206">
        <v>0</v>
      </c>
      <c r="AJ74" s="206">
        <v>0</v>
      </c>
      <c r="AK74" s="206">
        <v>5.4</v>
      </c>
      <c r="AL74" s="206">
        <v>0</v>
      </c>
      <c r="AM74" s="206">
        <v>0</v>
      </c>
      <c r="AN74" s="206">
        <v>0</v>
      </c>
      <c r="AO74" s="206">
        <v>71.59</v>
      </c>
      <c r="AP74" s="206">
        <v>0</v>
      </c>
    </row>
    <row r="75" spans="1:42">
      <c r="A75" t="s">
        <v>117</v>
      </c>
      <c r="B75" s="206">
        <v>0</v>
      </c>
      <c r="C75" s="206">
        <v>1.34</v>
      </c>
      <c r="D75" s="206">
        <v>0</v>
      </c>
      <c r="E75" s="206">
        <v>0</v>
      </c>
      <c r="F75" s="206">
        <v>2.04</v>
      </c>
      <c r="G75" s="206">
        <v>0</v>
      </c>
      <c r="H75" s="206">
        <v>0</v>
      </c>
      <c r="I75" s="206">
        <v>2.81</v>
      </c>
      <c r="J75" s="206">
        <v>0</v>
      </c>
      <c r="K75" s="206">
        <v>2.61</v>
      </c>
      <c r="L75" s="206">
        <v>0.09</v>
      </c>
      <c r="M75" s="206">
        <v>0.1</v>
      </c>
      <c r="N75" s="206">
        <v>0.11</v>
      </c>
      <c r="O75" s="206">
        <v>0.12</v>
      </c>
      <c r="P75" s="206">
        <v>4.26</v>
      </c>
      <c r="Q75" s="206">
        <v>0.38</v>
      </c>
      <c r="R75" s="206">
        <v>1.1200000000000001</v>
      </c>
      <c r="S75" s="206">
        <v>0.57999999999999996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2.13</v>
      </c>
      <c r="AD75" s="206">
        <v>0</v>
      </c>
      <c r="AE75" s="206">
        <v>0</v>
      </c>
      <c r="AF75" s="206">
        <v>0</v>
      </c>
      <c r="AG75" s="206">
        <v>0</v>
      </c>
      <c r="AH75" s="206">
        <v>40.909999999999997</v>
      </c>
      <c r="AI75" s="206">
        <v>0</v>
      </c>
      <c r="AJ75" s="206">
        <v>0</v>
      </c>
      <c r="AK75" s="206">
        <v>5.4</v>
      </c>
      <c r="AL75" s="206">
        <v>0</v>
      </c>
      <c r="AM75" s="206">
        <v>0</v>
      </c>
      <c r="AN75" s="206">
        <v>0</v>
      </c>
      <c r="AO75" s="206">
        <v>73.05</v>
      </c>
      <c r="AP75" s="206">
        <v>0</v>
      </c>
    </row>
    <row r="76" spans="1:42">
      <c r="A76" t="s">
        <v>118</v>
      </c>
      <c r="B76" s="206">
        <v>0</v>
      </c>
      <c r="C76" s="206">
        <v>1.34</v>
      </c>
      <c r="D76" s="206">
        <v>0</v>
      </c>
      <c r="E76" s="206">
        <v>0</v>
      </c>
      <c r="F76" s="206">
        <v>2.06</v>
      </c>
      <c r="G76" s="206">
        <v>0</v>
      </c>
      <c r="H76" s="206">
        <v>0</v>
      </c>
      <c r="I76" s="206">
        <v>2.81</v>
      </c>
      <c r="J76" s="206">
        <v>0</v>
      </c>
      <c r="K76" s="206">
        <v>2.61</v>
      </c>
      <c r="L76" s="206">
        <v>0.09</v>
      </c>
      <c r="M76" s="206">
        <v>0.1</v>
      </c>
      <c r="N76" s="206">
        <v>0.11</v>
      </c>
      <c r="O76" s="206">
        <v>0.12</v>
      </c>
      <c r="P76" s="206">
        <v>4.26</v>
      </c>
      <c r="Q76" s="206">
        <v>0.38</v>
      </c>
      <c r="R76" s="206">
        <v>1.1200000000000001</v>
      </c>
      <c r="S76" s="206">
        <v>0.57999999999999996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2.13</v>
      </c>
      <c r="AD76" s="206">
        <v>0</v>
      </c>
      <c r="AE76" s="206">
        <v>0</v>
      </c>
      <c r="AF76" s="206">
        <v>0</v>
      </c>
      <c r="AG76" s="206">
        <v>0</v>
      </c>
      <c r="AH76" s="206">
        <v>40.909999999999997</v>
      </c>
      <c r="AI76" s="206">
        <v>0</v>
      </c>
      <c r="AJ76" s="206">
        <v>0</v>
      </c>
      <c r="AK76" s="206">
        <v>5.4</v>
      </c>
      <c r="AL76" s="206">
        <v>0</v>
      </c>
      <c r="AM76" s="206">
        <v>0</v>
      </c>
      <c r="AN76" s="206">
        <v>0</v>
      </c>
      <c r="AO76" s="206">
        <v>73.05</v>
      </c>
      <c r="AP76" s="206">
        <v>0</v>
      </c>
    </row>
    <row r="77" spans="1:42">
      <c r="A77" t="s">
        <v>119</v>
      </c>
      <c r="B77" s="206">
        <v>0</v>
      </c>
      <c r="C77" s="206">
        <v>1.34</v>
      </c>
      <c r="D77" s="206">
        <v>0</v>
      </c>
      <c r="E77" s="206">
        <v>0</v>
      </c>
      <c r="F77" s="206">
        <v>2.06</v>
      </c>
      <c r="G77" s="206">
        <v>0</v>
      </c>
      <c r="H77" s="206">
        <v>0</v>
      </c>
      <c r="I77" s="206">
        <v>2.81</v>
      </c>
      <c r="J77" s="206">
        <v>0</v>
      </c>
      <c r="K77" s="206">
        <v>2.61</v>
      </c>
      <c r="L77" s="206">
        <v>0.09</v>
      </c>
      <c r="M77" s="206">
        <v>0.1</v>
      </c>
      <c r="N77" s="206">
        <v>0.11</v>
      </c>
      <c r="O77" s="206">
        <v>0.12</v>
      </c>
      <c r="P77" s="206">
        <v>4.26</v>
      </c>
      <c r="Q77" s="206">
        <v>0.38</v>
      </c>
      <c r="R77" s="206">
        <v>1.1200000000000001</v>
      </c>
      <c r="S77" s="206">
        <v>0.57999999999999996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2.13</v>
      </c>
      <c r="AD77" s="206">
        <v>0</v>
      </c>
      <c r="AE77" s="206">
        <v>0</v>
      </c>
      <c r="AF77" s="206">
        <v>0</v>
      </c>
      <c r="AG77" s="206">
        <v>0</v>
      </c>
      <c r="AH77" s="206">
        <v>40.909999999999997</v>
      </c>
      <c r="AI77" s="206">
        <v>0</v>
      </c>
      <c r="AJ77" s="206">
        <v>0</v>
      </c>
      <c r="AK77" s="206">
        <v>5.4</v>
      </c>
      <c r="AL77" s="206">
        <v>0</v>
      </c>
      <c r="AM77" s="206">
        <v>0</v>
      </c>
      <c r="AN77" s="206">
        <v>0</v>
      </c>
      <c r="AO77" s="206">
        <v>73.05</v>
      </c>
      <c r="AP77" s="206">
        <v>0</v>
      </c>
    </row>
    <row r="78" spans="1:42">
      <c r="A78" t="s">
        <v>120</v>
      </c>
      <c r="B78" s="206">
        <v>0</v>
      </c>
      <c r="C78" s="206">
        <v>1.34</v>
      </c>
      <c r="D78" s="206">
        <v>0</v>
      </c>
      <c r="E78" s="206">
        <v>0</v>
      </c>
      <c r="F78" s="206">
        <v>2.06</v>
      </c>
      <c r="G78" s="206">
        <v>0</v>
      </c>
      <c r="H78" s="206">
        <v>0</v>
      </c>
      <c r="I78" s="206">
        <v>2.81</v>
      </c>
      <c r="J78" s="206">
        <v>0</v>
      </c>
      <c r="K78" s="206">
        <v>2.61</v>
      </c>
      <c r="L78" s="206">
        <v>0.09</v>
      </c>
      <c r="M78" s="206">
        <v>0.1</v>
      </c>
      <c r="N78" s="206">
        <v>0.11</v>
      </c>
      <c r="O78" s="206">
        <v>0.12</v>
      </c>
      <c r="P78" s="206">
        <v>4.26</v>
      </c>
      <c r="Q78" s="206">
        <v>0.38</v>
      </c>
      <c r="R78" s="206">
        <v>1.1200000000000001</v>
      </c>
      <c r="S78" s="206">
        <v>0.57999999999999996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2.13</v>
      </c>
      <c r="AD78" s="206">
        <v>0</v>
      </c>
      <c r="AE78" s="206">
        <v>0</v>
      </c>
      <c r="AF78" s="206">
        <v>0</v>
      </c>
      <c r="AG78" s="206">
        <v>6.06</v>
      </c>
      <c r="AH78" s="206">
        <v>33.33</v>
      </c>
      <c r="AI78" s="206">
        <v>0</v>
      </c>
      <c r="AJ78" s="206">
        <v>0</v>
      </c>
      <c r="AK78" s="206">
        <v>5.4</v>
      </c>
      <c r="AL78" s="206">
        <v>0</v>
      </c>
      <c r="AM78" s="206">
        <v>0</v>
      </c>
      <c r="AN78" s="206">
        <v>0</v>
      </c>
      <c r="AO78" s="206">
        <v>73.05</v>
      </c>
      <c r="AP78" s="206">
        <v>0</v>
      </c>
    </row>
    <row r="79" spans="1:42">
      <c r="A79" t="s">
        <v>121</v>
      </c>
      <c r="B79" s="206">
        <v>0</v>
      </c>
      <c r="C79" s="206">
        <v>1.34</v>
      </c>
      <c r="D79" s="206">
        <v>0</v>
      </c>
      <c r="E79" s="206">
        <v>0</v>
      </c>
      <c r="F79" s="206">
        <v>2.06</v>
      </c>
      <c r="G79" s="206">
        <v>0</v>
      </c>
      <c r="H79" s="206">
        <v>0</v>
      </c>
      <c r="I79" s="206">
        <v>2.81</v>
      </c>
      <c r="J79" s="206">
        <v>0</v>
      </c>
      <c r="K79" s="206">
        <v>2.61</v>
      </c>
      <c r="L79" s="206">
        <v>0.09</v>
      </c>
      <c r="M79" s="206">
        <v>0.1</v>
      </c>
      <c r="N79" s="206">
        <v>0.11</v>
      </c>
      <c r="O79" s="206">
        <v>0.12</v>
      </c>
      <c r="P79" s="206">
        <v>4.26</v>
      </c>
      <c r="Q79" s="206">
        <v>0.38</v>
      </c>
      <c r="R79" s="206">
        <v>1.1200000000000001</v>
      </c>
      <c r="S79" s="206">
        <v>0.57999999999999996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2.13</v>
      </c>
      <c r="AD79" s="206">
        <v>0</v>
      </c>
      <c r="AE79" s="206">
        <v>0</v>
      </c>
      <c r="AF79" s="206">
        <v>0</v>
      </c>
      <c r="AG79" s="206">
        <v>6.06</v>
      </c>
      <c r="AH79" s="206">
        <v>33.33</v>
      </c>
      <c r="AI79" s="206">
        <v>0</v>
      </c>
      <c r="AJ79" s="206">
        <v>0</v>
      </c>
      <c r="AK79" s="206">
        <v>5.4</v>
      </c>
      <c r="AL79" s="206">
        <v>0</v>
      </c>
      <c r="AM79" s="206">
        <v>0</v>
      </c>
      <c r="AN79" s="206">
        <v>0</v>
      </c>
      <c r="AO79" s="206">
        <v>73.05</v>
      </c>
      <c r="AP79" s="206">
        <v>0</v>
      </c>
    </row>
    <row r="80" spans="1:42">
      <c r="A80" t="s">
        <v>122</v>
      </c>
      <c r="B80" s="206">
        <v>0</v>
      </c>
      <c r="C80" s="206">
        <v>1.34</v>
      </c>
      <c r="D80" s="206">
        <v>0</v>
      </c>
      <c r="E80" s="206">
        <v>0</v>
      </c>
      <c r="F80" s="206">
        <v>2.06</v>
      </c>
      <c r="G80" s="206">
        <v>0</v>
      </c>
      <c r="H80" s="206">
        <v>0</v>
      </c>
      <c r="I80" s="206">
        <v>2.81</v>
      </c>
      <c r="J80" s="206">
        <v>0</v>
      </c>
      <c r="K80" s="206">
        <v>2.61</v>
      </c>
      <c r="L80" s="206">
        <v>0.09</v>
      </c>
      <c r="M80" s="206">
        <v>0.1</v>
      </c>
      <c r="N80" s="206">
        <v>0.11</v>
      </c>
      <c r="O80" s="206">
        <v>0.12</v>
      </c>
      <c r="P80" s="206">
        <v>4.26</v>
      </c>
      <c r="Q80" s="206">
        <v>0.38</v>
      </c>
      <c r="R80" s="206">
        <v>1.1200000000000001</v>
      </c>
      <c r="S80" s="206">
        <v>0.57999999999999996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2.13</v>
      </c>
      <c r="AD80" s="206">
        <v>0</v>
      </c>
      <c r="AE80" s="206">
        <v>0</v>
      </c>
      <c r="AF80" s="206">
        <v>0</v>
      </c>
      <c r="AG80" s="206">
        <v>6.06</v>
      </c>
      <c r="AH80" s="206">
        <v>33.33</v>
      </c>
      <c r="AI80" s="206">
        <v>0</v>
      </c>
      <c r="AJ80" s="206">
        <v>0</v>
      </c>
      <c r="AK80" s="206">
        <v>5.4</v>
      </c>
      <c r="AL80" s="206">
        <v>0</v>
      </c>
      <c r="AM80" s="206">
        <v>0</v>
      </c>
      <c r="AN80" s="206">
        <v>0</v>
      </c>
      <c r="AO80" s="206">
        <v>73.05</v>
      </c>
      <c r="AP80" s="206">
        <v>0</v>
      </c>
    </row>
    <row r="81" spans="1:42">
      <c r="A81" t="s">
        <v>123</v>
      </c>
      <c r="B81" s="206">
        <v>0</v>
      </c>
      <c r="C81" s="206">
        <v>1.34</v>
      </c>
      <c r="D81" s="206">
        <v>0</v>
      </c>
      <c r="E81" s="206">
        <v>0</v>
      </c>
      <c r="F81" s="206">
        <v>2.06</v>
      </c>
      <c r="G81" s="206">
        <v>0</v>
      </c>
      <c r="H81" s="206">
        <v>0</v>
      </c>
      <c r="I81" s="206">
        <v>2.81</v>
      </c>
      <c r="J81" s="206">
        <v>0</v>
      </c>
      <c r="K81" s="206">
        <v>2.61</v>
      </c>
      <c r="L81" s="206">
        <v>0.09</v>
      </c>
      <c r="M81" s="206">
        <v>0.1</v>
      </c>
      <c r="N81" s="206">
        <v>0.11</v>
      </c>
      <c r="O81" s="206">
        <v>0.12</v>
      </c>
      <c r="P81" s="206">
        <v>4.26</v>
      </c>
      <c r="Q81" s="206">
        <v>0.38</v>
      </c>
      <c r="R81" s="206">
        <v>1.1200000000000001</v>
      </c>
      <c r="S81" s="206">
        <v>0.57999999999999996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2.13</v>
      </c>
      <c r="AD81" s="206">
        <v>0</v>
      </c>
      <c r="AE81" s="206">
        <v>0</v>
      </c>
      <c r="AF81" s="206">
        <v>0</v>
      </c>
      <c r="AG81" s="206">
        <v>6.06</v>
      </c>
      <c r="AH81" s="206">
        <v>33.33</v>
      </c>
      <c r="AI81" s="206">
        <v>0</v>
      </c>
      <c r="AJ81" s="206">
        <v>0</v>
      </c>
      <c r="AK81" s="206">
        <v>5.4</v>
      </c>
      <c r="AL81" s="206">
        <v>0</v>
      </c>
      <c r="AM81" s="206">
        <v>0</v>
      </c>
      <c r="AN81" s="206">
        <v>0</v>
      </c>
      <c r="AO81" s="206">
        <v>73.05</v>
      </c>
      <c r="AP81" s="206">
        <v>0</v>
      </c>
    </row>
    <row r="82" spans="1:42">
      <c r="A82" t="s">
        <v>124</v>
      </c>
      <c r="B82" s="206">
        <v>0</v>
      </c>
      <c r="C82" s="206">
        <v>1.34</v>
      </c>
      <c r="D82" s="206">
        <v>0</v>
      </c>
      <c r="E82" s="206">
        <v>0</v>
      </c>
      <c r="F82" s="206">
        <v>2.06</v>
      </c>
      <c r="G82" s="206">
        <v>0</v>
      </c>
      <c r="H82" s="206">
        <v>0</v>
      </c>
      <c r="I82" s="206">
        <v>2.81</v>
      </c>
      <c r="J82" s="206">
        <v>0</v>
      </c>
      <c r="K82" s="206">
        <v>2.61</v>
      </c>
      <c r="L82" s="206">
        <v>0.09</v>
      </c>
      <c r="M82" s="206">
        <v>0.1</v>
      </c>
      <c r="N82" s="206">
        <v>0.11</v>
      </c>
      <c r="O82" s="206">
        <v>0.12</v>
      </c>
      <c r="P82" s="206">
        <v>4.26</v>
      </c>
      <c r="Q82" s="206">
        <v>0.38</v>
      </c>
      <c r="R82" s="206">
        <v>1.1200000000000001</v>
      </c>
      <c r="S82" s="206">
        <v>0.57999999999999996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2.13</v>
      </c>
      <c r="AD82" s="206">
        <v>0</v>
      </c>
      <c r="AE82" s="206">
        <v>0</v>
      </c>
      <c r="AF82" s="206">
        <v>0</v>
      </c>
      <c r="AG82" s="206">
        <v>6.06</v>
      </c>
      <c r="AH82" s="206">
        <v>33.33</v>
      </c>
      <c r="AI82" s="206">
        <v>0</v>
      </c>
      <c r="AJ82" s="206">
        <v>0</v>
      </c>
      <c r="AK82" s="206">
        <v>5.4</v>
      </c>
      <c r="AL82" s="206">
        <v>0</v>
      </c>
      <c r="AM82" s="206">
        <v>0</v>
      </c>
      <c r="AN82" s="206">
        <v>0</v>
      </c>
      <c r="AO82" s="206">
        <v>73.05</v>
      </c>
      <c r="AP82" s="206">
        <v>0</v>
      </c>
    </row>
    <row r="83" spans="1:42">
      <c r="A83" t="s">
        <v>125</v>
      </c>
      <c r="B83" s="206">
        <v>0</v>
      </c>
      <c r="C83" s="206">
        <v>1.34</v>
      </c>
      <c r="D83" s="206">
        <v>0</v>
      </c>
      <c r="E83" s="206">
        <v>0</v>
      </c>
      <c r="F83" s="206">
        <v>2.06</v>
      </c>
      <c r="G83" s="206">
        <v>0</v>
      </c>
      <c r="H83" s="206">
        <v>0</v>
      </c>
      <c r="I83" s="206">
        <v>2.86</v>
      </c>
      <c r="J83" s="206">
        <v>0</v>
      </c>
      <c r="K83" s="206">
        <v>2.61</v>
      </c>
      <c r="L83" s="206">
        <v>0.09</v>
      </c>
      <c r="M83" s="206">
        <v>0.1</v>
      </c>
      <c r="N83" s="206">
        <v>0.11</v>
      </c>
      <c r="O83" s="206">
        <v>0.12</v>
      </c>
      <c r="P83" s="206">
        <v>4.26</v>
      </c>
      <c r="Q83" s="206">
        <v>0.38</v>
      </c>
      <c r="R83" s="206">
        <v>1.1200000000000001</v>
      </c>
      <c r="S83" s="206">
        <v>0.57999999999999996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2.13</v>
      </c>
      <c r="AD83" s="206">
        <v>0</v>
      </c>
      <c r="AE83" s="206">
        <v>0</v>
      </c>
      <c r="AF83" s="206">
        <v>0</v>
      </c>
      <c r="AG83" s="206">
        <v>6.06</v>
      </c>
      <c r="AH83" s="206">
        <v>33.33</v>
      </c>
      <c r="AI83" s="206">
        <v>0</v>
      </c>
      <c r="AJ83" s="206">
        <v>0</v>
      </c>
      <c r="AK83" s="206">
        <v>5.4</v>
      </c>
      <c r="AL83" s="206">
        <v>0</v>
      </c>
      <c r="AM83" s="206">
        <v>0</v>
      </c>
      <c r="AN83" s="206">
        <v>0</v>
      </c>
      <c r="AO83" s="206">
        <v>73.05</v>
      </c>
      <c r="AP83" s="206">
        <v>0</v>
      </c>
    </row>
    <row r="84" spans="1:42">
      <c r="A84" t="s">
        <v>126</v>
      </c>
      <c r="B84" s="206">
        <v>0</v>
      </c>
      <c r="C84" s="206">
        <v>1.34</v>
      </c>
      <c r="D84" s="206">
        <v>0</v>
      </c>
      <c r="E84" s="206">
        <v>0</v>
      </c>
      <c r="F84" s="206">
        <v>2.06</v>
      </c>
      <c r="G84" s="206">
        <v>0</v>
      </c>
      <c r="H84" s="206">
        <v>0</v>
      </c>
      <c r="I84" s="206">
        <v>2.86</v>
      </c>
      <c r="J84" s="206">
        <v>0</v>
      </c>
      <c r="K84" s="206">
        <v>2.61</v>
      </c>
      <c r="L84" s="206">
        <v>0.09</v>
      </c>
      <c r="M84" s="206">
        <v>0.1</v>
      </c>
      <c r="N84" s="206">
        <v>0.11</v>
      </c>
      <c r="O84" s="206">
        <v>0.12</v>
      </c>
      <c r="P84" s="206">
        <v>4.26</v>
      </c>
      <c r="Q84" s="206">
        <v>0.38</v>
      </c>
      <c r="R84" s="206">
        <v>1.1200000000000001</v>
      </c>
      <c r="S84" s="206">
        <v>0.57999999999999996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2.13</v>
      </c>
      <c r="AD84" s="206">
        <v>0</v>
      </c>
      <c r="AE84" s="206">
        <v>0</v>
      </c>
      <c r="AF84" s="206">
        <v>0</v>
      </c>
      <c r="AG84" s="206">
        <v>6.06</v>
      </c>
      <c r="AH84" s="206">
        <v>33.33</v>
      </c>
      <c r="AI84" s="206">
        <v>0</v>
      </c>
      <c r="AJ84" s="206">
        <v>0</v>
      </c>
      <c r="AK84" s="206">
        <v>5.4</v>
      </c>
      <c r="AL84" s="206">
        <v>0</v>
      </c>
      <c r="AM84" s="206">
        <v>0</v>
      </c>
      <c r="AN84" s="206">
        <v>0</v>
      </c>
      <c r="AO84" s="206">
        <v>73.05</v>
      </c>
      <c r="AP84" s="206">
        <v>0</v>
      </c>
    </row>
    <row r="85" spans="1:42">
      <c r="A85" t="s">
        <v>127</v>
      </c>
      <c r="B85" s="206">
        <v>0</v>
      </c>
      <c r="C85" s="206">
        <v>1.34</v>
      </c>
      <c r="D85" s="206">
        <v>0</v>
      </c>
      <c r="E85" s="206">
        <v>0</v>
      </c>
      <c r="F85" s="206">
        <v>2.06</v>
      </c>
      <c r="G85" s="206">
        <v>0</v>
      </c>
      <c r="H85" s="206">
        <v>0</v>
      </c>
      <c r="I85" s="206">
        <v>2.86</v>
      </c>
      <c r="J85" s="206">
        <v>0</v>
      </c>
      <c r="K85" s="206">
        <v>2.61</v>
      </c>
      <c r="L85" s="206">
        <v>0.09</v>
      </c>
      <c r="M85" s="206">
        <v>0.1</v>
      </c>
      <c r="N85" s="206">
        <v>0.11</v>
      </c>
      <c r="O85" s="206">
        <v>0.12</v>
      </c>
      <c r="P85" s="206">
        <v>4.26</v>
      </c>
      <c r="Q85" s="206">
        <v>0.38</v>
      </c>
      <c r="R85" s="206">
        <v>1.1200000000000001</v>
      </c>
      <c r="S85" s="206">
        <v>0.57999999999999996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2.13</v>
      </c>
      <c r="AD85" s="206">
        <v>0</v>
      </c>
      <c r="AE85" s="206">
        <v>0</v>
      </c>
      <c r="AF85" s="206">
        <v>0</v>
      </c>
      <c r="AG85" s="206">
        <v>6.06</v>
      </c>
      <c r="AH85" s="206">
        <v>33.33</v>
      </c>
      <c r="AI85" s="206">
        <v>0</v>
      </c>
      <c r="AJ85" s="206">
        <v>0</v>
      </c>
      <c r="AK85" s="206">
        <v>5.4</v>
      </c>
      <c r="AL85" s="206">
        <v>0</v>
      </c>
      <c r="AM85" s="206">
        <v>0</v>
      </c>
      <c r="AN85" s="206">
        <v>0</v>
      </c>
      <c r="AO85" s="206">
        <v>60.92</v>
      </c>
      <c r="AP85" s="206">
        <v>0</v>
      </c>
    </row>
    <row r="86" spans="1:42">
      <c r="A86" t="s">
        <v>128</v>
      </c>
      <c r="B86" s="206">
        <v>0</v>
      </c>
      <c r="C86" s="206">
        <v>1.34</v>
      </c>
      <c r="D86" s="206">
        <v>0</v>
      </c>
      <c r="E86" s="206">
        <v>0</v>
      </c>
      <c r="F86" s="206">
        <v>2.06</v>
      </c>
      <c r="G86" s="206">
        <v>0</v>
      </c>
      <c r="H86" s="206">
        <v>0</v>
      </c>
      <c r="I86" s="206">
        <v>2.86</v>
      </c>
      <c r="J86" s="206">
        <v>0</v>
      </c>
      <c r="K86" s="206">
        <v>2.61</v>
      </c>
      <c r="L86" s="206">
        <v>0.09</v>
      </c>
      <c r="M86" s="206">
        <v>0.1</v>
      </c>
      <c r="N86" s="206">
        <v>0.11</v>
      </c>
      <c r="O86" s="206">
        <v>0.12</v>
      </c>
      <c r="P86" s="206">
        <v>4.26</v>
      </c>
      <c r="Q86" s="206">
        <v>0.38</v>
      </c>
      <c r="R86" s="206">
        <v>1.1200000000000001</v>
      </c>
      <c r="S86" s="206">
        <v>0.57999999999999996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2.13</v>
      </c>
      <c r="AD86" s="206">
        <v>0</v>
      </c>
      <c r="AE86" s="206">
        <v>0</v>
      </c>
      <c r="AF86" s="206">
        <v>0</v>
      </c>
      <c r="AG86" s="206">
        <v>6.06</v>
      </c>
      <c r="AH86" s="206">
        <v>33.33</v>
      </c>
      <c r="AI86" s="206">
        <v>0</v>
      </c>
      <c r="AJ86" s="206">
        <v>0</v>
      </c>
      <c r="AK86" s="206">
        <v>5.4</v>
      </c>
      <c r="AL86" s="206">
        <v>0</v>
      </c>
      <c r="AM86" s="206">
        <v>0</v>
      </c>
      <c r="AN86" s="206">
        <v>0</v>
      </c>
      <c r="AO86" s="206">
        <v>60.92</v>
      </c>
      <c r="AP86" s="206">
        <v>0</v>
      </c>
    </row>
    <row r="87" spans="1:42">
      <c r="A87" t="s">
        <v>129</v>
      </c>
      <c r="B87" s="206">
        <v>0</v>
      </c>
      <c r="C87" s="206">
        <v>1.34</v>
      </c>
      <c r="D87" s="206">
        <v>0</v>
      </c>
      <c r="E87" s="206">
        <v>0</v>
      </c>
      <c r="F87" s="206">
        <v>2.06</v>
      </c>
      <c r="G87" s="206">
        <v>0</v>
      </c>
      <c r="H87" s="206">
        <v>0</v>
      </c>
      <c r="I87" s="206">
        <v>2.86</v>
      </c>
      <c r="J87" s="206">
        <v>0</v>
      </c>
      <c r="K87" s="206">
        <v>2.61</v>
      </c>
      <c r="L87" s="206">
        <v>0.09</v>
      </c>
      <c r="M87" s="206">
        <v>0.1</v>
      </c>
      <c r="N87" s="206">
        <v>0.11</v>
      </c>
      <c r="O87" s="206">
        <v>0.12</v>
      </c>
      <c r="P87" s="206">
        <v>4.26</v>
      </c>
      <c r="Q87" s="206">
        <v>0.38</v>
      </c>
      <c r="R87" s="206">
        <v>1.1200000000000001</v>
      </c>
      <c r="S87" s="206">
        <v>0.57999999999999996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2.13</v>
      </c>
      <c r="AD87" s="206">
        <v>0</v>
      </c>
      <c r="AE87" s="206">
        <v>0</v>
      </c>
      <c r="AF87" s="206">
        <v>0</v>
      </c>
      <c r="AG87" s="206">
        <v>6.06</v>
      </c>
      <c r="AH87" s="206">
        <v>33.33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60.92</v>
      </c>
      <c r="AP87" s="206">
        <v>0</v>
      </c>
    </row>
    <row r="88" spans="1:42">
      <c r="A88" t="s">
        <v>130</v>
      </c>
      <c r="B88" s="206">
        <v>0</v>
      </c>
      <c r="C88" s="206">
        <v>1.34</v>
      </c>
      <c r="D88" s="206">
        <v>0</v>
      </c>
      <c r="E88" s="206">
        <v>0</v>
      </c>
      <c r="F88" s="206">
        <v>2.06</v>
      </c>
      <c r="G88" s="206">
        <v>0</v>
      </c>
      <c r="H88" s="206">
        <v>0</v>
      </c>
      <c r="I88" s="206">
        <v>2.86</v>
      </c>
      <c r="J88" s="206">
        <v>0</v>
      </c>
      <c r="K88" s="206">
        <v>2.61</v>
      </c>
      <c r="L88" s="206">
        <v>0.09</v>
      </c>
      <c r="M88" s="206">
        <v>0.1</v>
      </c>
      <c r="N88" s="206">
        <v>0.11</v>
      </c>
      <c r="O88" s="206">
        <v>0.12</v>
      </c>
      <c r="P88" s="206">
        <v>4.26</v>
      </c>
      <c r="Q88" s="206">
        <v>0.38</v>
      </c>
      <c r="R88" s="206">
        <v>1.1200000000000001</v>
      </c>
      <c r="S88" s="206">
        <v>0.57999999999999996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2.13</v>
      </c>
      <c r="AD88" s="206">
        <v>0</v>
      </c>
      <c r="AE88" s="206">
        <v>0</v>
      </c>
      <c r="AF88" s="206">
        <v>0</v>
      </c>
      <c r="AG88" s="206">
        <v>6.06</v>
      </c>
      <c r="AH88" s="206">
        <v>33.33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60.92</v>
      </c>
      <c r="AP88" s="206">
        <v>0</v>
      </c>
    </row>
    <row r="89" spans="1:42">
      <c r="A89" t="s">
        <v>131</v>
      </c>
      <c r="B89" s="206">
        <v>0</v>
      </c>
      <c r="C89" s="206">
        <v>1.34</v>
      </c>
      <c r="D89" s="206">
        <v>0</v>
      </c>
      <c r="E89" s="206">
        <v>0</v>
      </c>
      <c r="F89" s="206">
        <v>2.06</v>
      </c>
      <c r="G89" s="206">
        <v>0</v>
      </c>
      <c r="H89" s="206">
        <v>0</v>
      </c>
      <c r="I89" s="206">
        <v>2.86</v>
      </c>
      <c r="J89" s="206">
        <v>0</v>
      </c>
      <c r="K89" s="206">
        <v>2.61</v>
      </c>
      <c r="L89" s="206">
        <v>0.09</v>
      </c>
      <c r="M89" s="206">
        <v>0.1</v>
      </c>
      <c r="N89" s="206">
        <v>0.11</v>
      </c>
      <c r="O89" s="206">
        <v>0.12</v>
      </c>
      <c r="P89" s="206">
        <v>4.26</v>
      </c>
      <c r="Q89" s="206">
        <v>0.38</v>
      </c>
      <c r="R89" s="206">
        <v>1.1200000000000001</v>
      </c>
      <c r="S89" s="206">
        <v>0.57999999999999996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2.13</v>
      </c>
      <c r="AD89" s="206">
        <v>0</v>
      </c>
      <c r="AE89" s="206">
        <v>0</v>
      </c>
      <c r="AF89" s="206">
        <v>0</v>
      </c>
      <c r="AG89" s="206">
        <v>6.06</v>
      </c>
      <c r="AH89" s="206">
        <v>33.33</v>
      </c>
      <c r="AI89" s="206">
        <v>0</v>
      </c>
      <c r="AJ89" s="206">
        <v>0</v>
      </c>
      <c r="AK89" s="206">
        <v>2.11</v>
      </c>
      <c r="AL89" s="206">
        <v>0</v>
      </c>
      <c r="AM89" s="206">
        <v>0</v>
      </c>
      <c r="AN89" s="206">
        <v>0</v>
      </c>
      <c r="AO89" s="206">
        <v>60.92</v>
      </c>
      <c r="AP89" s="206">
        <v>0</v>
      </c>
    </row>
    <row r="90" spans="1:42">
      <c r="A90" t="s">
        <v>132</v>
      </c>
      <c r="B90" s="206">
        <v>0</v>
      </c>
      <c r="C90" s="206">
        <v>1.34</v>
      </c>
      <c r="D90" s="206">
        <v>0</v>
      </c>
      <c r="E90" s="206">
        <v>0</v>
      </c>
      <c r="F90" s="206">
        <v>2.06</v>
      </c>
      <c r="G90" s="206">
        <v>0</v>
      </c>
      <c r="H90" s="206">
        <v>0</v>
      </c>
      <c r="I90" s="206">
        <v>2.86</v>
      </c>
      <c r="J90" s="206">
        <v>0</v>
      </c>
      <c r="K90" s="206">
        <v>2.61</v>
      </c>
      <c r="L90" s="206">
        <v>0.09</v>
      </c>
      <c r="M90" s="206">
        <v>0.1</v>
      </c>
      <c r="N90" s="206">
        <v>0.11</v>
      </c>
      <c r="O90" s="206">
        <v>0.12</v>
      </c>
      <c r="P90" s="206">
        <v>4.26</v>
      </c>
      <c r="Q90" s="206">
        <v>0.38</v>
      </c>
      <c r="R90" s="206">
        <v>1.1200000000000001</v>
      </c>
      <c r="S90" s="206">
        <v>0.57999999999999996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2.13</v>
      </c>
      <c r="AD90" s="206">
        <v>0</v>
      </c>
      <c r="AE90" s="206">
        <v>0</v>
      </c>
      <c r="AF90" s="206">
        <v>0</v>
      </c>
      <c r="AG90" s="206">
        <v>6.06</v>
      </c>
      <c r="AH90" s="206">
        <v>33.33</v>
      </c>
      <c r="AI90" s="206">
        <v>0</v>
      </c>
      <c r="AJ90" s="206">
        <v>0</v>
      </c>
      <c r="AK90" s="206">
        <v>2.11</v>
      </c>
      <c r="AL90" s="206">
        <v>0</v>
      </c>
      <c r="AM90" s="206">
        <v>0</v>
      </c>
      <c r="AN90" s="206">
        <v>0</v>
      </c>
      <c r="AO90" s="206">
        <v>60.92</v>
      </c>
      <c r="AP90" s="206">
        <v>0</v>
      </c>
    </row>
    <row r="91" spans="1:42">
      <c r="A91" t="s">
        <v>133</v>
      </c>
      <c r="B91" s="206">
        <v>0</v>
      </c>
      <c r="C91" s="206">
        <v>1.34</v>
      </c>
      <c r="D91" s="206">
        <v>0</v>
      </c>
      <c r="E91" s="206">
        <v>0</v>
      </c>
      <c r="F91" s="206">
        <v>2.06</v>
      </c>
      <c r="G91" s="206">
        <v>0</v>
      </c>
      <c r="H91" s="206">
        <v>0</v>
      </c>
      <c r="I91" s="206">
        <v>2.86</v>
      </c>
      <c r="J91" s="206">
        <v>0</v>
      </c>
      <c r="K91" s="206">
        <v>2.61</v>
      </c>
      <c r="L91" s="206">
        <v>0.09</v>
      </c>
      <c r="M91" s="206">
        <v>0.1</v>
      </c>
      <c r="N91" s="206">
        <v>0.11</v>
      </c>
      <c r="O91" s="206">
        <v>0.12</v>
      </c>
      <c r="P91" s="206">
        <v>4.26</v>
      </c>
      <c r="Q91" s="206">
        <v>0.38</v>
      </c>
      <c r="R91" s="206">
        <v>1.1200000000000001</v>
      </c>
      <c r="S91" s="206">
        <v>0.57999999999999996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2.13</v>
      </c>
      <c r="AD91" s="206">
        <v>0</v>
      </c>
      <c r="AE91" s="206">
        <v>0</v>
      </c>
      <c r="AF91" s="206">
        <v>0</v>
      </c>
      <c r="AG91" s="206">
        <v>6.06</v>
      </c>
      <c r="AH91" s="206">
        <v>33.33</v>
      </c>
      <c r="AI91" s="206">
        <v>0</v>
      </c>
      <c r="AJ91" s="206">
        <v>0</v>
      </c>
      <c r="AK91" s="206">
        <v>1.57</v>
      </c>
      <c r="AL91" s="206">
        <v>0</v>
      </c>
      <c r="AM91" s="206">
        <v>0</v>
      </c>
      <c r="AN91" s="206">
        <v>0</v>
      </c>
      <c r="AO91" s="206">
        <v>60.92</v>
      </c>
      <c r="AP91" s="206">
        <v>0</v>
      </c>
    </row>
    <row r="92" spans="1:42">
      <c r="A92" t="s">
        <v>134</v>
      </c>
      <c r="B92" s="206">
        <v>0</v>
      </c>
      <c r="C92" s="206">
        <v>1.34</v>
      </c>
      <c r="D92" s="206">
        <v>0</v>
      </c>
      <c r="E92" s="206">
        <v>0</v>
      </c>
      <c r="F92" s="206">
        <v>2.06</v>
      </c>
      <c r="G92" s="206">
        <v>0</v>
      </c>
      <c r="H92" s="206">
        <v>0</v>
      </c>
      <c r="I92" s="206">
        <v>2.86</v>
      </c>
      <c r="J92" s="206">
        <v>0</v>
      </c>
      <c r="K92" s="206">
        <v>2.61</v>
      </c>
      <c r="L92" s="206">
        <v>0.09</v>
      </c>
      <c r="M92" s="206">
        <v>0.1</v>
      </c>
      <c r="N92" s="206">
        <v>0.11</v>
      </c>
      <c r="O92" s="206">
        <v>0.12</v>
      </c>
      <c r="P92" s="206">
        <v>4.26</v>
      </c>
      <c r="Q92" s="206">
        <v>0.38</v>
      </c>
      <c r="R92" s="206">
        <v>1.1200000000000001</v>
      </c>
      <c r="S92" s="206">
        <v>0.57999999999999996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2.13</v>
      </c>
      <c r="AD92" s="206">
        <v>0</v>
      </c>
      <c r="AE92" s="206">
        <v>0</v>
      </c>
      <c r="AF92" s="206">
        <v>0</v>
      </c>
      <c r="AG92" s="206">
        <v>6.06</v>
      </c>
      <c r="AH92" s="206">
        <v>33.33</v>
      </c>
      <c r="AI92" s="206">
        <v>0</v>
      </c>
      <c r="AJ92" s="206">
        <v>0</v>
      </c>
      <c r="AK92" s="206">
        <v>1.41</v>
      </c>
      <c r="AL92" s="206">
        <v>0</v>
      </c>
      <c r="AM92" s="206">
        <v>0</v>
      </c>
      <c r="AN92" s="206">
        <v>0</v>
      </c>
      <c r="AO92" s="206">
        <v>60.92</v>
      </c>
      <c r="AP92" s="206">
        <v>0</v>
      </c>
    </row>
    <row r="93" spans="1:42">
      <c r="A93" t="s">
        <v>135</v>
      </c>
      <c r="B93" s="206">
        <v>0</v>
      </c>
      <c r="C93" s="206">
        <v>1.34</v>
      </c>
      <c r="D93" s="206">
        <v>0</v>
      </c>
      <c r="E93" s="206">
        <v>0</v>
      </c>
      <c r="F93" s="206">
        <v>2.06</v>
      </c>
      <c r="G93" s="206">
        <v>0</v>
      </c>
      <c r="H93" s="206">
        <v>0</v>
      </c>
      <c r="I93" s="206">
        <v>2.86</v>
      </c>
      <c r="J93" s="206">
        <v>0</v>
      </c>
      <c r="K93" s="206">
        <v>2.61</v>
      </c>
      <c r="L93" s="206">
        <v>0.09</v>
      </c>
      <c r="M93" s="206">
        <v>0.1</v>
      </c>
      <c r="N93" s="206">
        <v>0.11</v>
      </c>
      <c r="O93" s="206">
        <v>0.12</v>
      </c>
      <c r="P93" s="206">
        <v>4.26</v>
      </c>
      <c r="Q93" s="206">
        <v>0.38</v>
      </c>
      <c r="R93" s="206">
        <v>1.1200000000000001</v>
      </c>
      <c r="S93" s="206">
        <v>0.57999999999999996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2.13</v>
      </c>
      <c r="AD93" s="206">
        <v>0</v>
      </c>
      <c r="AE93" s="206">
        <v>0</v>
      </c>
      <c r="AF93" s="206">
        <v>0</v>
      </c>
      <c r="AG93" s="206">
        <v>6.06</v>
      </c>
      <c r="AH93" s="206">
        <v>33.33</v>
      </c>
      <c r="AI93" s="206">
        <v>0</v>
      </c>
      <c r="AJ93" s="206">
        <v>0</v>
      </c>
      <c r="AK93" s="206">
        <v>2.17</v>
      </c>
      <c r="AL93" s="206">
        <v>0</v>
      </c>
      <c r="AM93" s="206">
        <v>0</v>
      </c>
      <c r="AN93" s="206">
        <v>0</v>
      </c>
      <c r="AO93" s="206">
        <v>60.92</v>
      </c>
      <c r="AP93" s="206">
        <v>0</v>
      </c>
    </row>
    <row r="94" spans="1:42">
      <c r="A94" t="s">
        <v>136</v>
      </c>
      <c r="B94" s="206">
        <v>0</v>
      </c>
      <c r="C94" s="206">
        <v>1.34</v>
      </c>
      <c r="D94" s="206">
        <v>0</v>
      </c>
      <c r="E94" s="206">
        <v>0</v>
      </c>
      <c r="F94" s="206">
        <v>2.06</v>
      </c>
      <c r="G94" s="206">
        <v>0</v>
      </c>
      <c r="H94" s="206">
        <v>0</v>
      </c>
      <c r="I94" s="206">
        <v>2.86</v>
      </c>
      <c r="J94" s="206">
        <v>0</v>
      </c>
      <c r="K94" s="206">
        <v>2.61</v>
      </c>
      <c r="L94" s="206">
        <v>0.09</v>
      </c>
      <c r="M94" s="206">
        <v>0.1</v>
      </c>
      <c r="N94" s="206">
        <v>0.11</v>
      </c>
      <c r="O94" s="206">
        <v>0.12</v>
      </c>
      <c r="P94" s="206">
        <v>4.26</v>
      </c>
      <c r="Q94" s="206">
        <v>0.38</v>
      </c>
      <c r="R94" s="206">
        <v>1.1200000000000001</v>
      </c>
      <c r="S94" s="206">
        <v>0.57999999999999996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2.13</v>
      </c>
      <c r="AD94" s="206">
        <v>0</v>
      </c>
      <c r="AE94" s="206">
        <v>0</v>
      </c>
      <c r="AF94" s="206">
        <v>0</v>
      </c>
      <c r="AG94" s="206">
        <v>6.06</v>
      </c>
      <c r="AH94" s="206">
        <v>33.33</v>
      </c>
      <c r="AI94" s="206">
        <v>0</v>
      </c>
      <c r="AJ94" s="206">
        <v>0</v>
      </c>
      <c r="AK94" s="206">
        <v>1.92</v>
      </c>
      <c r="AL94" s="206">
        <v>0</v>
      </c>
      <c r="AM94" s="206">
        <v>0</v>
      </c>
      <c r="AN94" s="206">
        <v>0</v>
      </c>
      <c r="AO94" s="206">
        <v>60.92</v>
      </c>
      <c r="AP94" s="206">
        <v>0</v>
      </c>
    </row>
    <row r="95" spans="1:42">
      <c r="A95" t="s">
        <v>137</v>
      </c>
      <c r="B95" s="206">
        <v>0</v>
      </c>
      <c r="C95" s="206">
        <v>1.34</v>
      </c>
      <c r="D95" s="206">
        <v>0</v>
      </c>
      <c r="E95" s="206">
        <v>0</v>
      </c>
      <c r="F95" s="206">
        <v>2.06</v>
      </c>
      <c r="G95" s="206">
        <v>0</v>
      </c>
      <c r="H95" s="206">
        <v>0</v>
      </c>
      <c r="I95" s="206">
        <v>2.86</v>
      </c>
      <c r="J95" s="206">
        <v>0</v>
      </c>
      <c r="K95" s="206">
        <v>2.61</v>
      </c>
      <c r="L95" s="206">
        <v>0.09</v>
      </c>
      <c r="M95" s="206">
        <v>0.1</v>
      </c>
      <c r="N95" s="206">
        <v>0.11</v>
      </c>
      <c r="O95" s="206">
        <v>0.12</v>
      </c>
      <c r="P95" s="206">
        <v>4.26</v>
      </c>
      <c r="Q95" s="206">
        <v>0.38</v>
      </c>
      <c r="R95" s="206">
        <v>1.1200000000000001</v>
      </c>
      <c r="S95" s="206">
        <v>0.57999999999999996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2.13</v>
      </c>
      <c r="AD95" s="206">
        <v>0</v>
      </c>
      <c r="AE95" s="206">
        <v>0</v>
      </c>
      <c r="AF95" s="206">
        <v>0</v>
      </c>
      <c r="AG95" s="206">
        <v>6.06</v>
      </c>
      <c r="AH95" s="206">
        <v>33.33</v>
      </c>
      <c r="AI95" s="206">
        <v>0</v>
      </c>
      <c r="AJ95" s="206">
        <v>0</v>
      </c>
      <c r="AK95" s="206">
        <v>1.49</v>
      </c>
      <c r="AL95" s="206">
        <v>0</v>
      </c>
      <c r="AM95" s="206">
        <v>0</v>
      </c>
      <c r="AN95" s="206">
        <v>0</v>
      </c>
      <c r="AO95" s="206">
        <v>60.92</v>
      </c>
      <c r="AP95" s="206">
        <v>0</v>
      </c>
    </row>
    <row r="96" spans="1:42">
      <c r="A96" t="s">
        <v>138</v>
      </c>
      <c r="B96" s="206">
        <v>0</v>
      </c>
      <c r="C96" s="206">
        <v>1.34</v>
      </c>
      <c r="D96" s="206">
        <v>0</v>
      </c>
      <c r="E96" s="206">
        <v>0</v>
      </c>
      <c r="F96" s="206">
        <v>2.06</v>
      </c>
      <c r="G96" s="206">
        <v>0</v>
      </c>
      <c r="H96" s="206">
        <v>0</v>
      </c>
      <c r="I96" s="206">
        <v>2.86</v>
      </c>
      <c r="J96" s="206">
        <v>0</v>
      </c>
      <c r="K96" s="206">
        <v>2.61</v>
      </c>
      <c r="L96" s="206">
        <v>0.09</v>
      </c>
      <c r="M96" s="206">
        <v>0.1</v>
      </c>
      <c r="N96" s="206">
        <v>0.11</v>
      </c>
      <c r="O96" s="206">
        <v>0.12</v>
      </c>
      <c r="P96" s="206">
        <v>4.26</v>
      </c>
      <c r="Q96" s="206">
        <v>0.38</v>
      </c>
      <c r="R96" s="206">
        <v>1.1200000000000001</v>
      </c>
      <c r="S96" s="206">
        <v>0.57999999999999996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2.13</v>
      </c>
      <c r="AD96" s="206">
        <v>0</v>
      </c>
      <c r="AE96" s="206">
        <v>0</v>
      </c>
      <c r="AF96" s="206">
        <v>0</v>
      </c>
      <c r="AG96" s="206">
        <v>6.06</v>
      </c>
      <c r="AH96" s="206">
        <v>33.33</v>
      </c>
      <c r="AI96" s="206">
        <v>0</v>
      </c>
      <c r="AJ96" s="206">
        <v>0</v>
      </c>
      <c r="AK96" s="206">
        <v>1.31</v>
      </c>
      <c r="AL96" s="206">
        <v>0</v>
      </c>
      <c r="AM96" s="206">
        <v>0</v>
      </c>
      <c r="AN96" s="206">
        <v>0</v>
      </c>
      <c r="AO96" s="206">
        <v>60.92</v>
      </c>
      <c r="AP96" s="206">
        <v>0</v>
      </c>
    </row>
    <row r="97" spans="1:42">
      <c r="A97" t="s">
        <v>139</v>
      </c>
      <c r="B97" s="206">
        <v>0</v>
      </c>
      <c r="C97" s="206">
        <v>1.34</v>
      </c>
      <c r="D97" s="206">
        <v>0</v>
      </c>
      <c r="E97" s="206">
        <v>0</v>
      </c>
      <c r="F97" s="206">
        <v>2.06</v>
      </c>
      <c r="G97" s="206">
        <v>0</v>
      </c>
      <c r="H97" s="206">
        <v>0</v>
      </c>
      <c r="I97" s="206">
        <v>2.86</v>
      </c>
      <c r="J97" s="206">
        <v>0</v>
      </c>
      <c r="K97" s="206">
        <v>1.21</v>
      </c>
      <c r="L97" s="206">
        <v>0.09</v>
      </c>
      <c r="M97" s="206">
        <v>0.1</v>
      </c>
      <c r="N97" s="206">
        <v>0.11</v>
      </c>
      <c r="O97" s="206">
        <v>0.12</v>
      </c>
      <c r="P97" s="206">
        <v>4.26</v>
      </c>
      <c r="Q97" s="206">
        <v>0.38</v>
      </c>
      <c r="R97" s="206">
        <v>1.1200000000000001</v>
      </c>
      <c r="S97" s="206">
        <v>0.57999999999999996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2.13</v>
      </c>
      <c r="AD97" s="206">
        <v>0</v>
      </c>
      <c r="AE97" s="206">
        <v>0</v>
      </c>
      <c r="AF97" s="206">
        <v>0</v>
      </c>
      <c r="AG97" s="206">
        <v>6.06</v>
      </c>
      <c r="AH97" s="206">
        <v>33.33</v>
      </c>
      <c r="AI97" s="206">
        <v>0</v>
      </c>
      <c r="AJ97" s="206">
        <v>0</v>
      </c>
      <c r="AK97" s="206">
        <v>1.2</v>
      </c>
      <c r="AL97" s="206">
        <v>0</v>
      </c>
      <c r="AM97" s="206">
        <v>0</v>
      </c>
      <c r="AN97" s="206">
        <v>0</v>
      </c>
      <c r="AO97" s="206">
        <v>60.92</v>
      </c>
      <c r="AP97" s="206">
        <v>0</v>
      </c>
    </row>
    <row r="98" spans="1:42">
      <c r="A98" t="s">
        <v>140</v>
      </c>
      <c r="B98" s="206">
        <v>0</v>
      </c>
      <c r="C98" s="206">
        <v>1.34</v>
      </c>
      <c r="D98" s="206">
        <v>0</v>
      </c>
      <c r="E98" s="206">
        <v>0</v>
      </c>
      <c r="F98" s="206">
        <v>2.06</v>
      </c>
      <c r="G98" s="206">
        <v>0</v>
      </c>
      <c r="H98" s="206">
        <v>0</v>
      </c>
      <c r="I98" s="206">
        <v>2.86</v>
      </c>
      <c r="J98" s="206">
        <v>0</v>
      </c>
      <c r="K98" s="206">
        <v>2.61</v>
      </c>
      <c r="L98" s="206">
        <v>0.09</v>
      </c>
      <c r="M98" s="206">
        <v>0.1</v>
      </c>
      <c r="N98" s="206">
        <v>0.11</v>
      </c>
      <c r="O98" s="206">
        <v>0.12</v>
      </c>
      <c r="P98" s="206">
        <v>4.26</v>
      </c>
      <c r="Q98" s="206">
        <v>0.38</v>
      </c>
      <c r="R98" s="206">
        <v>1.1200000000000001</v>
      </c>
      <c r="S98" s="206">
        <v>0.57999999999999996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2.13</v>
      </c>
      <c r="AD98" s="206">
        <v>0</v>
      </c>
      <c r="AE98" s="206">
        <v>0</v>
      </c>
      <c r="AF98" s="206">
        <v>0</v>
      </c>
      <c r="AG98" s="206">
        <v>6.06</v>
      </c>
      <c r="AH98" s="206">
        <v>33.33</v>
      </c>
      <c r="AI98" s="206">
        <v>0</v>
      </c>
      <c r="AJ98" s="206">
        <v>0</v>
      </c>
      <c r="AK98" s="206">
        <v>1.2</v>
      </c>
      <c r="AL98" s="206">
        <v>0</v>
      </c>
      <c r="AM98" s="206">
        <v>0</v>
      </c>
      <c r="AN98" s="206">
        <v>0</v>
      </c>
      <c r="AO98" s="206">
        <v>60.92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3.1255000000000026E-2</v>
      </c>
      <c r="D99">
        <f t="shared" si="0"/>
        <v>6.4000000000000005E-4</v>
      </c>
      <c r="E99">
        <f t="shared" si="0"/>
        <v>0</v>
      </c>
      <c r="F99">
        <f t="shared" si="0"/>
        <v>4.730000000000003E-2</v>
      </c>
      <c r="G99">
        <f t="shared" si="0"/>
        <v>1.5250000000000001E-3</v>
      </c>
      <c r="H99">
        <f t="shared" si="0"/>
        <v>0</v>
      </c>
      <c r="I99">
        <f t="shared" si="0"/>
        <v>6.8040000000000073E-2</v>
      </c>
      <c r="J99">
        <f t="shared" si="0"/>
        <v>4.8000000000000039E-4</v>
      </c>
      <c r="K99">
        <f t="shared" si="0"/>
        <v>6.1445000000000152E-2</v>
      </c>
      <c r="L99">
        <f t="shared" si="0"/>
        <v>2.1599999999999979E-3</v>
      </c>
      <c r="M99">
        <f t="shared" si="0"/>
        <v>2.3999999999999955E-3</v>
      </c>
      <c r="N99">
        <f t="shared" si="0"/>
        <v>2.6399999999999991E-3</v>
      </c>
      <c r="O99">
        <f t="shared" si="0"/>
        <v>2.8799999999999958E-3</v>
      </c>
      <c r="P99">
        <f t="shared" si="0"/>
        <v>0.10223999999999987</v>
      </c>
      <c r="Q99">
        <f t="shared" si="0"/>
        <v>8.3049999999999964E-3</v>
      </c>
      <c r="R99">
        <f t="shared" si="0"/>
        <v>2.587500000000003E-2</v>
      </c>
      <c r="S99">
        <f t="shared" si="0"/>
        <v>1.3087499999999974E-2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5.0969999999999953E-2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3.181500000000001E-2</v>
      </c>
      <c r="AH99">
        <f t="shared" si="0"/>
        <v>1.310479999999999</v>
      </c>
      <c r="AI99">
        <f t="shared" si="0"/>
        <v>0</v>
      </c>
      <c r="AJ99">
        <f t="shared" si="0"/>
        <v>0</v>
      </c>
      <c r="AK99">
        <f t="shared" si="0"/>
        <v>9.4997499999999943E-2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1.4897100000000014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0"/>
    </row>
    <row r="3" spans="1:42">
      <c r="A3" t="s">
        <v>45</v>
      </c>
      <c r="B3" s="206">
        <v>0</v>
      </c>
      <c r="C3" s="206">
        <v>13.91</v>
      </c>
      <c r="D3" s="206">
        <v>0</v>
      </c>
      <c r="E3" s="206">
        <v>0</v>
      </c>
      <c r="F3" s="206">
        <v>22.9</v>
      </c>
      <c r="G3" s="206">
        <v>0</v>
      </c>
      <c r="H3" s="206">
        <v>0</v>
      </c>
      <c r="I3" s="206">
        <v>29.99</v>
      </c>
      <c r="J3" s="206">
        <v>0.34</v>
      </c>
      <c r="K3" s="206">
        <v>2.46</v>
      </c>
      <c r="L3" s="206">
        <v>248.91</v>
      </c>
      <c r="M3" s="206">
        <v>1.18</v>
      </c>
      <c r="N3" s="206">
        <v>1.53</v>
      </c>
      <c r="O3" s="206">
        <v>0</v>
      </c>
      <c r="P3" s="206">
        <v>1.61</v>
      </c>
      <c r="Q3" s="206">
        <v>4.32</v>
      </c>
      <c r="R3" s="206">
        <v>12.8</v>
      </c>
      <c r="S3" s="206">
        <v>7.04</v>
      </c>
      <c r="T3" s="206">
        <v>0.48</v>
      </c>
      <c r="U3" s="206">
        <v>0.73</v>
      </c>
      <c r="V3" s="206">
        <v>5.57</v>
      </c>
      <c r="W3" s="206">
        <v>6.49</v>
      </c>
      <c r="X3" s="206">
        <v>1.29</v>
      </c>
      <c r="Y3" s="206">
        <v>0</v>
      </c>
      <c r="Z3" s="206">
        <v>3.19</v>
      </c>
      <c r="AA3" s="206">
        <v>1.18</v>
      </c>
      <c r="AB3" s="206">
        <v>0</v>
      </c>
      <c r="AC3" s="206">
        <v>12.92</v>
      </c>
      <c r="AD3" s="206">
        <v>0</v>
      </c>
      <c r="AE3" s="206">
        <v>0</v>
      </c>
      <c r="AF3" s="206">
        <v>0</v>
      </c>
      <c r="AG3" s="206">
        <v>0</v>
      </c>
      <c r="AH3" s="206">
        <v>42.42</v>
      </c>
      <c r="AI3" s="206">
        <v>0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213.84</v>
      </c>
      <c r="AP3" s="206">
        <v>0</v>
      </c>
    </row>
    <row r="4" spans="1:42">
      <c r="A4" t="s">
        <v>46</v>
      </c>
      <c r="B4" s="206">
        <v>0</v>
      </c>
      <c r="C4" s="206">
        <v>13.91</v>
      </c>
      <c r="D4" s="206">
        <v>0</v>
      </c>
      <c r="E4" s="206">
        <v>0</v>
      </c>
      <c r="F4" s="206">
        <v>22.9</v>
      </c>
      <c r="G4" s="206">
        <v>0</v>
      </c>
      <c r="H4" s="206">
        <v>0</v>
      </c>
      <c r="I4" s="206">
        <v>29.99</v>
      </c>
      <c r="J4" s="206">
        <v>0.34</v>
      </c>
      <c r="K4" s="206">
        <v>4.1100000000000003</v>
      </c>
      <c r="L4" s="206">
        <v>248.91</v>
      </c>
      <c r="M4" s="206">
        <v>1.18</v>
      </c>
      <c r="N4" s="206">
        <v>1.53</v>
      </c>
      <c r="O4" s="206">
        <v>0</v>
      </c>
      <c r="P4" s="206">
        <v>1.61</v>
      </c>
      <c r="Q4" s="206">
        <v>4.32</v>
      </c>
      <c r="R4" s="206">
        <v>12.8</v>
      </c>
      <c r="S4" s="206">
        <v>7.04</v>
      </c>
      <c r="T4" s="206">
        <v>0.48</v>
      </c>
      <c r="U4" s="206">
        <v>0.73</v>
      </c>
      <c r="V4" s="206">
        <v>5.57</v>
      </c>
      <c r="W4" s="206">
        <v>9.84</v>
      </c>
      <c r="X4" s="206">
        <v>1.29</v>
      </c>
      <c r="Y4" s="206">
        <v>0</v>
      </c>
      <c r="Z4" s="206">
        <v>3.19</v>
      </c>
      <c r="AA4" s="206">
        <v>1.18</v>
      </c>
      <c r="AB4" s="206">
        <v>0</v>
      </c>
      <c r="AC4" s="206">
        <v>12.92</v>
      </c>
      <c r="AD4" s="206">
        <v>0</v>
      </c>
      <c r="AE4" s="206">
        <v>0</v>
      </c>
      <c r="AF4" s="206">
        <v>0</v>
      </c>
      <c r="AG4" s="206">
        <v>0</v>
      </c>
      <c r="AH4" s="206">
        <v>42.42</v>
      </c>
      <c r="AI4" s="206">
        <v>0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213.84</v>
      </c>
      <c r="AP4" s="206">
        <v>0</v>
      </c>
    </row>
    <row r="5" spans="1:42">
      <c r="A5" t="s">
        <v>47</v>
      </c>
      <c r="B5" s="206">
        <v>0</v>
      </c>
      <c r="C5" s="206">
        <v>13.91</v>
      </c>
      <c r="D5" s="206">
        <v>0</v>
      </c>
      <c r="E5" s="206">
        <v>0</v>
      </c>
      <c r="F5" s="206">
        <v>22.9</v>
      </c>
      <c r="G5" s="206">
        <v>0</v>
      </c>
      <c r="H5" s="206">
        <v>0</v>
      </c>
      <c r="I5" s="206">
        <v>29.99</v>
      </c>
      <c r="J5" s="206">
        <v>0.34</v>
      </c>
      <c r="K5" s="206">
        <v>9.35</v>
      </c>
      <c r="L5" s="206">
        <v>248.91</v>
      </c>
      <c r="M5" s="206">
        <v>1.18</v>
      </c>
      <c r="N5" s="206">
        <v>1.53</v>
      </c>
      <c r="O5" s="206">
        <v>0</v>
      </c>
      <c r="P5" s="206">
        <v>1.61</v>
      </c>
      <c r="Q5" s="206">
        <v>4.32</v>
      </c>
      <c r="R5" s="206">
        <v>12.8</v>
      </c>
      <c r="S5" s="206">
        <v>7.04</v>
      </c>
      <c r="T5" s="206">
        <v>0.48</v>
      </c>
      <c r="U5" s="206">
        <v>0.73</v>
      </c>
      <c r="V5" s="206">
        <v>5.57</v>
      </c>
      <c r="W5" s="206">
        <v>9.8800000000000008</v>
      </c>
      <c r="X5" s="206">
        <v>21.55</v>
      </c>
      <c r="Y5" s="206">
        <v>0</v>
      </c>
      <c r="Z5" s="206">
        <v>48.12</v>
      </c>
      <c r="AA5" s="206">
        <v>20.010000000000002</v>
      </c>
      <c r="AB5" s="206">
        <v>0</v>
      </c>
      <c r="AC5" s="206">
        <v>12.92</v>
      </c>
      <c r="AD5" s="206">
        <v>0</v>
      </c>
      <c r="AE5" s="206">
        <v>0</v>
      </c>
      <c r="AF5" s="206">
        <v>0</v>
      </c>
      <c r="AG5" s="206">
        <v>0</v>
      </c>
      <c r="AH5" s="206">
        <v>42.42</v>
      </c>
      <c r="AI5" s="206">
        <v>0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210.3</v>
      </c>
      <c r="AP5" s="206">
        <v>0</v>
      </c>
    </row>
    <row r="6" spans="1:42">
      <c r="A6" t="s">
        <v>48</v>
      </c>
      <c r="B6" s="206">
        <v>0</v>
      </c>
      <c r="C6" s="206">
        <v>13.91</v>
      </c>
      <c r="D6" s="206">
        <v>0</v>
      </c>
      <c r="E6" s="206">
        <v>0</v>
      </c>
      <c r="F6" s="206">
        <v>22.9</v>
      </c>
      <c r="G6" s="206">
        <v>0</v>
      </c>
      <c r="H6" s="206">
        <v>0</v>
      </c>
      <c r="I6" s="206">
        <v>29.99</v>
      </c>
      <c r="J6" s="206">
        <v>0.34</v>
      </c>
      <c r="K6" s="206">
        <v>9.35</v>
      </c>
      <c r="L6" s="206">
        <v>248.91</v>
      </c>
      <c r="M6" s="206">
        <v>1.18</v>
      </c>
      <c r="N6" s="206">
        <v>1.53</v>
      </c>
      <c r="O6" s="206">
        <v>0</v>
      </c>
      <c r="P6" s="206">
        <v>1.61</v>
      </c>
      <c r="Q6" s="206">
        <v>3.38</v>
      </c>
      <c r="R6" s="206">
        <v>10.23</v>
      </c>
      <c r="S6" s="206">
        <v>5.2</v>
      </c>
      <c r="T6" s="206">
        <v>0.48</v>
      </c>
      <c r="U6" s="206">
        <v>0.73</v>
      </c>
      <c r="V6" s="206">
        <v>5.57</v>
      </c>
      <c r="W6" s="206">
        <v>9.8800000000000008</v>
      </c>
      <c r="X6" s="206">
        <v>21.55</v>
      </c>
      <c r="Y6" s="206">
        <v>0</v>
      </c>
      <c r="Z6" s="206">
        <v>48.12</v>
      </c>
      <c r="AA6" s="206">
        <v>20.010000000000002</v>
      </c>
      <c r="AB6" s="206">
        <v>0</v>
      </c>
      <c r="AC6" s="206">
        <v>12.92</v>
      </c>
      <c r="AD6" s="206">
        <v>0</v>
      </c>
      <c r="AE6" s="206">
        <v>0</v>
      </c>
      <c r="AF6" s="206">
        <v>0</v>
      </c>
      <c r="AG6" s="206">
        <v>0</v>
      </c>
      <c r="AH6" s="206">
        <v>42.42</v>
      </c>
      <c r="AI6" s="206">
        <v>0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210.3</v>
      </c>
      <c r="AP6" s="206">
        <v>0</v>
      </c>
    </row>
    <row r="7" spans="1:42">
      <c r="A7" t="s">
        <v>49</v>
      </c>
      <c r="B7" s="206">
        <v>0</v>
      </c>
      <c r="C7" s="206">
        <v>13.91</v>
      </c>
      <c r="D7" s="206">
        <v>0</v>
      </c>
      <c r="E7" s="206">
        <v>0</v>
      </c>
      <c r="F7" s="206">
        <v>22.9</v>
      </c>
      <c r="G7" s="206">
        <v>0</v>
      </c>
      <c r="H7" s="206">
        <v>0</v>
      </c>
      <c r="I7" s="206">
        <v>29.99</v>
      </c>
      <c r="J7" s="206">
        <v>0.34</v>
      </c>
      <c r="K7" s="206">
        <v>9.35</v>
      </c>
      <c r="L7" s="206">
        <v>248.91</v>
      </c>
      <c r="M7" s="206">
        <v>1.18</v>
      </c>
      <c r="N7" s="206">
        <v>1.53</v>
      </c>
      <c r="O7" s="206">
        <v>0</v>
      </c>
      <c r="P7" s="206">
        <v>1.61</v>
      </c>
      <c r="Q7" s="206">
        <v>3.77</v>
      </c>
      <c r="R7" s="206">
        <v>12.8</v>
      </c>
      <c r="S7" s="206">
        <v>6.24</v>
      </c>
      <c r="T7" s="206">
        <v>0.48</v>
      </c>
      <c r="U7" s="206">
        <v>0.73</v>
      </c>
      <c r="V7" s="206">
        <v>5.57</v>
      </c>
      <c r="W7" s="206">
        <v>9.9499999999999993</v>
      </c>
      <c r="X7" s="206">
        <v>21.55</v>
      </c>
      <c r="Y7" s="206">
        <v>0</v>
      </c>
      <c r="Z7" s="206">
        <v>48.12</v>
      </c>
      <c r="AA7" s="206">
        <v>20.010000000000002</v>
      </c>
      <c r="AB7" s="206">
        <v>0</v>
      </c>
      <c r="AC7" s="206">
        <v>12.92</v>
      </c>
      <c r="AD7" s="206">
        <v>0</v>
      </c>
      <c r="AE7" s="206">
        <v>0</v>
      </c>
      <c r="AF7" s="206">
        <v>0</v>
      </c>
      <c r="AG7" s="206">
        <v>0</v>
      </c>
      <c r="AH7" s="206">
        <v>42.42</v>
      </c>
      <c r="AI7" s="206">
        <v>0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210.3</v>
      </c>
      <c r="AP7" s="206">
        <v>0</v>
      </c>
    </row>
    <row r="8" spans="1:42">
      <c r="A8" t="s">
        <v>50</v>
      </c>
      <c r="B8" s="206">
        <v>0</v>
      </c>
      <c r="C8" s="206">
        <v>13.91</v>
      </c>
      <c r="D8" s="206">
        <v>0</v>
      </c>
      <c r="E8" s="206">
        <v>0</v>
      </c>
      <c r="F8" s="206">
        <v>22.9</v>
      </c>
      <c r="G8" s="206">
        <v>0</v>
      </c>
      <c r="H8" s="206">
        <v>0</v>
      </c>
      <c r="I8" s="206">
        <v>29.99</v>
      </c>
      <c r="J8" s="206">
        <v>0.34</v>
      </c>
      <c r="K8" s="206">
        <v>9.35</v>
      </c>
      <c r="L8" s="206">
        <v>248.91</v>
      </c>
      <c r="M8" s="206">
        <v>1.18</v>
      </c>
      <c r="N8" s="206">
        <v>1.53</v>
      </c>
      <c r="O8" s="206">
        <v>0</v>
      </c>
      <c r="P8" s="206">
        <v>1.61</v>
      </c>
      <c r="Q8" s="206">
        <v>3.77</v>
      </c>
      <c r="R8" s="206">
        <v>12.8</v>
      </c>
      <c r="S8" s="206">
        <v>6.24</v>
      </c>
      <c r="T8" s="206">
        <v>0.48</v>
      </c>
      <c r="U8" s="206">
        <v>0.73</v>
      </c>
      <c r="V8" s="206">
        <v>5.57</v>
      </c>
      <c r="W8" s="206">
        <v>9.9499999999999993</v>
      </c>
      <c r="X8" s="206">
        <v>21.55</v>
      </c>
      <c r="Y8" s="206">
        <v>0</v>
      </c>
      <c r="Z8" s="206">
        <v>48.12</v>
      </c>
      <c r="AA8" s="206">
        <v>20.010000000000002</v>
      </c>
      <c r="AB8" s="206">
        <v>0</v>
      </c>
      <c r="AC8" s="206">
        <v>12.92</v>
      </c>
      <c r="AD8" s="206">
        <v>0</v>
      </c>
      <c r="AE8" s="206">
        <v>0</v>
      </c>
      <c r="AF8" s="206">
        <v>0</v>
      </c>
      <c r="AG8" s="206">
        <v>0</v>
      </c>
      <c r="AH8" s="206">
        <v>42.42</v>
      </c>
      <c r="AI8" s="206">
        <v>0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210.3</v>
      </c>
      <c r="AP8" s="206">
        <v>0</v>
      </c>
    </row>
    <row r="9" spans="1:42">
      <c r="A9" t="s">
        <v>51</v>
      </c>
      <c r="B9" s="206">
        <v>0</v>
      </c>
      <c r="C9" s="206">
        <v>13.91</v>
      </c>
      <c r="D9" s="206">
        <v>0</v>
      </c>
      <c r="E9" s="206">
        <v>0</v>
      </c>
      <c r="F9" s="206">
        <v>22.9</v>
      </c>
      <c r="G9" s="206">
        <v>0</v>
      </c>
      <c r="H9" s="206">
        <v>0</v>
      </c>
      <c r="I9" s="206">
        <v>29.99</v>
      </c>
      <c r="J9" s="206">
        <v>0.34</v>
      </c>
      <c r="K9" s="206">
        <v>9.35</v>
      </c>
      <c r="L9" s="206">
        <v>248.91</v>
      </c>
      <c r="M9" s="206">
        <v>1.18</v>
      </c>
      <c r="N9" s="206">
        <v>1.53</v>
      </c>
      <c r="O9" s="206">
        <v>0</v>
      </c>
      <c r="P9" s="206">
        <v>1.61</v>
      </c>
      <c r="Q9" s="206">
        <v>3.31</v>
      </c>
      <c r="R9" s="206">
        <v>12.8</v>
      </c>
      <c r="S9" s="206">
        <v>6.24</v>
      </c>
      <c r="T9" s="206">
        <v>0.48</v>
      </c>
      <c r="U9" s="206">
        <v>0.73</v>
      </c>
      <c r="V9" s="206">
        <v>5.57</v>
      </c>
      <c r="W9" s="206">
        <v>9.9499999999999993</v>
      </c>
      <c r="X9" s="206">
        <v>21.55</v>
      </c>
      <c r="Y9" s="206">
        <v>0</v>
      </c>
      <c r="Z9" s="206">
        <v>48.12</v>
      </c>
      <c r="AA9" s="206">
        <v>20.010000000000002</v>
      </c>
      <c r="AB9" s="206">
        <v>0</v>
      </c>
      <c r="AC9" s="206">
        <v>12.92</v>
      </c>
      <c r="AD9" s="206">
        <v>0</v>
      </c>
      <c r="AE9" s="206">
        <v>0</v>
      </c>
      <c r="AF9" s="206">
        <v>0</v>
      </c>
      <c r="AG9" s="206">
        <v>0</v>
      </c>
      <c r="AH9" s="206">
        <v>42.42</v>
      </c>
      <c r="AI9" s="206">
        <v>0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220.9</v>
      </c>
      <c r="AP9" s="206">
        <v>0</v>
      </c>
    </row>
    <row r="10" spans="1:42">
      <c r="A10" t="s">
        <v>52</v>
      </c>
      <c r="B10" s="206">
        <v>0</v>
      </c>
      <c r="C10" s="206">
        <v>13.91</v>
      </c>
      <c r="D10" s="206">
        <v>0</v>
      </c>
      <c r="E10" s="206">
        <v>0</v>
      </c>
      <c r="F10" s="206">
        <v>22.9</v>
      </c>
      <c r="G10" s="206">
        <v>0</v>
      </c>
      <c r="H10" s="206">
        <v>0</v>
      </c>
      <c r="I10" s="206">
        <v>29.99</v>
      </c>
      <c r="J10" s="206">
        <v>0.34</v>
      </c>
      <c r="K10" s="206">
        <v>9.35</v>
      </c>
      <c r="L10" s="206">
        <v>248.91</v>
      </c>
      <c r="M10" s="206">
        <v>1.18</v>
      </c>
      <c r="N10" s="206">
        <v>1.53</v>
      </c>
      <c r="O10" s="206">
        <v>0</v>
      </c>
      <c r="P10" s="206">
        <v>1.61</v>
      </c>
      <c r="Q10" s="206">
        <v>3.31</v>
      </c>
      <c r="R10" s="206">
        <v>12.8</v>
      </c>
      <c r="S10" s="206">
        <v>6.24</v>
      </c>
      <c r="T10" s="206">
        <v>0.48</v>
      </c>
      <c r="U10" s="206">
        <v>0.73</v>
      </c>
      <c r="V10" s="206">
        <v>5.57</v>
      </c>
      <c r="W10" s="206">
        <v>9.9499999999999993</v>
      </c>
      <c r="X10" s="206">
        <v>21.55</v>
      </c>
      <c r="Y10" s="206">
        <v>0</v>
      </c>
      <c r="Z10" s="206">
        <v>48.12</v>
      </c>
      <c r="AA10" s="206">
        <v>20.010000000000002</v>
      </c>
      <c r="AB10" s="206">
        <v>0</v>
      </c>
      <c r="AC10" s="206">
        <v>12.92</v>
      </c>
      <c r="AD10" s="206">
        <v>0</v>
      </c>
      <c r="AE10" s="206">
        <v>0</v>
      </c>
      <c r="AF10" s="206">
        <v>0</v>
      </c>
      <c r="AG10" s="206">
        <v>0</v>
      </c>
      <c r="AH10" s="206">
        <v>42.42</v>
      </c>
      <c r="AI10" s="206">
        <v>0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220.9</v>
      </c>
      <c r="AP10" s="206">
        <v>0</v>
      </c>
    </row>
    <row r="11" spans="1:42">
      <c r="A11" t="s">
        <v>53</v>
      </c>
      <c r="B11" s="206">
        <v>0</v>
      </c>
      <c r="C11" s="206">
        <v>13.98</v>
      </c>
      <c r="D11" s="206">
        <v>0</v>
      </c>
      <c r="E11" s="206">
        <v>0</v>
      </c>
      <c r="F11" s="206">
        <v>22.9</v>
      </c>
      <c r="G11" s="206">
        <v>0</v>
      </c>
      <c r="H11" s="206">
        <v>0</v>
      </c>
      <c r="I11" s="206">
        <v>29.99</v>
      </c>
      <c r="J11" s="206">
        <v>0.34</v>
      </c>
      <c r="K11" s="206">
        <v>9.35</v>
      </c>
      <c r="L11" s="206">
        <v>248.91</v>
      </c>
      <c r="M11" s="206">
        <v>1.18</v>
      </c>
      <c r="N11" s="206">
        <v>1.53</v>
      </c>
      <c r="O11" s="206">
        <v>0</v>
      </c>
      <c r="P11" s="206">
        <v>1.61</v>
      </c>
      <c r="Q11" s="206">
        <v>3.69</v>
      </c>
      <c r="R11" s="206">
        <v>8.4499999999999993</v>
      </c>
      <c r="S11" s="206">
        <v>5.19</v>
      </c>
      <c r="T11" s="206">
        <v>0.48</v>
      </c>
      <c r="U11" s="206">
        <v>0.73</v>
      </c>
      <c r="V11" s="206">
        <v>5.57</v>
      </c>
      <c r="W11" s="206">
        <v>9.9499999999999993</v>
      </c>
      <c r="X11" s="206">
        <v>21.55</v>
      </c>
      <c r="Y11" s="206">
        <v>0</v>
      </c>
      <c r="Z11" s="206">
        <v>48.12</v>
      </c>
      <c r="AA11" s="206">
        <v>20.010000000000002</v>
      </c>
      <c r="AB11" s="206">
        <v>0</v>
      </c>
      <c r="AC11" s="206">
        <v>12.92</v>
      </c>
      <c r="AD11" s="206">
        <v>0</v>
      </c>
      <c r="AE11" s="206">
        <v>0</v>
      </c>
      <c r="AF11" s="206">
        <v>0</v>
      </c>
      <c r="AG11" s="206">
        <v>0</v>
      </c>
      <c r="AH11" s="206">
        <v>42.42</v>
      </c>
      <c r="AI11" s="206">
        <v>0</v>
      </c>
      <c r="AJ11" s="206">
        <v>0</v>
      </c>
      <c r="AK11" s="206">
        <v>0</v>
      </c>
      <c r="AL11" s="206">
        <v>0</v>
      </c>
      <c r="AM11" s="206">
        <v>0</v>
      </c>
      <c r="AN11" s="206">
        <v>0</v>
      </c>
      <c r="AO11" s="206">
        <v>220.9</v>
      </c>
      <c r="AP11" s="206">
        <v>0</v>
      </c>
    </row>
    <row r="12" spans="1:42">
      <c r="A12" t="s">
        <v>54</v>
      </c>
      <c r="B12" s="206">
        <v>0</v>
      </c>
      <c r="C12" s="206">
        <v>13.98</v>
      </c>
      <c r="D12" s="206">
        <v>0</v>
      </c>
      <c r="E12" s="206">
        <v>0</v>
      </c>
      <c r="F12" s="206">
        <v>22.9</v>
      </c>
      <c r="G12" s="206">
        <v>0</v>
      </c>
      <c r="H12" s="206">
        <v>0</v>
      </c>
      <c r="I12" s="206">
        <v>29.99</v>
      </c>
      <c r="J12" s="206">
        <v>0.34</v>
      </c>
      <c r="K12" s="206">
        <v>9.35</v>
      </c>
      <c r="L12" s="206">
        <v>248.91</v>
      </c>
      <c r="M12" s="206">
        <v>1.18</v>
      </c>
      <c r="N12" s="206">
        <v>1.53</v>
      </c>
      <c r="O12" s="206">
        <v>0</v>
      </c>
      <c r="P12" s="206">
        <v>1.61</v>
      </c>
      <c r="Q12" s="206">
        <v>3.69</v>
      </c>
      <c r="R12" s="206">
        <v>8.4499999999999993</v>
      </c>
      <c r="S12" s="206">
        <v>5.19</v>
      </c>
      <c r="T12" s="206">
        <v>0.48</v>
      </c>
      <c r="U12" s="206">
        <v>0.73</v>
      </c>
      <c r="V12" s="206">
        <v>5.57</v>
      </c>
      <c r="W12" s="206">
        <v>9.9499999999999993</v>
      </c>
      <c r="X12" s="206">
        <v>21.55</v>
      </c>
      <c r="Y12" s="206">
        <v>0</v>
      </c>
      <c r="Z12" s="206">
        <v>48.12</v>
      </c>
      <c r="AA12" s="206">
        <v>20.010000000000002</v>
      </c>
      <c r="AB12" s="206">
        <v>0</v>
      </c>
      <c r="AC12" s="206">
        <v>12.92</v>
      </c>
      <c r="AD12" s="206">
        <v>0</v>
      </c>
      <c r="AE12" s="206">
        <v>0</v>
      </c>
      <c r="AF12" s="206">
        <v>0</v>
      </c>
      <c r="AG12" s="206">
        <v>0</v>
      </c>
      <c r="AH12" s="206">
        <v>42.42</v>
      </c>
      <c r="AI12" s="206">
        <v>0</v>
      </c>
      <c r="AJ12" s="206">
        <v>0</v>
      </c>
      <c r="AK12" s="206">
        <v>0</v>
      </c>
      <c r="AL12" s="206">
        <v>0</v>
      </c>
      <c r="AM12" s="206">
        <v>0</v>
      </c>
      <c r="AN12" s="206">
        <v>0</v>
      </c>
      <c r="AO12" s="206">
        <v>220.9</v>
      </c>
      <c r="AP12" s="206">
        <v>0</v>
      </c>
    </row>
    <row r="13" spans="1:42">
      <c r="A13" t="s">
        <v>55</v>
      </c>
      <c r="B13" s="206">
        <v>0</v>
      </c>
      <c r="C13" s="206">
        <v>13.98</v>
      </c>
      <c r="D13" s="206">
        <v>0</v>
      </c>
      <c r="E13" s="206">
        <v>0</v>
      </c>
      <c r="F13" s="206">
        <v>22.9</v>
      </c>
      <c r="G13" s="206">
        <v>0</v>
      </c>
      <c r="H13" s="206">
        <v>0</v>
      </c>
      <c r="I13" s="206">
        <v>29.99</v>
      </c>
      <c r="J13" s="206">
        <v>0.34</v>
      </c>
      <c r="K13" s="206">
        <v>9.35</v>
      </c>
      <c r="L13" s="206">
        <v>248.91</v>
      </c>
      <c r="M13" s="206">
        <v>1.18</v>
      </c>
      <c r="N13" s="206">
        <v>1.53</v>
      </c>
      <c r="O13" s="206">
        <v>0</v>
      </c>
      <c r="P13" s="206">
        <v>1.61</v>
      </c>
      <c r="Q13" s="206">
        <v>3.69</v>
      </c>
      <c r="R13" s="206">
        <v>8.43</v>
      </c>
      <c r="S13" s="206">
        <v>5.19</v>
      </c>
      <c r="T13" s="206">
        <v>0.48</v>
      </c>
      <c r="U13" s="206">
        <v>0.73</v>
      </c>
      <c r="V13" s="206">
        <v>5.57</v>
      </c>
      <c r="W13" s="206">
        <v>9.9499999999999993</v>
      </c>
      <c r="X13" s="206">
        <v>21.55</v>
      </c>
      <c r="Y13" s="206">
        <v>0</v>
      </c>
      <c r="Z13" s="206">
        <v>48.12</v>
      </c>
      <c r="AA13" s="206">
        <v>20.010000000000002</v>
      </c>
      <c r="AB13" s="206">
        <v>0</v>
      </c>
      <c r="AC13" s="206">
        <v>12.92</v>
      </c>
      <c r="AD13" s="206">
        <v>0</v>
      </c>
      <c r="AE13" s="206">
        <v>0</v>
      </c>
      <c r="AF13" s="206">
        <v>0</v>
      </c>
      <c r="AG13" s="206">
        <v>0</v>
      </c>
      <c r="AH13" s="206">
        <v>42.42</v>
      </c>
      <c r="AI13" s="206">
        <v>0</v>
      </c>
      <c r="AJ13" s="206">
        <v>0</v>
      </c>
      <c r="AK13" s="206">
        <v>9.4700000000000006</v>
      </c>
      <c r="AL13" s="206">
        <v>0</v>
      </c>
      <c r="AM13" s="206">
        <v>0</v>
      </c>
      <c r="AN13" s="206">
        <v>0</v>
      </c>
      <c r="AO13" s="206">
        <v>220.9</v>
      </c>
      <c r="AP13" s="206">
        <v>0</v>
      </c>
    </row>
    <row r="14" spans="1:42">
      <c r="A14" t="s">
        <v>56</v>
      </c>
      <c r="B14" s="206">
        <v>0</v>
      </c>
      <c r="C14" s="206">
        <v>13.98</v>
      </c>
      <c r="D14" s="206">
        <v>0</v>
      </c>
      <c r="E14" s="206">
        <v>0</v>
      </c>
      <c r="F14" s="206">
        <v>22.9</v>
      </c>
      <c r="G14" s="206">
        <v>0</v>
      </c>
      <c r="H14" s="206">
        <v>0</v>
      </c>
      <c r="I14" s="206">
        <v>29.99</v>
      </c>
      <c r="J14" s="206">
        <v>0.34</v>
      </c>
      <c r="K14" s="206">
        <v>9.35</v>
      </c>
      <c r="L14" s="206">
        <v>248.91</v>
      </c>
      <c r="M14" s="206">
        <v>1.18</v>
      </c>
      <c r="N14" s="206">
        <v>1.53</v>
      </c>
      <c r="O14" s="206">
        <v>0</v>
      </c>
      <c r="P14" s="206">
        <v>1.61</v>
      </c>
      <c r="Q14" s="206">
        <v>3.69</v>
      </c>
      <c r="R14" s="206">
        <v>8.43</v>
      </c>
      <c r="S14" s="206">
        <v>5.19</v>
      </c>
      <c r="T14" s="206">
        <v>0.48</v>
      </c>
      <c r="U14" s="206">
        <v>0.73</v>
      </c>
      <c r="V14" s="206">
        <v>5.57</v>
      </c>
      <c r="W14" s="206">
        <v>9.9499999999999993</v>
      </c>
      <c r="X14" s="206">
        <v>21.55</v>
      </c>
      <c r="Y14" s="206">
        <v>0</v>
      </c>
      <c r="Z14" s="206">
        <v>48.12</v>
      </c>
      <c r="AA14" s="206">
        <v>20.010000000000002</v>
      </c>
      <c r="AB14" s="206">
        <v>0</v>
      </c>
      <c r="AC14" s="206">
        <v>12.92</v>
      </c>
      <c r="AD14" s="206">
        <v>0</v>
      </c>
      <c r="AE14" s="206">
        <v>0</v>
      </c>
      <c r="AF14" s="206">
        <v>0</v>
      </c>
      <c r="AG14" s="206">
        <v>0</v>
      </c>
      <c r="AH14" s="206">
        <v>42.42</v>
      </c>
      <c r="AI14" s="206">
        <v>0</v>
      </c>
      <c r="AJ14" s="206">
        <v>0</v>
      </c>
      <c r="AK14" s="206">
        <v>9.4700000000000006</v>
      </c>
      <c r="AL14" s="206">
        <v>0</v>
      </c>
      <c r="AM14" s="206">
        <v>0</v>
      </c>
      <c r="AN14" s="206">
        <v>0</v>
      </c>
      <c r="AO14" s="206">
        <v>220.9</v>
      </c>
      <c r="AP14" s="206">
        <v>0</v>
      </c>
    </row>
    <row r="15" spans="1:42">
      <c r="A15" t="s">
        <v>57</v>
      </c>
      <c r="B15" s="206">
        <v>0</v>
      </c>
      <c r="C15" s="206">
        <v>13.98</v>
      </c>
      <c r="D15" s="206">
        <v>0</v>
      </c>
      <c r="E15" s="206">
        <v>0</v>
      </c>
      <c r="F15" s="206">
        <v>22.9</v>
      </c>
      <c r="G15" s="206">
        <v>0</v>
      </c>
      <c r="H15" s="206">
        <v>0</v>
      </c>
      <c r="I15" s="206">
        <v>29.99</v>
      </c>
      <c r="J15" s="206">
        <v>0.34</v>
      </c>
      <c r="K15" s="206">
        <v>9.35</v>
      </c>
      <c r="L15" s="206">
        <v>248.91</v>
      </c>
      <c r="M15" s="206">
        <v>1.18</v>
      </c>
      <c r="N15" s="206">
        <v>1.53</v>
      </c>
      <c r="O15" s="206">
        <v>0</v>
      </c>
      <c r="P15" s="206">
        <v>1.61</v>
      </c>
      <c r="Q15" s="206">
        <v>3.69</v>
      </c>
      <c r="R15" s="206">
        <v>8.43</v>
      </c>
      <c r="S15" s="206">
        <v>5.19</v>
      </c>
      <c r="T15" s="206">
        <v>0.48</v>
      </c>
      <c r="U15" s="206">
        <v>0.73</v>
      </c>
      <c r="V15" s="206">
        <v>5.57</v>
      </c>
      <c r="W15" s="206">
        <v>9.9499999999999993</v>
      </c>
      <c r="X15" s="206">
        <v>21.55</v>
      </c>
      <c r="Y15" s="206">
        <v>0</v>
      </c>
      <c r="Z15" s="206">
        <v>48.12</v>
      </c>
      <c r="AA15" s="206">
        <v>20.010000000000002</v>
      </c>
      <c r="AB15" s="206">
        <v>0</v>
      </c>
      <c r="AC15" s="206">
        <v>12.92</v>
      </c>
      <c r="AD15" s="206">
        <v>0</v>
      </c>
      <c r="AE15" s="206">
        <v>0</v>
      </c>
      <c r="AF15" s="206">
        <v>0</v>
      </c>
      <c r="AG15" s="206">
        <v>0</v>
      </c>
      <c r="AH15" s="206">
        <v>42.42</v>
      </c>
      <c r="AI15" s="206">
        <v>0</v>
      </c>
      <c r="AJ15" s="206">
        <v>0</v>
      </c>
      <c r="AK15" s="206">
        <v>9.4700000000000006</v>
      </c>
      <c r="AL15" s="206">
        <v>0</v>
      </c>
      <c r="AM15" s="206">
        <v>0</v>
      </c>
      <c r="AN15" s="206">
        <v>0</v>
      </c>
      <c r="AO15" s="206">
        <v>220.9</v>
      </c>
      <c r="AP15" s="206">
        <v>0</v>
      </c>
    </row>
    <row r="16" spans="1:42">
      <c r="A16" t="s">
        <v>58</v>
      </c>
      <c r="B16" s="206">
        <v>0</v>
      </c>
      <c r="C16" s="206">
        <v>13.98</v>
      </c>
      <c r="D16" s="206">
        <v>0</v>
      </c>
      <c r="E16" s="206">
        <v>0</v>
      </c>
      <c r="F16" s="206">
        <v>22.9</v>
      </c>
      <c r="G16" s="206">
        <v>0</v>
      </c>
      <c r="H16" s="206">
        <v>0</v>
      </c>
      <c r="I16" s="206">
        <v>29.99</v>
      </c>
      <c r="J16" s="206">
        <v>0.34</v>
      </c>
      <c r="K16" s="206">
        <v>9.35</v>
      </c>
      <c r="L16" s="206">
        <v>248.91</v>
      </c>
      <c r="M16" s="206">
        <v>1.18</v>
      </c>
      <c r="N16" s="206">
        <v>1.53</v>
      </c>
      <c r="O16" s="206">
        <v>0</v>
      </c>
      <c r="P16" s="206">
        <v>1.61</v>
      </c>
      <c r="Q16" s="206">
        <v>3.69</v>
      </c>
      <c r="R16" s="206">
        <v>8.43</v>
      </c>
      <c r="S16" s="206">
        <v>5.19</v>
      </c>
      <c r="T16" s="206">
        <v>0.48</v>
      </c>
      <c r="U16" s="206">
        <v>0.73</v>
      </c>
      <c r="V16" s="206">
        <v>5.57</v>
      </c>
      <c r="W16" s="206">
        <v>9.9499999999999993</v>
      </c>
      <c r="X16" s="206">
        <v>21.55</v>
      </c>
      <c r="Y16" s="206">
        <v>0</v>
      </c>
      <c r="Z16" s="206">
        <v>48.12</v>
      </c>
      <c r="AA16" s="206">
        <v>20.010000000000002</v>
      </c>
      <c r="AB16" s="206">
        <v>0</v>
      </c>
      <c r="AC16" s="206">
        <v>12.92</v>
      </c>
      <c r="AD16" s="206">
        <v>0</v>
      </c>
      <c r="AE16" s="206">
        <v>0</v>
      </c>
      <c r="AF16" s="206">
        <v>0</v>
      </c>
      <c r="AG16" s="206">
        <v>0</v>
      </c>
      <c r="AH16" s="206">
        <v>42.42</v>
      </c>
      <c r="AI16" s="206">
        <v>0</v>
      </c>
      <c r="AJ16" s="206">
        <v>0</v>
      </c>
      <c r="AK16" s="206">
        <v>9.4700000000000006</v>
      </c>
      <c r="AL16" s="206">
        <v>0</v>
      </c>
      <c r="AM16" s="206">
        <v>0</v>
      </c>
      <c r="AN16" s="206">
        <v>0</v>
      </c>
      <c r="AO16" s="206">
        <v>220.9</v>
      </c>
      <c r="AP16" s="206">
        <v>0</v>
      </c>
    </row>
    <row r="17" spans="1:42">
      <c r="A17" t="s">
        <v>59</v>
      </c>
      <c r="B17" s="206">
        <v>0</v>
      </c>
      <c r="C17" s="206">
        <v>13.98</v>
      </c>
      <c r="D17" s="206">
        <v>0</v>
      </c>
      <c r="E17" s="206">
        <v>0</v>
      </c>
      <c r="F17" s="206">
        <v>22.9</v>
      </c>
      <c r="G17" s="206">
        <v>0</v>
      </c>
      <c r="H17" s="206">
        <v>0</v>
      </c>
      <c r="I17" s="206">
        <v>29.99</v>
      </c>
      <c r="J17" s="206">
        <v>0.34</v>
      </c>
      <c r="K17" s="206">
        <v>9.35</v>
      </c>
      <c r="L17" s="206">
        <v>248.91</v>
      </c>
      <c r="M17" s="206">
        <v>1.18</v>
      </c>
      <c r="N17" s="206">
        <v>1.53</v>
      </c>
      <c r="O17" s="206">
        <v>0</v>
      </c>
      <c r="P17" s="206">
        <v>1.61</v>
      </c>
      <c r="Q17" s="206">
        <v>3.69</v>
      </c>
      <c r="R17" s="206">
        <v>8.43</v>
      </c>
      <c r="S17" s="206">
        <v>5.19</v>
      </c>
      <c r="T17" s="206">
        <v>0.48</v>
      </c>
      <c r="U17" s="206">
        <v>0.73</v>
      </c>
      <c r="V17" s="206">
        <v>5.57</v>
      </c>
      <c r="W17" s="206">
        <v>9.9499999999999993</v>
      </c>
      <c r="X17" s="206">
        <v>21.55</v>
      </c>
      <c r="Y17" s="206">
        <v>0</v>
      </c>
      <c r="Z17" s="206">
        <v>48.12</v>
      </c>
      <c r="AA17" s="206">
        <v>20.010000000000002</v>
      </c>
      <c r="AB17" s="206">
        <v>0</v>
      </c>
      <c r="AC17" s="206">
        <v>12.92</v>
      </c>
      <c r="AD17" s="206">
        <v>0</v>
      </c>
      <c r="AE17" s="206">
        <v>0</v>
      </c>
      <c r="AF17" s="206">
        <v>0</v>
      </c>
      <c r="AG17" s="206">
        <v>0</v>
      </c>
      <c r="AH17" s="206">
        <v>42.42</v>
      </c>
      <c r="AI17" s="206">
        <v>0</v>
      </c>
      <c r="AJ17" s="206">
        <v>0</v>
      </c>
      <c r="AK17" s="206">
        <v>9.4700000000000006</v>
      </c>
      <c r="AL17" s="206">
        <v>0</v>
      </c>
      <c r="AM17" s="206">
        <v>0</v>
      </c>
      <c r="AN17" s="206">
        <v>0</v>
      </c>
      <c r="AO17" s="206">
        <v>220.9</v>
      </c>
      <c r="AP17" s="206">
        <v>0</v>
      </c>
    </row>
    <row r="18" spans="1:42">
      <c r="A18" t="s">
        <v>60</v>
      </c>
      <c r="B18" s="206">
        <v>0</v>
      </c>
      <c r="C18" s="206">
        <v>13.98</v>
      </c>
      <c r="D18" s="206">
        <v>0</v>
      </c>
      <c r="E18" s="206">
        <v>0</v>
      </c>
      <c r="F18" s="206">
        <v>22.9</v>
      </c>
      <c r="G18" s="206">
        <v>0</v>
      </c>
      <c r="H18" s="206">
        <v>0</v>
      </c>
      <c r="I18" s="206">
        <v>29.99</v>
      </c>
      <c r="J18" s="206">
        <v>0.34</v>
      </c>
      <c r="K18" s="206">
        <v>9.35</v>
      </c>
      <c r="L18" s="206">
        <v>248.91</v>
      </c>
      <c r="M18" s="206">
        <v>1.18</v>
      </c>
      <c r="N18" s="206">
        <v>1.53</v>
      </c>
      <c r="O18" s="206">
        <v>0</v>
      </c>
      <c r="P18" s="206">
        <v>1.61</v>
      </c>
      <c r="Q18" s="206">
        <v>3.77</v>
      </c>
      <c r="R18" s="206">
        <v>8.43</v>
      </c>
      <c r="S18" s="206">
        <v>5.19</v>
      </c>
      <c r="T18" s="206">
        <v>0.48</v>
      </c>
      <c r="U18" s="206">
        <v>0.73</v>
      </c>
      <c r="V18" s="206">
        <v>5.57</v>
      </c>
      <c r="W18" s="206">
        <v>9.9499999999999993</v>
      </c>
      <c r="X18" s="206">
        <v>21.55</v>
      </c>
      <c r="Y18" s="206">
        <v>0</v>
      </c>
      <c r="Z18" s="206">
        <v>48.12</v>
      </c>
      <c r="AA18" s="206">
        <v>20.010000000000002</v>
      </c>
      <c r="AB18" s="206">
        <v>0</v>
      </c>
      <c r="AC18" s="206">
        <v>12.92</v>
      </c>
      <c r="AD18" s="206">
        <v>0</v>
      </c>
      <c r="AE18" s="206">
        <v>0</v>
      </c>
      <c r="AF18" s="206">
        <v>0</v>
      </c>
      <c r="AG18" s="206">
        <v>0</v>
      </c>
      <c r="AH18" s="206">
        <v>42.42</v>
      </c>
      <c r="AI18" s="206">
        <v>0</v>
      </c>
      <c r="AJ18" s="206">
        <v>0</v>
      </c>
      <c r="AK18" s="206">
        <v>9.4700000000000006</v>
      </c>
      <c r="AL18" s="206">
        <v>0</v>
      </c>
      <c r="AM18" s="206">
        <v>0</v>
      </c>
      <c r="AN18" s="206">
        <v>0</v>
      </c>
      <c r="AO18" s="206">
        <v>220.9</v>
      </c>
      <c r="AP18" s="206">
        <v>0</v>
      </c>
    </row>
    <row r="19" spans="1:42">
      <c r="A19" t="s">
        <v>61</v>
      </c>
      <c r="B19" s="206">
        <v>0</v>
      </c>
      <c r="C19" s="206">
        <v>13.98</v>
      </c>
      <c r="D19" s="206">
        <v>0</v>
      </c>
      <c r="E19" s="206">
        <v>0</v>
      </c>
      <c r="F19" s="206">
        <v>22.9</v>
      </c>
      <c r="G19" s="206">
        <v>0</v>
      </c>
      <c r="H19" s="206">
        <v>0</v>
      </c>
      <c r="I19" s="206">
        <v>29.99</v>
      </c>
      <c r="J19" s="206">
        <v>0.34</v>
      </c>
      <c r="K19" s="206">
        <v>9.35</v>
      </c>
      <c r="L19" s="206">
        <v>248.91</v>
      </c>
      <c r="M19" s="206">
        <v>1.18</v>
      </c>
      <c r="N19" s="206">
        <v>1.53</v>
      </c>
      <c r="O19" s="206">
        <v>0</v>
      </c>
      <c r="P19" s="206">
        <v>1.61</v>
      </c>
      <c r="Q19" s="206">
        <v>3.77</v>
      </c>
      <c r="R19" s="206">
        <v>8.43</v>
      </c>
      <c r="S19" s="206">
        <v>5.19</v>
      </c>
      <c r="T19" s="206">
        <v>0.48</v>
      </c>
      <c r="U19" s="206">
        <v>0.73</v>
      </c>
      <c r="V19" s="206">
        <v>5.57</v>
      </c>
      <c r="W19" s="206">
        <v>10.14</v>
      </c>
      <c r="X19" s="206">
        <v>21.55</v>
      </c>
      <c r="Y19" s="206">
        <v>0</v>
      </c>
      <c r="Z19" s="206">
        <v>48.12</v>
      </c>
      <c r="AA19" s="206">
        <v>20.010000000000002</v>
      </c>
      <c r="AB19" s="206">
        <v>0</v>
      </c>
      <c r="AC19" s="206">
        <v>12.92</v>
      </c>
      <c r="AD19" s="206">
        <v>0</v>
      </c>
      <c r="AE19" s="206">
        <v>0</v>
      </c>
      <c r="AF19" s="206">
        <v>0</v>
      </c>
      <c r="AG19" s="206">
        <v>0</v>
      </c>
      <c r="AH19" s="206">
        <v>42.42</v>
      </c>
      <c r="AI19" s="206">
        <v>0</v>
      </c>
      <c r="AJ19" s="206">
        <v>0</v>
      </c>
      <c r="AK19" s="206">
        <v>9.4700000000000006</v>
      </c>
      <c r="AL19" s="206">
        <v>0</v>
      </c>
      <c r="AM19" s="206">
        <v>0</v>
      </c>
      <c r="AN19" s="206">
        <v>0</v>
      </c>
      <c r="AO19" s="206">
        <v>220.9</v>
      </c>
      <c r="AP19" s="206">
        <v>0</v>
      </c>
    </row>
    <row r="20" spans="1:42">
      <c r="A20" t="s">
        <v>62</v>
      </c>
      <c r="B20" s="206">
        <v>0</v>
      </c>
      <c r="C20" s="206">
        <v>13.98</v>
      </c>
      <c r="D20" s="206">
        <v>0</v>
      </c>
      <c r="E20" s="206">
        <v>0</v>
      </c>
      <c r="F20" s="206">
        <v>22.9</v>
      </c>
      <c r="G20" s="206">
        <v>0</v>
      </c>
      <c r="H20" s="206">
        <v>0</v>
      </c>
      <c r="I20" s="206">
        <v>29.99</v>
      </c>
      <c r="J20" s="206">
        <v>0.34</v>
      </c>
      <c r="K20" s="206">
        <v>9.35</v>
      </c>
      <c r="L20" s="206">
        <v>248.91</v>
      </c>
      <c r="M20" s="206">
        <v>1.18</v>
      </c>
      <c r="N20" s="206">
        <v>1.53</v>
      </c>
      <c r="O20" s="206">
        <v>0</v>
      </c>
      <c r="P20" s="206">
        <v>1.61</v>
      </c>
      <c r="Q20" s="206">
        <v>3.77</v>
      </c>
      <c r="R20" s="206">
        <v>8.4499999999999993</v>
      </c>
      <c r="S20" s="206">
        <v>5.19</v>
      </c>
      <c r="T20" s="206">
        <v>0.48</v>
      </c>
      <c r="U20" s="206">
        <v>0.73</v>
      </c>
      <c r="V20" s="206">
        <v>5.57</v>
      </c>
      <c r="W20" s="206">
        <v>10.14</v>
      </c>
      <c r="X20" s="206">
        <v>21.55</v>
      </c>
      <c r="Y20" s="206">
        <v>0</v>
      </c>
      <c r="Z20" s="206">
        <v>48.12</v>
      </c>
      <c r="AA20" s="206">
        <v>20.010000000000002</v>
      </c>
      <c r="AB20" s="206">
        <v>0</v>
      </c>
      <c r="AC20" s="206">
        <v>12.92</v>
      </c>
      <c r="AD20" s="206">
        <v>0</v>
      </c>
      <c r="AE20" s="206">
        <v>0</v>
      </c>
      <c r="AF20" s="206">
        <v>0</v>
      </c>
      <c r="AG20" s="206">
        <v>0</v>
      </c>
      <c r="AH20" s="206">
        <v>42.42</v>
      </c>
      <c r="AI20" s="206">
        <v>0</v>
      </c>
      <c r="AJ20" s="206">
        <v>0</v>
      </c>
      <c r="AK20" s="206">
        <v>9.4700000000000006</v>
      </c>
      <c r="AL20" s="206">
        <v>0</v>
      </c>
      <c r="AM20" s="206">
        <v>0</v>
      </c>
      <c r="AN20" s="206">
        <v>0</v>
      </c>
      <c r="AO20" s="206">
        <v>220.9</v>
      </c>
      <c r="AP20" s="206">
        <v>0</v>
      </c>
    </row>
    <row r="21" spans="1:42">
      <c r="A21" t="s">
        <v>63</v>
      </c>
      <c r="B21" s="206">
        <v>0</v>
      </c>
      <c r="C21" s="206">
        <v>13.98</v>
      </c>
      <c r="D21" s="206">
        <v>0</v>
      </c>
      <c r="E21" s="206">
        <v>0</v>
      </c>
      <c r="F21" s="206">
        <v>22.9</v>
      </c>
      <c r="G21" s="206">
        <v>0</v>
      </c>
      <c r="H21" s="206">
        <v>0</v>
      </c>
      <c r="I21" s="206">
        <v>29.99</v>
      </c>
      <c r="J21" s="206">
        <v>0.34</v>
      </c>
      <c r="K21" s="206">
        <v>9.35</v>
      </c>
      <c r="L21" s="206">
        <v>248.91</v>
      </c>
      <c r="M21" s="206">
        <v>1.18</v>
      </c>
      <c r="N21" s="206">
        <v>1.53</v>
      </c>
      <c r="O21" s="206">
        <v>0</v>
      </c>
      <c r="P21" s="206">
        <v>1.61</v>
      </c>
      <c r="Q21" s="206">
        <v>3.77</v>
      </c>
      <c r="R21" s="206">
        <v>12.8</v>
      </c>
      <c r="S21" s="206">
        <v>5.19</v>
      </c>
      <c r="T21" s="206">
        <v>0.48</v>
      </c>
      <c r="U21" s="206">
        <v>0.73</v>
      </c>
      <c r="V21" s="206">
        <v>5.57</v>
      </c>
      <c r="W21" s="206">
        <v>10.14</v>
      </c>
      <c r="X21" s="206">
        <v>21.55</v>
      </c>
      <c r="Y21" s="206">
        <v>0</v>
      </c>
      <c r="Z21" s="206">
        <v>48.12</v>
      </c>
      <c r="AA21" s="206">
        <v>20.010000000000002</v>
      </c>
      <c r="AB21" s="206">
        <v>0</v>
      </c>
      <c r="AC21" s="206">
        <v>12.92</v>
      </c>
      <c r="AD21" s="206">
        <v>0</v>
      </c>
      <c r="AE21" s="206">
        <v>0</v>
      </c>
      <c r="AF21" s="206">
        <v>0</v>
      </c>
      <c r="AG21" s="206">
        <v>0</v>
      </c>
      <c r="AH21" s="206">
        <v>42.42</v>
      </c>
      <c r="AI21" s="206">
        <v>0</v>
      </c>
      <c r="AJ21" s="206">
        <v>0</v>
      </c>
      <c r="AK21" s="206">
        <v>9.4700000000000006</v>
      </c>
      <c r="AL21" s="206">
        <v>0</v>
      </c>
      <c r="AM21" s="206">
        <v>0</v>
      </c>
      <c r="AN21" s="206">
        <v>0</v>
      </c>
      <c r="AO21" s="206">
        <v>220.9</v>
      </c>
      <c r="AP21" s="206">
        <v>0</v>
      </c>
    </row>
    <row r="22" spans="1:42">
      <c r="A22" t="s">
        <v>64</v>
      </c>
      <c r="B22" s="206">
        <v>0</v>
      </c>
      <c r="C22" s="206">
        <v>13.98</v>
      </c>
      <c r="D22" s="206">
        <v>0</v>
      </c>
      <c r="E22" s="206">
        <v>0</v>
      </c>
      <c r="F22" s="206">
        <v>22.9</v>
      </c>
      <c r="G22" s="206">
        <v>0</v>
      </c>
      <c r="H22" s="206">
        <v>0</v>
      </c>
      <c r="I22" s="206">
        <v>29.99</v>
      </c>
      <c r="J22" s="206">
        <v>0.34</v>
      </c>
      <c r="K22" s="206">
        <v>9.35</v>
      </c>
      <c r="L22" s="206">
        <v>248.91</v>
      </c>
      <c r="M22" s="206">
        <v>1.18</v>
      </c>
      <c r="N22" s="206">
        <v>1.53</v>
      </c>
      <c r="O22" s="206">
        <v>0</v>
      </c>
      <c r="P22" s="206">
        <v>1.61</v>
      </c>
      <c r="Q22" s="206">
        <v>3.77</v>
      </c>
      <c r="R22" s="206">
        <v>12.8</v>
      </c>
      <c r="S22" s="206">
        <v>5.19</v>
      </c>
      <c r="T22" s="206">
        <v>0.48</v>
      </c>
      <c r="U22" s="206">
        <v>0.73</v>
      </c>
      <c r="V22" s="206">
        <v>5.57</v>
      </c>
      <c r="W22" s="206">
        <v>10.14</v>
      </c>
      <c r="X22" s="206">
        <v>21.56</v>
      </c>
      <c r="Y22" s="206">
        <v>0</v>
      </c>
      <c r="Z22" s="206">
        <v>48.12</v>
      </c>
      <c r="AA22" s="206">
        <v>20.010000000000002</v>
      </c>
      <c r="AB22" s="206">
        <v>0</v>
      </c>
      <c r="AC22" s="206">
        <v>12.92</v>
      </c>
      <c r="AD22" s="206">
        <v>0</v>
      </c>
      <c r="AE22" s="206">
        <v>0</v>
      </c>
      <c r="AF22" s="206">
        <v>0</v>
      </c>
      <c r="AG22" s="206">
        <v>0</v>
      </c>
      <c r="AH22" s="206">
        <v>42.42</v>
      </c>
      <c r="AI22" s="206">
        <v>0</v>
      </c>
      <c r="AJ22" s="206">
        <v>0</v>
      </c>
      <c r="AK22" s="206">
        <v>9.4700000000000006</v>
      </c>
      <c r="AL22" s="206">
        <v>0</v>
      </c>
      <c r="AM22" s="206">
        <v>0</v>
      </c>
      <c r="AN22" s="206">
        <v>0</v>
      </c>
      <c r="AO22" s="206">
        <v>220.9</v>
      </c>
      <c r="AP22" s="206">
        <v>0</v>
      </c>
    </row>
    <row r="23" spans="1:42">
      <c r="A23" t="s">
        <v>65</v>
      </c>
      <c r="B23" s="206">
        <v>0</v>
      </c>
      <c r="C23" s="206">
        <v>13.98</v>
      </c>
      <c r="D23" s="206">
        <v>0</v>
      </c>
      <c r="E23" s="206">
        <v>0</v>
      </c>
      <c r="F23" s="206">
        <v>22.9</v>
      </c>
      <c r="G23" s="206">
        <v>0</v>
      </c>
      <c r="H23" s="206">
        <v>0</v>
      </c>
      <c r="I23" s="206">
        <v>29.99</v>
      </c>
      <c r="J23" s="206">
        <v>0.34</v>
      </c>
      <c r="K23" s="206">
        <v>0.4</v>
      </c>
      <c r="L23" s="206">
        <v>151.26</v>
      </c>
      <c r="M23" s="206">
        <v>1.18</v>
      </c>
      <c r="N23" s="206">
        <v>1.53</v>
      </c>
      <c r="O23" s="206">
        <v>0</v>
      </c>
      <c r="P23" s="206">
        <v>1.61</v>
      </c>
      <c r="Q23" s="206">
        <v>1.57</v>
      </c>
      <c r="R23" s="206">
        <v>7.39</v>
      </c>
      <c r="S23" s="206">
        <v>2.92</v>
      </c>
      <c r="T23" s="206">
        <v>0.48</v>
      </c>
      <c r="U23" s="206">
        <v>0.73</v>
      </c>
      <c r="V23" s="206">
        <v>1.25</v>
      </c>
      <c r="W23" s="206">
        <v>1.27</v>
      </c>
      <c r="X23" s="206">
        <v>1.29</v>
      </c>
      <c r="Y23" s="206">
        <v>0</v>
      </c>
      <c r="Z23" s="206">
        <v>3.19</v>
      </c>
      <c r="AA23" s="206">
        <v>1.18</v>
      </c>
      <c r="AB23" s="206">
        <v>0</v>
      </c>
      <c r="AC23" s="206">
        <v>12.92</v>
      </c>
      <c r="AD23" s="206">
        <v>0</v>
      </c>
      <c r="AE23" s="206">
        <v>0</v>
      </c>
      <c r="AF23" s="206">
        <v>0</v>
      </c>
      <c r="AG23" s="206">
        <v>0</v>
      </c>
      <c r="AH23" s="206">
        <v>42.42</v>
      </c>
      <c r="AI23" s="206">
        <v>0</v>
      </c>
      <c r="AJ23" s="206">
        <v>0</v>
      </c>
      <c r="AK23" s="206">
        <v>11.12</v>
      </c>
      <c r="AL23" s="206">
        <v>0</v>
      </c>
      <c r="AM23" s="206">
        <v>0</v>
      </c>
      <c r="AN23" s="206">
        <v>0</v>
      </c>
      <c r="AO23" s="206">
        <v>220.9</v>
      </c>
      <c r="AP23" s="206">
        <v>0</v>
      </c>
    </row>
    <row r="24" spans="1:42">
      <c r="A24" t="s">
        <v>66</v>
      </c>
      <c r="B24" s="206">
        <v>0</v>
      </c>
      <c r="C24" s="206">
        <v>13.98</v>
      </c>
      <c r="D24" s="206">
        <v>0</v>
      </c>
      <c r="E24" s="206">
        <v>0</v>
      </c>
      <c r="F24" s="206">
        <v>22.9</v>
      </c>
      <c r="G24" s="206">
        <v>0</v>
      </c>
      <c r="H24" s="206">
        <v>0</v>
      </c>
      <c r="I24" s="206">
        <v>29.99</v>
      </c>
      <c r="J24" s="206">
        <v>0.34</v>
      </c>
      <c r="K24" s="206">
        <v>0.4</v>
      </c>
      <c r="L24" s="206">
        <v>89.03</v>
      </c>
      <c r="M24" s="206">
        <v>1.18</v>
      </c>
      <c r="N24" s="206">
        <v>1.53</v>
      </c>
      <c r="O24" s="206">
        <v>0</v>
      </c>
      <c r="P24" s="206">
        <v>1.61</v>
      </c>
      <c r="Q24" s="206">
        <v>0.28000000000000003</v>
      </c>
      <c r="R24" s="206">
        <v>3.27</v>
      </c>
      <c r="S24" s="206">
        <v>1.03</v>
      </c>
      <c r="T24" s="206">
        <v>0.48</v>
      </c>
      <c r="U24" s="206">
        <v>0.73</v>
      </c>
      <c r="V24" s="206">
        <v>0.24</v>
      </c>
      <c r="W24" s="206">
        <v>0.38</v>
      </c>
      <c r="X24" s="206">
        <v>1.29</v>
      </c>
      <c r="Y24" s="206">
        <v>0</v>
      </c>
      <c r="Z24" s="206">
        <v>3.19</v>
      </c>
      <c r="AA24" s="206">
        <v>1.18</v>
      </c>
      <c r="AB24" s="206">
        <v>0</v>
      </c>
      <c r="AC24" s="206">
        <v>12.92</v>
      </c>
      <c r="AD24" s="206">
        <v>0</v>
      </c>
      <c r="AE24" s="206">
        <v>0</v>
      </c>
      <c r="AF24" s="206">
        <v>0</v>
      </c>
      <c r="AG24" s="206">
        <v>0</v>
      </c>
      <c r="AH24" s="206">
        <v>42.42</v>
      </c>
      <c r="AI24" s="206">
        <v>0</v>
      </c>
      <c r="AJ24" s="206">
        <v>0</v>
      </c>
      <c r="AK24" s="206">
        <v>11.12</v>
      </c>
      <c r="AL24" s="206">
        <v>0</v>
      </c>
      <c r="AM24" s="206">
        <v>0</v>
      </c>
      <c r="AN24" s="206">
        <v>0</v>
      </c>
      <c r="AO24" s="206">
        <v>220.9</v>
      </c>
      <c r="AP24" s="206">
        <v>0</v>
      </c>
    </row>
    <row r="25" spans="1:42">
      <c r="A25" t="s">
        <v>67</v>
      </c>
      <c r="B25" s="206">
        <v>0</v>
      </c>
      <c r="C25" s="206">
        <v>13.98</v>
      </c>
      <c r="D25" s="206">
        <v>0</v>
      </c>
      <c r="E25" s="206">
        <v>0</v>
      </c>
      <c r="F25" s="206">
        <v>22.9</v>
      </c>
      <c r="G25" s="206">
        <v>0</v>
      </c>
      <c r="H25" s="206">
        <v>0</v>
      </c>
      <c r="I25" s="206">
        <v>29.99</v>
      </c>
      <c r="J25" s="206">
        <v>0.34</v>
      </c>
      <c r="K25" s="206">
        <v>0.4</v>
      </c>
      <c r="L25" s="206">
        <v>25.18</v>
      </c>
      <c r="M25" s="206">
        <v>1.18</v>
      </c>
      <c r="N25" s="206">
        <v>1.53</v>
      </c>
      <c r="O25" s="206">
        <v>0</v>
      </c>
      <c r="P25" s="206">
        <v>1.61</v>
      </c>
      <c r="Q25" s="206">
        <v>0.28000000000000003</v>
      </c>
      <c r="R25" s="206">
        <v>1.81</v>
      </c>
      <c r="S25" s="206">
        <v>0.34</v>
      </c>
      <c r="T25" s="206">
        <v>0.48</v>
      </c>
      <c r="U25" s="206">
        <v>0.73</v>
      </c>
      <c r="V25" s="206">
        <v>0.24</v>
      </c>
      <c r="W25" s="206">
        <v>0.61</v>
      </c>
      <c r="X25" s="206">
        <v>1.29</v>
      </c>
      <c r="Y25" s="206">
        <v>0</v>
      </c>
      <c r="Z25" s="206">
        <v>3.19</v>
      </c>
      <c r="AA25" s="206">
        <v>1.18</v>
      </c>
      <c r="AB25" s="206">
        <v>0</v>
      </c>
      <c r="AC25" s="206">
        <v>12.92</v>
      </c>
      <c r="AD25" s="206">
        <v>0</v>
      </c>
      <c r="AE25" s="206">
        <v>0</v>
      </c>
      <c r="AF25" s="206">
        <v>0</v>
      </c>
      <c r="AG25" s="206">
        <v>0</v>
      </c>
      <c r="AH25" s="206">
        <v>42.42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220.9</v>
      </c>
      <c r="AP25" s="206">
        <v>0</v>
      </c>
    </row>
    <row r="26" spans="1:42">
      <c r="A26" t="s">
        <v>68</v>
      </c>
      <c r="B26" s="206">
        <v>0</v>
      </c>
      <c r="C26" s="206">
        <v>13.98</v>
      </c>
      <c r="D26" s="206">
        <v>0</v>
      </c>
      <c r="E26" s="206">
        <v>0</v>
      </c>
      <c r="F26" s="206">
        <v>22.9</v>
      </c>
      <c r="G26" s="206">
        <v>0</v>
      </c>
      <c r="H26" s="206">
        <v>0</v>
      </c>
      <c r="I26" s="206">
        <v>29.99</v>
      </c>
      <c r="J26" s="206">
        <v>0.34</v>
      </c>
      <c r="K26" s="206">
        <v>0.4</v>
      </c>
      <c r="L26" s="206">
        <v>23.58</v>
      </c>
      <c r="M26" s="206">
        <v>1.18</v>
      </c>
      <c r="N26" s="206">
        <v>1.53</v>
      </c>
      <c r="O26" s="206">
        <v>0</v>
      </c>
      <c r="P26" s="206">
        <v>1.61</v>
      </c>
      <c r="Q26" s="206">
        <v>0.28000000000000003</v>
      </c>
      <c r="R26" s="206">
        <v>0.55000000000000004</v>
      </c>
      <c r="S26" s="206">
        <v>0.34</v>
      </c>
      <c r="T26" s="206">
        <v>0.48</v>
      </c>
      <c r="U26" s="206">
        <v>0.73</v>
      </c>
      <c r="V26" s="206">
        <v>0.24</v>
      </c>
      <c r="W26" s="206">
        <v>0.61</v>
      </c>
      <c r="X26" s="206">
        <v>1.29</v>
      </c>
      <c r="Y26" s="206">
        <v>0</v>
      </c>
      <c r="Z26" s="206">
        <v>3.19</v>
      </c>
      <c r="AA26" s="206">
        <v>1.18</v>
      </c>
      <c r="AB26" s="206">
        <v>0</v>
      </c>
      <c r="AC26" s="206">
        <v>12.92</v>
      </c>
      <c r="AD26" s="206">
        <v>0</v>
      </c>
      <c r="AE26" s="206">
        <v>0</v>
      </c>
      <c r="AF26" s="206">
        <v>0</v>
      </c>
      <c r="AG26" s="206">
        <v>0</v>
      </c>
      <c r="AH26" s="206">
        <v>42.42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220.9</v>
      </c>
      <c r="AP26" s="206">
        <v>0</v>
      </c>
    </row>
    <row r="27" spans="1:42">
      <c r="A27" t="s">
        <v>69</v>
      </c>
      <c r="B27" s="206">
        <v>0</v>
      </c>
      <c r="C27" s="206">
        <v>12.35</v>
      </c>
      <c r="D27" s="206">
        <v>1.63</v>
      </c>
      <c r="E27" s="206">
        <v>0</v>
      </c>
      <c r="F27" s="206">
        <v>16.14</v>
      </c>
      <c r="G27" s="206">
        <v>6.75</v>
      </c>
      <c r="H27" s="206">
        <v>0</v>
      </c>
      <c r="I27" s="206">
        <v>29.99</v>
      </c>
      <c r="J27" s="206">
        <v>0.34</v>
      </c>
      <c r="K27" s="206">
        <v>0.4</v>
      </c>
      <c r="L27" s="206">
        <v>23.58</v>
      </c>
      <c r="M27" s="206">
        <v>1.18</v>
      </c>
      <c r="N27" s="206">
        <v>1.53</v>
      </c>
      <c r="O27" s="206">
        <v>0</v>
      </c>
      <c r="P27" s="206">
        <v>1.61</v>
      </c>
      <c r="Q27" s="206">
        <v>0.28000000000000003</v>
      </c>
      <c r="R27" s="206">
        <v>0.55000000000000004</v>
      </c>
      <c r="S27" s="206">
        <v>0.34</v>
      </c>
      <c r="T27" s="206">
        <v>0.48</v>
      </c>
      <c r="U27" s="206">
        <v>0.73</v>
      </c>
      <c r="V27" s="206">
        <v>0.24</v>
      </c>
      <c r="W27" s="206">
        <v>0.61</v>
      </c>
      <c r="X27" s="206">
        <v>1.29</v>
      </c>
      <c r="Y27" s="206">
        <v>0</v>
      </c>
      <c r="Z27" s="206">
        <v>3.19</v>
      </c>
      <c r="AA27" s="206">
        <v>1.18</v>
      </c>
      <c r="AB27" s="206">
        <v>0</v>
      </c>
      <c r="AC27" s="206">
        <v>12.92</v>
      </c>
      <c r="AD27" s="206">
        <v>0</v>
      </c>
      <c r="AE27" s="206">
        <v>0</v>
      </c>
      <c r="AF27" s="206">
        <v>0</v>
      </c>
      <c r="AG27" s="206">
        <v>0</v>
      </c>
      <c r="AH27" s="206">
        <v>42.42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220.9</v>
      </c>
      <c r="AP27" s="206">
        <v>0</v>
      </c>
    </row>
    <row r="28" spans="1:42">
      <c r="A28" t="s">
        <v>70</v>
      </c>
      <c r="B28" s="206">
        <v>0</v>
      </c>
      <c r="C28" s="206">
        <v>12.35</v>
      </c>
      <c r="D28" s="206">
        <v>1.63</v>
      </c>
      <c r="E28" s="206">
        <v>0</v>
      </c>
      <c r="F28" s="206">
        <v>16.14</v>
      </c>
      <c r="G28" s="206">
        <v>6.75</v>
      </c>
      <c r="H28" s="206">
        <v>0</v>
      </c>
      <c r="I28" s="206">
        <v>29.99</v>
      </c>
      <c r="J28" s="206">
        <v>0.34</v>
      </c>
      <c r="K28" s="206">
        <v>0.4</v>
      </c>
      <c r="L28" s="206">
        <v>23.58</v>
      </c>
      <c r="M28" s="206">
        <v>1.18</v>
      </c>
      <c r="N28" s="206">
        <v>1.53</v>
      </c>
      <c r="O28" s="206">
        <v>0</v>
      </c>
      <c r="P28" s="206">
        <v>1.61</v>
      </c>
      <c r="Q28" s="206">
        <v>0.28000000000000003</v>
      </c>
      <c r="R28" s="206">
        <v>0.55000000000000004</v>
      </c>
      <c r="S28" s="206">
        <v>0.34</v>
      </c>
      <c r="T28" s="206">
        <v>0.48</v>
      </c>
      <c r="U28" s="206">
        <v>0.73</v>
      </c>
      <c r="V28" s="206">
        <v>0.24</v>
      </c>
      <c r="W28" s="206">
        <v>0.61</v>
      </c>
      <c r="X28" s="206">
        <v>1.29</v>
      </c>
      <c r="Y28" s="206">
        <v>0</v>
      </c>
      <c r="Z28" s="206">
        <v>3.19</v>
      </c>
      <c r="AA28" s="206">
        <v>1.18</v>
      </c>
      <c r="AB28" s="206">
        <v>0</v>
      </c>
      <c r="AC28" s="206">
        <v>12.92</v>
      </c>
      <c r="AD28" s="206">
        <v>0</v>
      </c>
      <c r="AE28" s="206">
        <v>0</v>
      </c>
      <c r="AF28" s="206">
        <v>0</v>
      </c>
      <c r="AG28" s="206">
        <v>0</v>
      </c>
      <c r="AH28" s="206">
        <v>42.42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220.9</v>
      </c>
      <c r="AP28" s="206">
        <v>0</v>
      </c>
    </row>
    <row r="29" spans="1:42">
      <c r="A29" t="s">
        <v>71</v>
      </c>
      <c r="B29" s="206">
        <v>0</v>
      </c>
      <c r="C29" s="206">
        <v>12.35</v>
      </c>
      <c r="D29" s="206">
        <v>1.63</v>
      </c>
      <c r="E29" s="206">
        <v>0</v>
      </c>
      <c r="F29" s="206">
        <v>16.14</v>
      </c>
      <c r="G29" s="206">
        <v>6.75</v>
      </c>
      <c r="H29" s="206">
        <v>0</v>
      </c>
      <c r="I29" s="206">
        <v>29.99</v>
      </c>
      <c r="J29" s="206">
        <v>0.34</v>
      </c>
      <c r="K29" s="206">
        <v>0.4</v>
      </c>
      <c r="L29" s="206">
        <v>23.58</v>
      </c>
      <c r="M29" s="206">
        <v>1.18</v>
      </c>
      <c r="N29" s="206">
        <v>1.53</v>
      </c>
      <c r="O29" s="206">
        <v>0</v>
      </c>
      <c r="P29" s="206">
        <v>1.61</v>
      </c>
      <c r="Q29" s="206">
        <v>0.28000000000000003</v>
      </c>
      <c r="R29" s="206">
        <v>0.55000000000000004</v>
      </c>
      <c r="S29" s="206">
        <v>0.34</v>
      </c>
      <c r="T29" s="206">
        <v>0.48</v>
      </c>
      <c r="U29" s="206">
        <v>0.73</v>
      </c>
      <c r="V29" s="206">
        <v>0.24</v>
      </c>
      <c r="W29" s="206">
        <v>0.61</v>
      </c>
      <c r="X29" s="206">
        <v>1.29</v>
      </c>
      <c r="Y29" s="206">
        <v>0</v>
      </c>
      <c r="Z29" s="206">
        <v>3.19</v>
      </c>
      <c r="AA29" s="206">
        <v>1.18</v>
      </c>
      <c r="AB29" s="206">
        <v>0</v>
      </c>
      <c r="AC29" s="206">
        <v>12.92</v>
      </c>
      <c r="AD29" s="206">
        <v>0</v>
      </c>
      <c r="AE29" s="206">
        <v>0</v>
      </c>
      <c r="AF29" s="206">
        <v>0</v>
      </c>
      <c r="AG29" s="206">
        <v>0</v>
      </c>
      <c r="AH29" s="206">
        <v>42.42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220.9</v>
      </c>
      <c r="AP29" s="206">
        <v>0</v>
      </c>
    </row>
    <row r="30" spans="1:42">
      <c r="A30" t="s">
        <v>72</v>
      </c>
      <c r="B30" s="206">
        <v>0</v>
      </c>
      <c r="C30" s="206">
        <v>12.35</v>
      </c>
      <c r="D30" s="206">
        <v>1.63</v>
      </c>
      <c r="E30" s="206">
        <v>0</v>
      </c>
      <c r="F30" s="206">
        <v>16.14</v>
      </c>
      <c r="G30" s="206">
        <v>6.75</v>
      </c>
      <c r="H30" s="206">
        <v>0</v>
      </c>
      <c r="I30" s="206">
        <v>29.99</v>
      </c>
      <c r="J30" s="206">
        <v>0.34</v>
      </c>
      <c r="K30" s="206">
        <v>0.4</v>
      </c>
      <c r="L30" s="206">
        <v>23.58</v>
      </c>
      <c r="M30" s="206">
        <v>1.18</v>
      </c>
      <c r="N30" s="206">
        <v>1.53</v>
      </c>
      <c r="O30" s="206">
        <v>0</v>
      </c>
      <c r="P30" s="206">
        <v>1.61</v>
      </c>
      <c r="Q30" s="206">
        <v>0.28000000000000003</v>
      </c>
      <c r="R30" s="206">
        <v>0.55000000000000004</v>
      </c>
      <c r="S30" s="206">
        <v>0.34</v>
      </c>
      <c r="T30" s="206">
        <v>0.48</v>
      </c>
      <c r="U30" s="206">
        <v>0.73</v>
      </c>
      <c r="V30" s="206">
        <v>0.24</v>
      </c>
      <c r="W30" s="206">
        <v>0.61</v>
      </c>
      <c r="X30" s="206">
        <v>1.29</v>
      </c>
      <c r="Y30" s="206">
        <v>0</v>
      </c>
      <c r="Z30" s="206">
        <v>3.19</v>
      </c>
      <c r="AA30" s="206">
        <v>1.18</v>
      </c>
      <c r="AB30" s="206">
        <v>0</v>
      </c>
      <c r="AC30" s="206">
        <v>12.92</v>
      </c>
      <c r="AD30" s="206">
        <v>0</v>
      </c>
      <c r="AE30" s="206">
        <v>0</v>
      </c>
      <c r="AF30" s="206">
        <v>0</v>
      </c>
      <c r="AG30" s="206">
        <v>0</v>
      </c>
      <c r="AH30" s="206">
        <v>42.42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220.9</v>
      </c>
      <c r="AP30" s="206">
        <v>0</v>
      </c>
    </row>
    <row r="31" spans="1:42">
      <c r="A31" t="s">
        <v>73</v>
      </c>
      <c r="B31" s="206">
        <v>0</v>
      </c>
      <c r="C31" s="206">
        <v>12.28</v>
      </c>
      <c r="D31" s="206">
        <v>1.63</v>
      </c>
      <c r="E31" s="206">
        <v>0</v>
      </c>
      <c r="F31" s="206">
        <v>16.14</v>
      </c>
      <c r="G31" s="206">
        <v>3.53</v>
      </c>
      <c r="H31" s="206">
        <v>0</v>
      </c>
      <c r="I31" s="206">
        <v>29.99</v>
      </c>
      <c r="J31" s="206">
        <v>0.34</v>
      </c>
      <c r="K31" s="206">
        <v>0.4</v>
      </c>
      <c r="L31" s="206">
        <v>23.58</v>
      </c>
      <c r="M31" s="206">
        <v>1.18</v>
      </c>
      <c r="N31" s="206">
        <v>1.53</v>
      </c>
      <c r="O31" s="206">
        <v>0</v>
      </c>
      <c r="P31" s="206">
        <v>1.61</v>
      </c>
      <c r="Q31" s="206">
        <v>0.28000000000000003</v>
      </c>
      <c r="R31" s="206">
        <v>0.55000000000000004</v>
      </c>
      <c r="S31" s="206">
        <v>0.34</v>
      </c>
      <c r="T31" s="206">
        <v>0.48</v>
      </c>
      <c r="U31" s="206">
        <v>0.74</v>
      </c>
      <c r="V31" s="206">
        <v>0.24</v>
      </c>
      <c r="W31" s="206">
        <v>0.61</v>
      </c>
      <c r="X31" s="206">
        <v>1.29</v>
      </c>
      <c r="Y31" s="206">
        <v>0</v>
      </c>
      <c r="Z31" s="206">
        <v>3.19</v>
      </c>
      <c r="AA31" s="206">
        <v>1.18</v>
      </c>
      <c r="AB31" s="206">
        <v>0</v>
      </c>
      <c r="AC31" s="206">
        <v>12.92</v>
      </c>
      <c r="AD31" s="206">
        <v>0</v>
      </c>
      <c r="AE31" s="206">
        <v>0</v>
      </c>
      <c r="AF31" s="206">
        <v>0</v>
      </c>
      <c r="AG31" s="206">
        <v>0</v>
      </c>
      <c r="AH31" s="206">
        <v>42.42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220.9</v>
      </c>
      <c r="AP31" s="206">
        <v>0</v>
      </c>
    </row>
    <row r="32" spans="1:42">
      <c r="A32" t="s">
        <v>74</v>
      </c>
      <c r="B32" s="206">
        <v>0</v>
      </c>
      <c r="C32" s="206">
        <v>12.28</v>
      </c>
      <c r="D32" s="206">
        <v>1.63</v>
      </c>
      <c r="E32" s="206">
        <v>0</v>
      </c>
      <c r="F32" s="206">
        <v>16.14</v>
      </c>
      <c r="G32" s="206">
        <v>6.57</v>
      </c>
      <c r="H32" s="206">
        <v>0</v>
      </c>
      <c r="I32" s="206">
        <v>29.99</v>
      </c>
      <c r="J32" s="206">
        <v>0.34</v>
      </c>
      <c r="K32" s="206">
        <v>0.4</v>
      </c>
      <c r="L32" s="206">
        <v>23.58</v>
      </c>
      <c r="M32" s="206">
        <v>1.18</v>
      </c>
      <c r="N32" s="206">
        <v>1.53</v>
      </c>
      <c r="O32" s="206">
        <v>0</v>
      </c>
      <c r="P32" s="206">
        <v>1.61</v>
      </c>
      <c r="Q32" s="206">
        <v>0.28000000000000003</v>
      </c>
      <c r="R32" s="206">
        <v>0.55000000000000004</v>
      </c>
      <c r="S32" s="206">
        <v>0.34</v>
      </c>
      <c r="T32" s="206">
        <v>0.48</v>
      </c>
      <c r="U32" s="206">
        <v>0.76</v>
      </c>
      <c r="V32" s="206">
        <v>0.24</v>
      </c>
      <c r="W32" s="206">
        <v>0.61</v>
      </c>
      <c r="X32" s="206">
        <v>1.29</v>
      </c>
      <c r="Y32" s="206">
        <v>0</v>
      </c>
      <c r="Z32" s="206">
        <v>3.19</v>
      </c>
      <c r="AA32" s="206">
        <v>1.18</v>
      </c>
      <c r="AB32" s="206">
        <v>0</v>
      </c>
      <c r="AC32" s="206">
        <v>12.92</v>
      </c>
      <c r="AD32" s="206">
        <v>0</v>
      </c>
      <c r="AE32" s="206">
        <v>0</v>
      </c>
      <c r="AF32" s="206">
        <v>0</v>
      </c>
      <c r="AG32" s="206">
        <v>0</v>
      </c>
      <c r="AH32" s="206">
        <v>42.42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220.9</v>
      </c>
      <c r="AP32" s="206">
        <v>0</v>
      </c>
    </row>
    <row r="33" spans="1:42">
      <c r="A33" t="s">
        <v>75</v>
      </c>
      <c r="B33" s="206">
        <v>0</v>
      </c>
      <c r="C33" s="206">
        <v>12.28</v>
      </c>
      <c r="D33" s="206">
        <v>1.63</v>
      </c>
      <c r="E33" s="206">
        <v>0</v>
      </c>
      <c r="F33" s="206">
        <v>16.14</v>
      </c>
      <c r="G33" s="206">
        <v>6.75</v>
      </c>
      <c r="H33" s="206">
        <v>0</v>
      </c>
      <c r="I33" s="206">
        <v>29.99</v>
      </c>
      <c r="J33" s="206">
        <v>0.34</v>
      </c>
      <c r="K33" s="206">
        <v>0.4</v>
      </c>
      <c r="L33" s="206">
        <v>23.58</v>
      </c>
      <c r="M33" s="206">
        <v>1.18</v>
      </c>
      <c r="N33" s="206">
        <v>1.53</v>
      </c>
      <c r="O33" s="206">
        <v>0</v>
      </c>
      <c r="P33" s="206">
        <v>1.61</v>
      </c>
      <c r="Q33" s="206">
        <v>0.28000000000000003</v>
      </c>
      <c r="R33" s="206">
        <v>0.55000000000000004</v>
      </c>
      <c r="S33" s="206">
        <v>0.34</v>
      </c>
      <c r="T33" s="206">
        <v>0.48</v>
      </c>
      <c r="U33" s="206">
        <v>0.79</v>
      </c>
      <c r="V33" s="206">
        <v>0.24</v>
      </c>
      <c r="W33" s="206">
        <v>0.61</v>
      </c>
      <c r="X33" s="206">
        <v>1.29</v>
      </c>
      <c r="Y33" s="206">
        <v>0</v>
      </c>
      <c r="Z33" s="206">
        <v>3.19</v>
      </c>
      <c r="AA33" s="206">
        <v>1.18</v>
      </c>
      <c r="AB33" s="206">
        <v>0</v>
      </c>
      <c r="AC33" s="206">
        <v>12.92</v>
      </c>
      <c r="AD33" s="206">
        <v>0</v>
      </c>
      <c r="AE33" s="206">
        <v>0</v>
      </c>
      <c r="AF33" s="206">
        <v>0</v>
      </c>
      <c r="AG33" s="206">
        <v>0</v>
      </c>
      <c r="AH33" s="206">
        <v>42.42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226.2</v>
      </c>
      <c r="AP33" s="206">
        <v>0</v>
      </c>
    </row>
    <row r="34" spans="1:42">
      <c r="A34" t="s">
        <v>76</v>
      </c>
      <c r="B34" s="206">
        <v>0</v>
      </c>
      <c r="C34" s="206">
        <v>12.28</v>
      </c>
      <c r="D34" s="206">
        <v>1.63</v>
      </c>
      <c r="E34" s="206">
        <v>0</v>
      </c>
      <c r="F34" s="206">
        <v>16.14</v>
      </c>
      <c r="G34" s="206">
        <v>6.75</v>
      </c>
      <c r="H34" s="206">
        <v>0</v>
      </c>
      <c r="I34" s="206">
        <v>29.99</v>
      </c>
      <c r="J34" s="206">
        <v>0.34</v>
      </c>
      <c r="K34" s="206">
        <v>0.4</v>
      </c>
      <c r="L34" s="206">
        <v>23.58</v>
      </c>
      <c r="M34" s="206">
        <v>1.18</v>
      </c>
      <c r="N34" s="206">
        <v>1.53</v>
      </c>
      <c r="O34" s="206">
        <v>0</v>
      </c>
      <c r="P34" s="206">
        <v>1.61</v>
      </c>
      <c r="Q34" s="206">
        <v>0.28000000000000003</v>
      </c>
      <c r="R34" s="206">
        <v>0.55000000000000004</v>
      </c>
      <c r="S34" s="206">
        <v>0.34</v>
      </c>
      <c r="T34" s="206">
        <v>0.48</v>
      </c>
      <c r="U34" s="206">
        <v>0.8</v>
      </c>
      <c r="V34" s="206">
        <v>0.24</v>
      </c>
      <c r="W34" s="206">
        <v>0.61</v>
      </c>
      <c r="X34" s="206">
        <v>1.29</v>
      </c>
      <c r="Y34" s="206">
        <v>0</v>
      </c>
      <c r="Z34" s="206">
        <v>3.19</v>
      </c>
      <c r="AA34" s="206">
        <v>1.18</v>
      </c>
      <c r="AB34" s="206">
        <v>0</v>
      </c>
      <c r="AC34" s="206">
        <v>12.92</v>
      </c>
      <c r="AD34" s="206">
        <v>0</v>
      </c>
      <c r="AE34" s="206">
        <v>0</v>
      </c>
      <c r="AF34" s="206">
        <v>0</v>
      </c>
      <c r="AG34" s="206">
        <v>0</v>
      </c>
      <c r="AH34" s="206">
        <v>42.42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226.2</v>
      </c>
      <c r="AP34" s="206">
        <v>0</v>
      </c>
    </row>
    <row r="35" spans="1:42">
      <c r="A35" t="s">
        <v>77</v>
      </c>
      <c r="B35" s="206">
        <v>0</v>
      </c>
      <c r="C35" s="206">
        <v>12.22</v>
      </c>
      <c r="D35" s="206">
        <v>1.63</v>
      </c>
      <c r="E35" s="206">
        <v>0</v>
      </c>
      <c r="F35" s="206">
        <v>11.98</v>
      </c>
      <c r="G35" s="206">
        <v>6.75</v>
      </c>
      <c r="H35" s="206">
        <v>0</v>
      </c>
      <c r="I35" s="206">
        <v>29.48</v>
      </c>
      <c r="J35" s="206">
        <v>0.34</v>
      </c>
      <c r="K35" s="206">
        <v>0.4</v>
      </c>
      <c r="L35" s="206">
        <v>23.58</v>
      </c>
      <c r="M35" s="206">
        <v>1.18</v>
      </c>
      <c r="N35" s="206">
        <v>1.53</v>
      </c>
      <c r="O35" s="206">
        <v>0</v>
      </c>
      <c r="P35" s="206">
        <v>1.61</v>
      </c>
      <c r="Q35" s="206">
        <v>0.28000000000000003</v>
      </c>
      <c r="R35" s="206">
        <v>0.55000000000000004</v>
      </c>
      <c r="S35" s="206">
        <v>0.34</v>
      </c>
      <c r="T35" s="206">
        <v>0.48</v>
      </c>
      <c r="U35" s="206">
        <v>0.77</v>
      </c>
      <c r="V35" s="206">
        <v>0.24</v>
      </c>
      <c r="W35" s="206">
        <v>0.61</v>
      </c>
      <c r="X35" s="206">
        <v>1.29</v>
      </c>
      <c r="Y35" s="206">
        <v>0</v>
      </c>
      <c r="Z35" s="206">
        <v>3.19</v>
      </c>
      <c r="AA35" s="206">
        <v>1.18</v>
      </c>
      <c r="AB35" s="206">
        <v>0</v>
      </c>
      <c r="AC35" s="206">
        <v>12.92</v>
      </c>
      <c r="AD35" s="206">
        <v>0</v>
      </c>
      <c r="AE35" s="206">
        <v>0</v>
      </c>
      <c r="AF35" s="206">
        <v>0</v>
      </c>
      <c r="AG35" s="206">
        <v>0</v>
      </c>
      <c r="AH35" s="206">
        <v>42.42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226.2</v>
      </c>
      <c r="AP35" s="206">
        <v>0</v>
      </c>
    </row>
    <row r="36" spans="1:42">
      <c r="A36" t="s">
        <v>78</v>
      </c>
      <c r="B36" s="206">
        <v>0</v>
      </c>
      <c r="C36" s="206">
        <v>12.22</v>
      </c>
      <c r="D36" s="206">
        <v>1.63</v>
      </c>
      <c r="E36" s="206">
        <v>0</v>
      </c>
      <c r="F36" s="206">
        <v>15.83</v>
      </c>
      <c r="G36" s="206">
        <v>6.75</v>
      </c>
      <c r="H36" s="206">
        <v>0</v>
      </c>
      <c r="I36" s="206">
        <v>29.48</v>
      </c>
      <c r="J36" s="206">
        <v>0.34</v>
      </c>
      <c r="K36" s="206">
        <v>0.4</v>
      </c>
      <c r="L36" s="206">
        <v>23.58</v>
      </c>
      <c r="M36" s="206">
        <v>1.18</v>
      </c>
      <c r="N36" s="206">
        <v>1.53</v>
      </c>
      <c r="O36" s="206">
        <v>0</v>
      </c>
      <c r="P36" s="206">
        <v>1.61</v>
      </c>
      <c r="Q36" s="206">
        <v>0.28000000000000003</v>
      </c>
      <c r="R36" s="206">
        <v>0.55000000000000004</v>
      </c>
      <c r="S36" s="206">
        <v>0.34</v>
      </c>
      <c r="T36" s="206">
        <v>0.48</v>
      </c>
      <c r="U36" s="206">
        <v>0.77</v>
      </c>
      <c r="V36" s="206">
        <v>0.24</v>
      </c>
      <c r="W36" s="206">
        <v>0.61</v>
      </c>
      <c r="X36" s="206">
        <v>1.29</v>
      </c>
      <c r="Y36" s="206">
        <v>0</v>
      </c>
      <c r="Z36" s="206">
        <v>3.19</v>
      </c>
      <c r="AA36" s="206">
        <v>1.18</v>
      </c>
      <c r="AB36" s="206">
        <v>0</v>
      </c>
      <c r="AC36" s="206">
        <v>12.92</v>
      </c>
      <c r="AD36" s="206">
        <v>0</v>
      </c>
      <c r="AE36" s="206">
        <v>0</v>
      </c>
      <c r="AF36" s="206">
        <v>0</v>
      </c>
      <c r="AG36" s="206">
        <v>0</v>
      </c>
      <c r="AH36" s="206">
        <v>42.42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226.2</v>
      </c>
      <c r="AP36" s="206">
        <v>0</v>
      </c>
    </row>
    <row r="37" spans="1:42">
      <c r="A37" t="s">
        <v>79</v>
      </c>
      <c r="B37" s="206">
        <v>0</v>
      </c>
      <c r="C37" s="206">
        <v>12.22</v>
      </c>
      <c r="D37" s="206">
        <v>1.63</v>
      </c>
      <c r="E37" s="206">
        <v>0</v>
      </c>
      <c r="F37" s="206">
        <v>22.9</v>
      </c>
      <c r="G37" s="206">
        <v>0</v>
      </c>
      <c r="H37" s="206">
        <v>0</v>
      </c>
      <c r="I37" s="206">
        <v>29.48</v>
      </c>
      <c r="J37" s="206">
        <v>0.34</v>
      </c>
      <c r="K37" s="206">
        <v>0.4</v>
      </c>
      <c r="L37" s="206">
        <v>23.58</v>
      </c>
      <c r="M37" s="206">
        <v>1.18</v>
      </c>
      <c r="N37" s="206">
        <v>1.53</v>
      </c>
      <c r="O37" s="206">
        <v>0</v>
      </c>
      <c r="P37" s="206">
        <v>1.61</v>
      </c>
      <c r="Q37" s="206">
        <v>0.28000000000000003</v>
      </c>
      <c r="R37" s="206">
        <v>0.55000000000000004</v>
      </c>
      <c r="S37" s="206">
        <v>0.34</v>
      </c>
      <c r="T37" s="206">
        <v>0.48</v>
      </c>
      <c r="U37" s="206">
        <v>0.77</v>
      </c>
      <c r="V37" s="206">
        <v>0.24</v>
      </c>
      <c r="W37" s="206">
        <v>0.61</v>
      </c>
      <c r="X37" s="206">
        <v>1.29</v>
      </c>
      <c r="Y37" s="206">
        <v>0</v>
      </c>
      <c r="Z37" s="206">
        <v>3.19</v>
      </c>
      <c r="AA37" s="206">
        <v>1.18</v>
      </c>
      <c r="AB37" s="206">
        <v>0</v>
      </c>
      <c r="AC37" s="206">
        <v>12.92</v>
      </c>
      <c r="AD37" s="206">
        <v>0</v>
      </c>
      <c r="AE37" s="206">
        <v>0</v>
      </c>
      <c r="AF37" s="206">
        <v>0</v>
      </c>
      <c r="AG37" s="206">
        <v>0</v>
      </c>
      <c r="AH37" s="206">
        <v>42.42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226.2</v>
      </c>
      <c r="AP37" s="206">
        <v>0</v>
      </c>
    </row>
    <row r="38" spans="1:42">
      <c r="A38" t="s">
        <v>80</v>
      </c>
      <c r="B38" s="206">
        <v>0</v>
      </c>
      <c r="C38" s="206">
        <v>12.22</v>
      </c>
      <c r="D38" s="206">
        <v>1.63</v>
      </c>
      <c r="E38" s="206">
        <v>0</v>
      </c>
      <c r="F38" s="206">
        <v>22.9</v>
      </c>
      <c r="G38" s="206">
        <v>0</v>
      </c>
      <c r="H38" s="206">
        <v>0</v>
      </c>
      <c r="I38" s="206">
        <v>29.48</v>
      </c>
      <c r="J38" s="206">
        <v>0.34</v>
      </c>
      <c r="K38" s="206">
        <v>0.4</v>
      </c>
      <c r="L38" s="206">
        <v>23.58</v>
      </c>
      <c r="M38" s="206">
        <v>1.18</v>
      </c>
      <c r="N38" s="206">
        <v>1.53</v>
      </c>
      <c r="O38" s="206">
        <v>0</v>
      </c>
      <c r="P38" s="206">
        <v>1.61</v>
      </c>
      <c r="Q38" s="206">
        <v>0.28000000000000003</v>
      </c>
      <c r="R38" s="206">
        <v>0.55000000000000004</v>
      </c>
      <c r="S38" s="206">
        <v>0.34</v>
      </c>
      <c r="T38" s="206">
        <v>0.48</v>
      </c>
      <c r="U38" s="206">
        <v>0.77</v>
      </c>
      <c r="V38" s="206">
        <v>0.24</v>
      </c>
      <c r="W38" s="206">
        <v>0.61</v>
      </c>
      <c r="X38" s="206">
        <v>1.29</v>
      </c>
      <c r="Y38" s="206">
        <v>0</v>
      </c>
      <c r="Z38" s="206">
        <v>3.19</v>
      </c>
      <c r="AA38" s="206">
        <v>1.18</v>
      </c>
      <c r="AB38" s="206">
        <v>0</v>
      </c>
      <c r="AC38" s="206">
        <v>12.92</v>
      </c>
      <c r="AD38" s="206">
        <v>0</v>
      </c>
      <c r="AE38" s="206">
        <v>0</v>
      </c>
      <c r="AF38" s="206">
        <v>0</v>
      </c>
      <c r="AG38" s="206">
        <v>0</v>
      </c>
      <c r="AH38" s="206">
        <v>42.42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226.2</v>
      </c>
      <c r="AP38" s="206">
        <v>0</v>
      </c>
    </row>
    <row r="39" spans="1:42">
      <c r="A39" t="s">
        <v>81</v>
      </c>
      <c r="B39" s="206">
        <v>0</v>
      </c>
      <c r="C39" s="206">
        <v>12.15</v>
      </c>
      <c r="D39" s="206">
        <v>1.63</v>
      </c>
      <c r="E39" s="206">
        <v>0</v>
      </c>
      <c r="F39" s="206">
        <v>22.9</v>
      </c>
      <c r="G39" s="206">
        <v>0</v>
      </c>
      <c r="H39" s="206">
        <v>0</v>
      </c>
      <c r="I39" s="206">
        <v>29.48</v>
      </c>
      <c r="J39" s="206">
        <v>0.34</v>
      </c>
      <c r="K39" s="206">
        <v>0.4</v>
      </c>
      <c r="L39" s="206">
        <v>23.58</v>
      </c>
      <c r="M39" s="206">
        <v>1.18</v>
      </c>
      <c r="N39" s="206">
        <v>1.53</v>
      </c>
      <c r="O39" s="206">
        <v>0</v>
      </c>
      <c r="P39" s="206">
        <v>1.61</v>
      </c>
      <c r="Q39" s="206">
        <v>0.28000000000000003</v>
      </c>
      <c r="R39" s="206">
        <v>0.55000000000000004</v>
      </c>
      <c r="S39" s="206">
        <v>0.34</v>
      </c>
      <c r="T39" s="206">
        <v>0.48</v>
      </c>
      <c r="U39" s="206">
        <v>1.45</v>
      </c>
      <c r="V39" s="206">
        <v>0.24</v>
      </c>
      <c r="W39" s="206">
        <v>0.61</v>
      </c>
      <c r="X39" s="206">
        <v>1.29</v>
      </c>
      <c r="Y39" s="206">
        <v>0</v>
      </c>
      <c r="Z39" s="206">
        <v>3.19</v>
      </c>
      <c r="AA39" s="206">
        <v>1.18</v>
      </c>
      <c r="AB39" s="206">
        <v>0</v>
      </c>
      <c r="AC39" s="206">
        <v>16.97</v>
      </c>
      <c r="AD39" s="206">
        <v>0</v>
      </c>
      <c r="AE39" s="206">
        <v>0</v>
      </c>
      <c r="AF39" s="206">
        <v>0</v>
      </c>
      <c r="AG39" s="206">
        <v>0</v>
      </c>
      <c r="AH39" s="206">
        <v>42.42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220.9</v>
      </c>
      <c r="AP39" s="206">
        <v>0</v>
      </c>
    </row>
    <row r="40" spans="1:42">
      <c r="A40" t="s">
        <v>82</v>
      </c>
      <c r="B40" s="206">
        <v>0</v>
      </c>
      <c r="C40" s="206">
        <v>12.15</v>
      </c>
      <c r="D40" s="206">
        <v>1.63</v>
      </c>
      <c r="E40" s="206">
        <v>0</v>
      </c>
      <c r="F40" s="206">
        <v>22.9</v>
      </c>
      <c r="G40" s="206">
        <v>0</v>
      </c>
      <c r="H40" s="206">
        <v>0</v>
      </c>
      <c r="I40" s="206">
        <v>29.48</v>
      </c>
      <c r="J40" s="206">
        <v>0.34</v>
      </c>
      <c r="K40" s="206">
        <v>0.4</v>
      </c>
      <c r="L40" s="206">
        <v>23.58</v>
      </c>
      <c r="M40" s="206">
        <v>1.18</v>
      </c>
      <c r="N40" s="206">
        <v>1.53</v>
      </c>
      <c r="O40" s="206">
        <v>0</v>
      </c>
      <c r="P40" s="206">
        <v>1.61</v>
      </c>
      <c r="Q40" s="206">
        <v>0.28000000000000003</v>
      </c>
      <c r="R40" s="206">
        <v>0.55000000000000004</v>
      </c>
      <c r="S40" s="206">
        <v>0.34</v>
      </c>
      <c r="T40" s="206">
        <v>0.48</v>
      </c>
      <c r="U40" s="206">
        <v>1.33</v>
      </c>
      <c r="V40" s="206">
        <v>0.24</v>
      </c>
      <c r="W40" s="206">
        <v>0.61</v>
      </c>
      <c r="X40" s="206">
        <v>1.29</v>
      </c>
      <c r="Y40" s="206">
        <v>0</v>
      </c>
      <c r="Z40" s="206">
        <v>3.19</v>
      </c>
      <c r="AA40" s="206">
        <v>1.18</v>
      </c>
      <c r="AB40" s="206">
        <v>0</v>
      </c>
      <c r="AC40" s="206">
        <v>16.97</v>
      </c>
      <c r="AD40" s="206">
        <v>0</v>
      </c>
      <c r="AE40" s="206">
        <v>0</v>
      </c>
      <c r="AF40" s="206">
        <v>0</v>
      </c>
      <c r="AG40" s="206">
        <v>0</v>
      </c>
      <c r="AH40" s="206">
        <v>42.42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220.9</v>
      </c>
      <c r="AP40" s="206">
        <v>0</v>
      </c>
    </row>
    <row r="41" spans="1:42">
      <c r="A41" t="s">
        <v>83</v>
      </c>
      <c r="B41" s="206">
        <v>0</v>
      </c>
      <c r="C41" s="206">
        <v>12.15</v>
      </c>
      <c r="D41" s="206">
        <v>1.63</v>
      </c>
      <c r="E41" s="206">
        <v>0</v>
      </c>
      <c r="F41" s="206">
        <v>22.9</v>
      </c>
      <c r="G41" s="206">
        <v>0</v>
      </c>
      <c r="H41" s="206">
        <v>0</v>
      </c>
      <c r="I41" s="206">
        <v>29.48</v>
      </c>
      <c r="J41" s="206">
        <v>0.34</v>
      </c>
      <c r="K41" s="206">
        <v>0.4</v>
      </c>
      <c r="L41" s="206">
        <v>23.58</v>
      </c>
      <c r="M41" s="206">
        <v>1.18</v>
      </c>
      <c r="N41" s="206">
        <v>1.53</v>
      </c>
      <c r="O41" s="206">
        <v>0</v>
      </c>
      <c r="P41" s="206">
        <v>1.61</v>
      </c>
      <c r="Q41" s="206">
        <v>0.28000000000000003</v>
      </c>
      <c r="R41" s="206">
        <v>0.55000000000000004</v>
      </c>
      <c r="S41" s="206">
        <v>0.34</v>
      </c>
      <c r="T41" s="206">
        <v>0.48</v>
      </c>
      <c r="U41" s="206">
        <v>0.95</v>
      </c>
      <c r="V41" s="206">
        <v>0.24</v>
      </c>
      <c r="W41" s="206">
        <v>0.61</v>
      </c>
      <c r="X41" s="206">
        <v>1.29</v>
      </c>
      <c r="Y41" s="206">
        <v>0</v>
      </c>
      <c r="Z41" s="206">
        <v>3.19</v>
      </c>
      <c r="AA41" s="206">
        <v>1.18</v>
      </c>
      <c r="AB41" s="206">
        <v>0</v>
      </c>
      <c r="AC41" s="206">
        <v>12.92</v>
      </c>
      <c r="AD41" s="206">
        <v>0</v>
      </c>
      <c r="AE41" s="206">
        <v>0</v>
      </c>
      <c r="AF41" s="206">
        <v>0</v>
      </c>
      <c r="AG41" s="206">
        <v>0</v>
      </c>
      <c r="AH41" s="206">
        <v>42.42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226.2</v>
      </c>
      <c r="AP41" s="206">
        <v>0</v>
      </c>
    </row>
    <row r="42" spans="1:42">
      <c r="A42" t="s">
        <v>84</v>
      </c>
      <c r="B42" s="206">
        <v>0</v>
      </c>
      <c r="C42" s="206">
        <v>12.15</v>
      </c>
      <c r="D42" s="206">
        <v>1.63</v>
      </c>
      <c r="E42" s="206">
        <v>0</v>
      </c>
      <c r="F42" s="206">
        <v>22.9</v>
      </c>
      <c r="G42" s="206">
        <v>0</v>
      </c>
      <c r="H42" s="206">
        <v>0</v>
      </c>
      <c r="I42" s="206">
        <v>29.48</v>
      </c>
      <c r="J42" s="206">
        <v>0.34</v>
      </c>
      <c r="K42" s="206">
        <v>0.4</v>
      </c>
      <c r="L42" s="206">
        <v>23.58</v>
      </c>
      <c r="M42" s="206">
        <v>1.18</v>
      </c>
      <c r="N42" s="206">
        <v>1.53</v>
      </c>
      <c r="O42" s="206">
        <v>0</v>
      </c>
      <c r="P42" s="206">
        <v>1.61</v>
      </c>
      <c r="Q42" s="206">
        <v>0.28000000000000003</v>
      </c>
      <c r="R42" s="206">
        <v>0.55000000000000004</v>
      </c>
      <c r="S42" s="206">
        <v>0.34</v>
      </c>
      <c r="T42" s="206">
        <v>0.48</v>
      </c>
      <c r="U42" s="206">
        <v>0.94</v>
      </c>
      <c r="V42" s="206">
        <v>0.24</v>
      </c>
      <c r="W42" s="206">
        <v>0.61</v>
      </c>
      <c r="X42" s="206">
        <v>1.29</v>
      </c>
      <c r="Y42" s="206">
        <v>0</v>
      </c>
      <c r="Z42" s="206">
        <v>3.19</v>
      </c>
      <c r="AA42" s="206">
        <v>1.18</v>
      </c>
      <c r="AB42" s="206">
        <v>0</v>
      </c>
      <c r="AC42" s="206">
        <v>12.92</v>
      </c>
      <c r="AD42" s="206">
        <v>0</v>
      </c>
      <c r="AE42" s="206">
        <v>0</v>
      </c>
      <c r="AF42" s="206">
        <v>0</v>
      </c>
      <c r="AG42" s="206">
        <v>0</v>
      </c>
      <c r="AH42" s="206">
        <v>42.42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226.2</v>
      </c>
      <c r="AP42" s="206">
        <v>0</v>
      </c>
    </row>
    <row r="43" spans="1:42">
      <c r="A43" t="s">
        <v>85</v>
      </c>
      <c r="B43" s="206">
        <v>0</v>
      </c>
      <c r="C43" s="206">
        <v>13.78</v>
      </c>
      <c r="D43" s="206">
        <v>0</v>
      </c>
      <c r="E43" s="206">
        <v>0</v>
      </c>
      <c r="F43" s="206">
        <v>22.9</v>
      </c>
      <c r="G43" s="206">
        <v>0</v>
      </c>
      <c r="H43" s="206">
        <v>0</v>
      </c>
      <c r="I43" s="206">
        <v>29.48</v>
      </c>
      <c r="J43" s="206">
        <v>0.34</v>
      </c>
      <c r="K43" s="206">
        <v>0.4</v>
      </c>
      <c r="L43" s="206">
        <v>23.58</v>
      </c>
      <c r="M43" s="206">
        <v>1.18</v>
      </c>
      <c r="N43" s="206">
        <v>1.53</v>
      </c>
      <c r="O43" s="206">
        <v>0</v>
      </c>
      <c r="P43" s="206">
        <v>1.61</v>
      </c>
      <c r="Q43" s="206">
        <v>0.28000000000000003</v>
      </c>
      <c r="R43" s="206">
        <v>0.55000000000000004</v>
      </c>
      <c r="S43" s="206">
        <v>0.34</v>
      </c>
      <c r="T43" s="206">
        <v>0.36</v>
      </c>
      <c r="U43" s="206">
        <v>0.95</v>
      </c>
      <c r="V43" s="206">
        <v>0.24</v>
      </c>
      <c r="W43" s="206">
        <v>0.61</v>
      </c>
      <c r="X43" s="206">
        <v>1.29</v>
      </c>
      <c r="Y43" s="206">
        <v>0</v>
      </c>
      <c r="Z43" s="206">
        <v>3.19</v>
      </c>
      <c r="AA43" s="206">
        <v>1.18</v>
      </c>
      <c r="AB43" s="206">
        <v>0</v>
      </c>
      <c r="AC43" s="206">
        <v>12.92</v>
      </c>
      <c r="AD43" s="206">
        <v>0</v>
      </c>
      <c r="AE43" s="206">
        <v>0</v>
      </c>
      <c r="AF43" s="206">
        <v>0</v>
      </c>
      <c r="AG43" s="206">
        <v>0</v>
      </c>
      <c r="AH43" s="206">
        <v>42.42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226.2</v>
      </c>
      <c r="AP43" s="206">
        <v>0</v>
      </c>
    </row>
    <row r="44" spans="1:42">
      <c r="A44" t="s">
        <v>86</v>
      </c>
      <c r="B44" s="206">
        <v>0</v>
      </c>
      <c r="C44" s="206">
        <v>13.78</v>
      </c>
      <c r="D44" s="206">
        <v>0</v>
      </c>
      <c r="E44" s="206">
        <v>0</v>
      </c>
      <c r="F44" s="206">
        <v>22.9</v>
      </c>
      <c r="G44" s="206">
        <v>0</v>
      </c>
      <c r="H44" s="206">
        <v>0</v>
      </c>
      <c r="I44" s="206">
        <v>29.48</v>
      </c>
      <c r="J44" s="206">
        <v>0.34</v>
      </c>
      <c r="K44" s="206">
        <v>0.4</v>
      </c>
      <c r="L44" s="206">
        <v>23.58</v>
      </c>
      <c r="M44" s="206">
        <v>1.18</v>
      </c>
      <c r="N44" s="206">
        <v>1.53</v>
      </c>
      <c r="O44" s="206">
        <v>0</v>
      </c>
      <c r="P44" s="206">
        <v>1.61</v>
      </c>
      <c r="Q44" s="206">
        <v>0.28000000000000003</v>
      </c>
      <c r="R44" s="206">
        <v>0.55000000000000004</v>
      </c>
      <c r="S44" s="206">
        <v>0.34</v>
      </c>
      <c r="T44" s="206">
        <v>0.27</v>
      </c>
      <c r="U44" s="206">
        <v>0.97</v>
      </c>
      <c r="V44" s="206">
        <v>0.24</v>
      </c>
      <c r="W44" s="206">
        <v>0.61</v>
      </c>
      <c r="X44" s="206">
        <v>1.29</v>
      </c>
      <c r="Y44" s="206">
        <v>0</v>
      </c>
      <c r="Z44" s="206">
        <v>3.19</v>
      </c>
      <c r="AA44" s="206">
        <v>1.18</v>
      </c>
      <c r="AB44" s="206">
        <v>0</v>
      </c>
      <c r="AC44" s="206">
        <v>12.92</v>
      </c>
      <c r="AD44" s="206">
        <v>0</v>
      </c>
      <c r="AE44" s="206">
        <v>0</v>
      </c>
      <c r="AF44" s="206">
        <v>0</v>
      </c>
      <c r="AG44" s="206">
        <v>0</v>
      </c>
      <c r="AH44" s="206">
        <v>42.42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226.2</v>
      </c>
      <c r="AP44" s="206">
        <v>0</v>
      </c>
    </row>
    <row r="45" spans="1:42">
      <c r="A45" t="s">
        <v>87</v>
      </c>
      <c r="B45" s="206">
        <v>0</v>
      </c>
      <c r="C45" s="206">
        <v>13.78</v>
      </c>
      <c r="D45" s="206">
        <v>0</v>
      </c>
      <c r="E45" s="206">
        <v>0</v>
      </c>
      <c r="F45" s="206">
        <v>22.9</v>
      </c>
      <c r="G45" s="206">
        <v>0</v>
      </c>
      <c r="H45" s="206">
        <v>0</v>
      </c>
      <c r="I45" s="206">
        <v>29.48</v>
      </c>
      <c r="J45" s="206">
        <v>0.34</v>
      </c>
      <c r="K45" s="206">
        <v>0.4</v>
      </c>
      <c r="L45" s="206">
        <v>23.58</v>
      </c>
      <c r="M45" s="206">
        <v>1.18</v>
      </c>
      <c r="N45" s="206">
        <v>1.53</v>
      </c>
      <c r="O45" s="206">
        <v>0</v>
      </c>
      <c r="P45" s="206">
        <v>1.61</v>
      </c>
      <c r="Q45" s="206">
        <v>0.28000000000000003</v>
      </c>
      <c r="R45" s="206">
        <v>0.55000000000000004</v>
      </c>
      <c r="S45" s="206">
        <v>0.34</v>
      </c>
      <c r="T45" s="206">
        <v>0.18</v>
      </c>
      <c r="U45" s="206">
        <v>0.91</v>
      </c>
      <c r="V45" s="206">
        <v>0.24</v>
      </c>
      <c r="W45" s="206">
        <v>0.61</v>
      </c>
      <c r="X45" s="206">
        <v>1.29</v>
      </c>
      <c r="Y45" s="206">
        <v>0</v>
      </c>
      <c r="Z45" s="206">
        <v>3.19</v>
      </c>
      <c r="AA45" s="206">
        <v>1.18</v>
      </c>
      <c r="AB45" s="206">
        <v>0</v>
      </c>
      <c r="AC45" s="206">
        <v>12.92</v>
      </c>
      <c r="AD45" s="206">
        <v>0</v>
      </c>
      <c r="AE45" s="206">
        <v>0</v>
      </c>
      <c r="AF45" s="206">
        <v>0</v>
      </c>
      <c r="AG45" s="206">
        <v>0</v>
      </c>
      <c r="AH45" s="206">
        <v>42.42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226.2</v>
      </c>
      <c r="AP45" s="206">
        <v>0</v>
      </c>
    </row>
    <row r="46" spans="1:42">
      <c r="A46" t="s">
        <v>88</v>
      </c>
      <c r="B46" s="206">
        <v>0</v>
      </c>
      <c r="C46" s="206">
        <v>13.78</v>
      </c>
      <c r="D46" s="206">
        <v>0</v>
      </c>
      <c r="E46" s="206">
        <v>0</v>
      </c>
      <c r="F46" s="206">
        <v>22.9</v>
      </c>
      <c r="G46" s="206">
        <v>0</v>
      </c>
      <c r="H46" s="206">
        <v>0</v>
      </c>
      <c r="I46" s="206">
        <v>29.48</v>
      </c>
      <c r="J46" s="206">
        <v>0.34</v>
      </c>
      <c r="K46" s="206">
        <v>0.4</v>
      </c>
      <c r="L46" s="206">
        <v>23.58</v>
      </c>
      <c r="M46" s="206">
        <v>1.18</v>
      </c>
      <c r="N46" s="206">
        <v>1.53</v>
      </c>
      <c r="O46" s="206">
        <v>0</v>
      </c>
      <c r="P46" s="206">
        <v>1.61</v>
      </c>
      <c r="Q46" s="206">
        <v>0.28000000000000003</v>
      </c>
      <c r="R46" s="206">
        <v>0.55000000000000004</v>
      </c>
      <c r="S46" s="206">
        <v>0.34</v>
      </c>
      <c r="T46" s="206">
        <v>0</v>
      </c>
      <c r="U46" s="206">
        <v>0.91</v>
      </c>
      <c r="V46" s="206">
        <v>0.24</v>
      </c>
      <c r="W46" s="206">
        <v>0.61</v>
      </c>
      <c r="X46" s="206">
        <v>1.29</v>
      </c>
      <c r="Y46" s="206">
        <v>0</v>
      </c>
      <c r="Z46" s="206">
        <v>3.19</v>
      </c>
      <c r="AA46" s="206">
        <v>1.18</v>
      </c>
      <c r="AB46" s="206">
        <v>0</v>
      </c>
      <c r="AC46" s="206">
        <v>12.92</v>
      </c>
      <c r="AD46" s="206">
        <v>0</v>
      </c>
      <c r="AE46" s="206">
        <v>0</v>
      </c>
      <c r="AF46" s="206">
        <v>0</v>
      </c>
      <c r="AG46" s="206">
        <v>0</v>
      </c>
      <c r="AH46" s="206">
        <v>42.42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226.2</v>
      </c>
      <c r="AP46" s="206">
        <v>0</v>
      </c>
    </row>
    <row r="47" spans="1:42">
      <c r="A47" t="s">
        <v>89</v>
      </c>
      <c r="B47" s="206">
        <v>0</v>
      </c>
      <c r="C47" s="206">
        <v>13.78</v>
      </c>
      <c r="D47" s="206">
        <v>0</v>
      </c>
      <c r="E47" s="206">
        <v>0</v>
      </c>
      <c r="F47" s="206">
        <v>22.9</v>
      </c>
      <c r="G47" s="206">
        <v>0</v>
      </c>
      <c r="H47" s="206">
        <v>0</v>
      </c>
      <c r="I47" s="206">
        <v>29.48</v>
      </c>
      <c r="J47" s="206">
        <v>0.34</v>
      </c>
      <c r="K47" s="206">
        <v>0.4</v>
      </c>
      <c r="L47" s="206">
        <v>23.58</v>
      </c>
      <c r="M47" s="206">
        <v>1.18</v>
      </c>
      <c r="N47" s="206">
        <v>1.53</v>
      </c>
      <c r="O47" s="206">
        <v>0</v>
      </c>
      <c r="P47" s="206">
        <v>1.61</v>
      </c>
      <c r="Q47" s="206">
        <v>0.28000000000000003</v>
      </c>
      <c r="R47" s="206">
        <v>0.55000000000000004</v>
      </c>
      <c r="S47" s="206">
        <v>0.34</v>
      </c>
      <c r="T47" s="206">
        <v>0</v>
      </c>
      <c r="U47" s="206">
        <v>0.91</v>
      </c>
      <c r="V47" s="206">
        <v>0.24</v>
      </c>
      <c r="W47" s="206">
        <v>0.61</v>
      </c>
      <c r="X47" s="206">
        <v>1.29</v>
      </c>
      <c r="Y47" s="206">
        <v>0</v>
      </c>
      <c r="Z47" s="206">
        <v>3.19</v>
      </c>
      <c r="AA47" s="206">
        <v>1.18</v>
      </c>
      <c r="AB47" s="206">
        <v>0</v>
      </c>
      <c r="AC47" s="206">
        <v>12.92</v>
      </c>
      <c r="AD47" s="206">
        <v>0</v>
      </c>
      <c r="AE47" s="206">
        <v>0</v>
      </c>
      <c r="AF47" s="206">
        <v>0</v>
      </c>
      <c r="AG47" s="206">
        <v>0</v>
      </c>
      <c r="AH47" s="206">
        <v>42.42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226.2</v>
      </c>
      <c r="AP47" s="206">
        <v>0</v>
      </c>
    </row>
    <row r="48" spans="1:42">
      <c r="A48" t="s">
        <v>90</v>
      </c>
      <c r="B48" s="206">
        <v>0</v>
      </c>
      <c r="C48" s="206">
        <v>13.78</v>
      </c>
      <c r="D48" s="206">
        <v>0</v>
      </c>
      <c r="E48" s="206">
        <v>0</v>
      </c>
      <c r="F48" s="206">
        <v>22.9</v>
      </c>
      <c r="G48" s="206">
        <v>0</v>
      </c>
      <c r="H48" s="206">
        <v>0</v>
      </c>
      <c r="I48" s="206">
        <v>29.48</v>
      </c>
      <c r="J48" s="206">
        <v>0.34</v>
      </c>
      <c r="K48" s="206">
        <v>0.4</v>
      </c>
      <c r="L48" s="206">
        <v>23.58</v>
      </c>
      <c r="M48" s="206">
        <v>1.18</v>
      </c>
      <c r="N48" s="206">
        <v>1.53</v>
      </c>
      <c r="O48" s="206">
        <v>0</v>
      </c>
      <c r="P48" s="206">
        <v>1.61</v>
      </c>
      <c r="Q48" s="206">
        <v>0.28000000000000003</v>
      </c>
      <c r="R48" s="206">
        <v>0.55000000000000004</v>
      </c>
      <c r="S48" s="206">
        <v>0.34</v>
      </c>
      <c r="T48" s="206">
        <v>0</v>
      </c>
      <c r="U48" s="206">
        <v>0.91</v>
      </c>
      <c r="V48" s="206">
        <v>0.24</v>
      </c>
      <c r="W48" s="206">
        <v>0.61</v>
      </c>
      <c r="X48" s="206">
        <v>1.29</v>
      </c>
      <c r="Y48" s="206">
        <v>0</v>
      </c>
      <c r="Z48" s="206">
        <v>3.19</v>
      </c>
      <c r="AA48" s="206">
        <v>1.18</v>
      </c>
      <c r="AB48" s="206">
        <v>0</v>
      </c>
      <c r="AC48" s="206">
        <v>12.92</v>
      </c>
      <c r="AD48" s="206">
        <v>0</v>
      </c>
      <c r="AE48" s="206">
        <v>0</v>
      </c>
      <c r="AF48" s="206">
        <v>0</v>
      </c>
      <c r="AG48" s="206">
        <v>0</v>
      </c>
      <c r="AH48" s="206">
        <v>37.04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226.2</v>
      </c>
      <c r="AP48" s="206">
        <v>0</v>
      </c>
    </row>
    <row r="49" spans="1:42">
      <c r="A49" t="s">
        <v>91</v>
      </c>
      <c r="B49" s="206">
        <v>0</v>
      </c>
      <c r="C49" s="206">
        <v>13.78</v>
      </c>
      <c r="D49" s="206">
        <v>0</v>
      </c>
      <c r="E49" s="206">
        <v>0</v>
      </c>
      <c r="F49" s="206">
        <v>22.9</v>
      </c>
      <c r="G49" s="206">
        <v>0</v>
      </c>
      <c r="H49" s="206">
        <v>0</v>
      </c>
      <c r="I49" s="206">
        <v>29.48</v>
      </c>
      <c r="J49" s="206">
        <v>0.34</v>
      </c>
      <c r="K49" s="206">
        <v>0.4</v>
      </c>
      <c r="L49" s="206">
        <v>23.58</v>
      </c>
      <c r="M49" s="206">
        <v>1.18</v>
      </c>
      <c r="N49" s="206">
        <v>1.53</v>
      </c>
      <c r="O49" s="206">
        <v>0</v>
      </c>
      <c r="P49" s="206">
        <v>1.61</v>
      </c>
      <c r="Q49" s="206">
        <v>0.28000000000000003</v>
      </c>
      <c r="R49" s="206">
        <v>0.55000000000000004</v>
      </c>
      <c r="S49" s="206">
        <v>0.34</v>
      </c>
      <c r="T49" s="206">
        <v>0</v>
      </c>
      <c r="U49" s="206">
        <v>0.91</v>
      </c>
      <c r="V49" s="206">
        <v>0.24</v>
      </c>
      <c r="W49" s="206">
        <v>0.61</v>
      </c>
      <c r="X49" s="206">
        <v>1.29</v>
      </c>
      <c r="Y49" s="206">
        <v>0</v>
      </c>
      <c r="Z49" s="206">
        <v>3.19</v>
      </c>
      <c r="AA49" s="206">
        <v>1.18</v>
      </c>
      <c r="AB49" s="206">
        <v>0</v>
      </c>
      <c r="AC49" s="206">
        <v>12.92</v>
      </c>
      <c r="AD49" s="206">
        <v>0</v>
      </c>
      <c r="AE49" s="206">
        <v>0</v>
      </c>
      <c r="AF49" s="206">
        <v>0</v>
      </c>
      <c r="AG49" s="206">
        <v>0</v>
      </c>
      <c r="AH49" s="206">
        <v>34.700000000000003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226.2</v>
      </c>
      <c r="AP49" s="206">
        <v>0</v>
      </c>
    </row>
    <row r="50" spans="1:42">
      <c r="A50" t="s">
        <v>92</v>
      </c>
      <c r="B50" s="206">
        <v>0</v>
      </c>
      <c r="C50" s="206">
        <v>13.78</v>
      </c>
      <c r="D50" s="206">
        <v>0</v>
      </c>
      <c r="E50" s="206">
        <v>0</v>
      </c>
      <c r="F50" s="206">
        <v>22.9</v>
      </c>
      <c r="G50" s="206">
        <v>0</v>
      </c>
      <c r="H50" s="206">
        <v>0</v>
      </c>
      <c r="I50" s="206">
        <v>29.48</v>
      </c>
      <c r="J50" s="206">
        <v>0.34</v>
      </c>
      <c r="K50" s="206">
        <v>0.4</v>
      </c>
      <c r="L50" s="206">
        <v>23.58</v>
      </c>
      <c r="M50" s="206">
        <v>1.18</v>
      </c>
      <c r="N50" s="206">
        <v>1.53</v>
      </c>
      <c r="O50" s="206">
        <v>0</v>
      </c>
      <c r="P50" s="206">
        <v>1.61</v>
      </c>
      <c r="Q50" s="206">
        <v>0.28000000000000003</v>
      </c>
      <c r="R50" s="206">
        <v>0.55000000000000004</v>
      </c>
      <c r="S50" s="206">
        <v>0.34</v>
      </c>
      <c r="T50" s="206">
        <v>0</v>
      </c>
      <c r="U50" s="206">
        <v>0.91</v>
      </c>
      <c r="V50" s="206">
        <v>0.24</v>
      </c>
      <c r="W50" s="206">
        <v>0.61</v>
      </c>
      <c r="X50" s="206">
        <v>1.29</v>
      </c>
      <c r="Y50" s="206">
        <v>0</v>
      </c>
      <c r="Z50" s="206">
        <v>3.19</v>
      </c>
      <c r="AA50" s="206">
        <v>1.18</v>
      </c>
      <c r="AB50" s="206">
        <v>0</v>
      </c>
      <c r="AC50" s="206">
        <v>12.92</v>
      </c>
      <c r="AD50" s="206">
        <v>0</v>
      </c>
      <c r="AE50" s="206">
        <v>0</v>
      </c>
      <c r="AF50" s="206">
        <v>0</v>
      </c>
      <c r="AG50" s="206">
        <v>0</v>
      </c>
      <c r="AH50" s="206">
        <v>34.700000000000003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226.2</v>
      </c>
      <c r="AP50" s="206">
        <v>0</v>
      </c>
    </row>
    <row r="51" spans="1:42">
      <c r="A51" t="s">
        <v>93</v>
      </c>
      <c r="B51" s="206">
        <v>0</v>
      </c>
      <c r="C51" s="206">
        <v>13.78</v>
      </c>
      <c r="D51" s="206">
        <v>0</v>
      </c>
      <c r="E51" s="206">
        <v>0</v>
      </c>
      <c r="F51" s="206">
        <v>22.9</v>
      </c>
      <c r="G51" s="206">
        <v>0</v>
      </c>
      <c r="H51" s="206">
        <v>0</v>
      </c>
      <c r="I51" s="206">
        <v>29.48</v>
      </c>
      <c r="J51" s="206">
        <v>0.34</v>
      </c>
      <c r="K51" s="206">
        <v>0.4</v>
      </c>
      <c r="L51" s="206">
        <v>23.58</v>
      </c>
      <c r="M51" s="206">
        <v>1.18</v>
      </c>
      <c r="N51" s="206">
        <v>1.53</v>
      </c>
      <c r="O51" s="206">
        <v>0</v>
      </c>
      <c r="P51" s="206">
        <v>1.61</v>
      </c>
      <c r="Q51" s="206">
        <v>0.28000000000000003</v>
      </c>
      <c r="R51" s="206">
        <v>0.55000000000000004</v>
      </c>
      <c r="S51" s="206">
        <v>0.34</v>
      </c>
      <c r="T51" s="206">
        <v>0</v>
      </c>
      <c r="U51" s="206">
        <v>0.91</v>
      </c>
      <c r="V51" s="206">
        <v>0.24</v>
      </c>
      <c r="W51" s="206">
        <v>0.61</v>
      </c>
      <c r="X51" s="206">
        <v>1.29</v>
      </c>
      <c r="Y51" s="206">
        <v>0</v>
      </c>
      <c r="Z51" s="206">
        <v>3.19</v>
      </c>
      <c r="AA51" s="206">
        <v>1.18</v>
      </c>
      <c r="AB51" s="206">
        <v>0</v>
      </c>
      <c r="AC51" s="206">
        <v>12.92</v>
      </c>
      <c r="AD51" s="206">
        <v>0</v>
      </c>
      <c r="AE51" s="206">
        <v>0</v>
      </c>
      <c r="AF51" s="206">
        <v>0</v>
      </c>
      <c r="AG51" s="206">
        <v>0</v>
      </c>
      <c r="AH51" s="206">
        <v>34.700000000000003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221.85</v>
      </c>
      <c r="AP51" s="206">
        <v>0</v>
      </c>
    </row>
    <row r="52" spans="1:42">
      <c r="A52" t="s">
        <v>94</v>
      </c>
      <c r="B52" s="206">
        <v>0</v>
      </c>
      <c r="C52" s="206">
        <v>13.78</v>
      </c>
      <c r="D52" s="206">
        <v>0</v>
      </c>
      <c r="E52" s="206">
        <v>0</v>
      </c>
      <c r="F52" s="206">
        <v>22.9</v>
      </c>
      <c r="G52" s="206">
        <v>0</v>
      </c>
      <c r="H52" s="206">
        <v>0</v>
      </c>
      <c r="I52" s="206">
        <v>29.48</v>
      </c>
      <c r="J52" s="206">
        <v>0.34</v>
      </c>
      <c r="K52" s="206">
        <v>0.4</v>
      </c>
      <c r="L52" s="206">
        <v>23.58</v>
      </c>
      <c r="M52" s="206">
        <v>1.18</v>
      </c>
      <c r="N52" s="206">
        <v>1.53</v>
      </c>
      <c r="O52" s="206">
        <v>0</v>
      </c>
      <c r="P52" s="206">
        <v>1.61</v>
      </c>
      <c r="Q52" s="206">
        <v>0.28000000000000003</v>
      </c>
      <c r="R52" s="206">
        <v>0.55000000000000004</v>
      </c>
      <c r="S52" s="206">
        <v>0.34</v>
      </c>
      <c r="T52" s="206">
        <v>0</v>
      </c>
      <c r="U52" s="206">
        <v>0.91</v>
      </c>
      <c r="V52" s="206">
        <v>0.24</v>
      </c>
      <c r="W52" s="206">
        <v>0.61</v>
      </c>
      <c r="X52" s="206">
        <v>1.29</v>
      </c>
      <c r="Y52" s="206">
        <v>0</v>
      </c>
      <c r="Z52" s="206">
        <v>3.19</v>
      </c>
      <c r="AA52" s="206">
        <v>1.18</v>
      </c>
      <c r="AB52" s="206">
        <v>0</v>
      </c>
      <c r="AC52" s="206">
        <v>12.92</v>
      </c>
      <c r="AD52" s="206">
        <v>0</v>
      </c>
      <c r="AE52" s="206">
        <v>0</v>
      </c>
      <c r="AF52" s="206">
        <v>0</v>
      </c>
      <c r="AG52" s="206">
        <v>0</v>
      </c>
      <c r="AH52" s="206">
        <v>30.85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221.85</v>
      </c>
      <c r="AP52" s="206">
        <v>0</v>
      </c>
    </row>
    <row r="53" spans="1:42">
      <c r="A53" t="s">
        <v>95</v>
      </c>
      <c r="B53" s="206">
        <v>0</v>
      </c>
      <c r="C53" s="206">
        <v>13.78</v>
      </c>
      <c r="D53" s="206">
        <v>0</v>
      </c>
      <c r="E53" s="206">
        <v>0</v>
      </c>
      <c r="F53" s="206">
        <v>22.9</v>
      </c>
      <c r="G53" s="206">
        <v>0</v>
      </c>
      <c r="H53" s="206">
        <v>0</v>
      </c>
      <c r="I53" s="206">
        <v>29.48</v>
      </c>
      <c r="J53" s="206">
        <v>0.34</v>
      </c>
      <c r="K53" s="206">
        <v>0.4</v>
      </c>
      <c r="L53" s="206">
        <v>23.58</v>
      </c>
      <c r="M53" s="206">
        <v>1.18</v>
      </c>
      <c r="N53" s="206">
        <v>1.53</v>
      </c>
      <c r="O53" s="206">
        <v>0</v>
      </c>
      <c r="P53" s="206">
        <v>1.61</v>
      </c>
      <c r="Q53" s="206">
        <v>0.28000000000000003</v>
      </c>
      <c r="R53" s="206">
        <v>0.55000000000000004</v>
      </c>
      <c r="S53" s="206">
        <v>0.34</v>
      </c>
      <c r="T53" s="206">
        <v>0</v>
      </c>
      <c r="U53" s="206">
        <v>0.91</v>
      </c>
      <c r="V53" s="206">
        <v>0.24</v>
      </c>
      <c r="W53" s="206">
        <v>0.61</v>
      </c>
      <c r="X53" s="206">
        <v>1.29</v>
      </c>
      <c r="Y53" s="206">
        <v>0</v>
      </c>
      <c r="Z53" s="206">
        <v>3.19</v>
      </c>
      <c r="AA53" s="206">
        <v>1.18</v>
      </c>
      <c r="AB53" s="206">
        <v>0</v>
      </c>
      <c r="AC53" s="206">
        <v>12.92</v>
      </c>
      <c r="AD53" s="206">
        <v>0</v>
      </c>
      <c r="AE53" s="206">
        <v>0</v>
      </c>
      <c r="AF53" s="206">
        <v>0</v>
      </c>
      <c r="AG53" s="206">
        <v>0</v>
      </c>
      <c r="AH53" s="206">
        <v>30.85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221.85</v>
      </c>
      <c r="AP53" s="206">
        <v>0</v>
      </c>
    </row>
    <row r="54" spans="1:42">
      <c r="A54" t="s">
        <v>96</v>
      </c>
      <c r="B54" s="206">
        <v>0</v>
      </c>
      <c r="C54" s="206">
        <v>13.78</v>
      </c>
      <c r="D54" s="206">
        <v>0</v>
      </c>
      <c r="E54" s="206">
        <v>0</v>
      </c>
      <c r="F54" s="206">
        <v>22.9</v>
      </c>
      <c r="G54" s="206">
        <v>0</v>
      </c>
      <c r="H54" s="206">
        <v>0</v>
      </c>
      <c r="I54" s="206">
        <v>29.48</v>
      </c>
      <c r="J54" s="206">
        <v>0.34</v>
      </c>
      <c r="K54" s="206">
        <v>0.4</v>
      </c>
      <c r="L54" s="206">
        <v>23.58</v>
      </c>
      <c r="M54" s="206">
        <v>1.18</v>
      </c>
      <c r="N54" s="206">
        <v>1.53</v>
      </c>
      <c r="O54" s="206">
        <v>0</v>
      </c>
      <c r="P54" s="206">
        <v>1.61</v>
      </c>
      <c r="Q54" s="206">
        <v>0.28000000000000003</v>
      </c>
      <c r="R54" s="206">
        <v>0.55000000000000004</v>
      </c>
      <c r="S54" s="206">
        <v>0.34</v>
      </c>
      <c r="T54" s="206">
        <v>0</v>
      </c>
      <c r="U54" s="206">
        <v>0.91</v>
      </c>
      <c r="V54" s="206">
        <v>0.24</v>
      </c>
      <c r="W54" s="206">
        <v>0.61</v>
      </c>
      <c r="X54" s="206">
        <v>1.29</v>
      </c>
      <c r="Y54" s="206">
        <v>0</v>
      </c>
      <c r="Z54" s="206">
        <v>3.19</v>
      </c>
      <c r="AA54" s="206">
        <v>1.18</v>
      </c>
      <c r="AB54" s="206">
        <v>0</v>
      </c>
      <c r="AC54" s="206">
        <v>12.92</v>
      </c>
      <c r="AD54" s="206">
        <v>0</v>
      </c>
      <c r="AE54" s="206">
        <v>0</v>
      </c>
      <c r="AF54" s="206">
        <v>0</v>
      </c>
      <c r="AG54" s="206">
        <v>0</v>
      </c>
      <c r="AH54" s="206">
        <v>30.85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221.85</v>
      </c>
      <c r="AP54" s="206">
        <v>0</v>
      </c>
    </row>
    <row r="55" spans="1:42">
      <c r="A55" t="s">
        <v>97</v>
      </c>
      <c r="B55" s="206">
        <v>0</v>
      </c>
      <c r="C55" s="206">
        <v>13.78</v>
      </c>
      <c r="D55" s="206">
        <v>0</v>
      </c>
      <c r="E55" s="206">
        <v>0</v>
      </c>
      <c r="F55" s="206">
        <v>22.9</v>
      </c>
      <c r="G55" s="206">
        <v>0</v>
      </c>
      <c r="H55" s="206">
        <v>0</v>
      </c>
      <c r="I55" s="206">
        <v>29.48</v>
      </c>
      <c r="J55" s="206">
        <v>0.34</v>
      </c>
      <c r="K55" s="206">
        <v>0.4</v>
      </c>
      <c r="L55" s="206">
        <v>23.58</v>
      </c>
      <c r="M55" s="206">
        <v>1.18</v>
      </c>
      <c r="N55" s="206">
        <v>1.53</v>
      </c>
      <c r="O55" s="206">
        <v>0</v>
      </c>
      <c r="P55" s="206">
        <v>1.61</v>
      </c>
      <c r="Q55" s="206">
        <v>0.28000000000000003</v>
      </c>
      <c r="R55" s="206">
        <v>0.55000000000000004</v>
      </c>
      <c r="S55" s="206">
        <v>0.34</v>
      </c>
      <c r="T55" s="206">
        <v>0</v>
      </c>
      <c r="U55" s="206">
        <v>0.91</v>
      </c>
      <c r="V55" s="206">
        <v>0.24</v>
      </c>
      <c r="W55" s="206">
        <v>0.61</v>
      </c>
      <c r="X55" s="206">
        <v>1.29</v>
      </c>
      <c r="Y55" s="206">
        <v>0</v>
      </c>
      <c r="Z55" s="206">
        <v>3.19</v>
      </c>
      <c r="AA55" s="206">
        <v>1.18</v>
      </c>
      <c r="AB55" s="206">
        <v>0</v>
      </c>
      <c r="AC55" s="206">
        <v>12.92</v>
      </c>
      <c r="AD55" s="206">
        <v>0</v>
      </c>
      <c r="AE55" s="206">
        <v>0</v>
      </c>
      <c r="AF55" s="206">
        <v>0</v>
      </c>
      <c r="AG55" s="206">
        <v>0</v>
      </c>
      <c r="AH55" s="206">
        <v>30.85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219.35</v>
      </c>
      <c r="AP55" s="206">
        <v>0</v>
      </c>
    </row>
    <row r="56" spans="1:42">
      <c r="A56" t="s">
        <v>98</v>
      </c>
      <c r="B56" s="206">
        <v>0</v>
      </c>
      <c r="C56" s="206">
        <v>13.78</v>
      </c>
      <c r="D56" s="206">
        <v>0</v>
      </c>
      <c r="E56" s="206">
        <v>0</v>
      </c>
      <c r="F56" s="206">
        <v>22.9</v>
      </c>
      <c r="G56" s="206">
        <v>0</v>
      </c>
      <c r="H56" s="206">
        <v>0</v>
      </c>
      <c r="I56" s="206">
        <v>29.48</v>
      </c>
      <c r="J56" s="206">
        <v>0.34</v>
      </c>
      <c r="K56" s="206">
        <v>0.4</v>
      </c>
      <c r="L56" s="206">
        <v>23.58</v>
      </c>
      <c r="M56" s="206">
        <v>1.18</v>
      </c>
      <c r="N56" s="206">
        <v>1.53</v>
      </c>
      <c r="O56" s="206">
        <v>0</v>
      </c>
      <c r="P56" s="206">
        <v>1.61</v>
      </c>
      <c r="Q56" s="206">
        <v>0.28000000000000003</v>
      </c>
      <c r="R56" s="206">
        <v>0.55000000000000004</v>
      </c>
      <c r="S56" s="206">
        <v>0.34</v>
      </c>
      <c r="T56" s="206">
        <v>0</v>
      </c>
      <c r="U56" s="206">
        <v>0.91</v>
      </c>
      <c r="V56" s="206">
        <v>0.24</v>
      </c>
      <c r="W56" s="206">
        <v>0.61</v>
      </c>
      <c r="X56" s="206">
        <v>1.29</v>
      </c>
      <c r="Y56" s="206">
        <v>0</v>
      </c>
      <c r="Z56" s="206">
        <v>3.19</v>
      </c>
      <c r="AA56" s="206">
        <v>1.18</v>
      </c>
      <c r="AB56" s="206">
        <v>0</v>
      </c>
      <c r="AC56" s="206">
        <v>12.92</v>
      </c>
      <c r="AD56" s="206">
        <v>0</v>
      </c>
      <c r="AE56" s="206">
        <v>0</v>
      </c>
      <c r="AF56" s="206">
        <v>0</v>
      </c>
      <c r="AG56" s="206">
        <v>0</v>
      </c>
      <c r="AH56" s="206">
        <v>30.85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219.35</v>
      </c>
      <c r="AP56" s="206">
        <v>0</v>
      </c>
    </row>
    <row r="57" spans="1:42">
      <c r="A57" t="s">
        <v>99</v>
      </c>
      <c r="B57" s="206">
        <v>0</v>
      </c>
      <c r="C57" s="206">
        <v>13.78</v>
      </c>
      <c r="D57" s="206">
        <v>0</v>
      </c>
      <c r="E57" s="206">
        <v>0</v>
      </c>
      <c r="F57" s="206">
        <v>22.9</v>
      </c>
      <c r="G57" s="206">
        <v>0</v>
      </c>
      <c r="H57" s="206">
        <v>0</v>
      </c>
      <c r="I57" s="206">
        <v>29.48</v>
      </c>
      <c r="J57" s="206">
        <v>0.34</v>
      </c>
      <c r="K57" s="206">
        <v>0.4</v>
      </c>
      <c r="L57" s="206">
        <v>23.58</v>
      </c>
      <c r="M57" s="206">
        <v>1.18</v>
      </c>
      <c r="N57" s="206">
        <v>1.53</v>
      </c>
      <c r="O57" s="206">
        <v>0</v>
      </c>
      <c r="P57" s="206">
        <v>1.61</v>
      </c>
      <c r="Q57" s="206">
        <v>0.28000000000000003</v>
      </c>
      <c r="R57" s="206">
        <v>0.55000000000000004</v>
      </c>
      <c r="S57" s="206">
        <v>0.34</v>
      </c>
      <c r="T57" s="206">
        <v>0</v>
      </c>
      <c r="U57" s="206">
        <v>0.91</v>
      </c>
      <c r="V57" s="206">
        <v>0.24</v>
      </c>
      <c r="W57" s="206">
        <v>0.56999999999999995</v>
      </c>
      <c r="X57" s="206">
        <v>1.29</v>
      </c>
      <c r="Y57" s="206">
        <v>0</v>
      </c>
      <c r="Z57" s="206">
        <v>3.19</v>
      </c>
      <c r="AA57" s="206">
        <v>1.18</v>
      </c>
      <c r="AB57" s="206">
        <v>0</v>
      </c>
      <c r="AC57" s="206">
        <v>12.92</v>
      </c>
      <c r="AD57" s="206">
        <v>0</v>
      </c>
      <c r="AE57" s="206">
        <v>0</v>
      </c>
      <c r="AF57" s="206">
        <v>0</v>
      </c>
      <c r="AG57" s="206">
        <v>0</v>
      </c>
      <c r="AH57" s="206">
        <v>30.85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219.35</v>
      </c>
      <c r="AP57" s="206">
        <v>0</v>
      </c>
    </row>
    <row r="58" spans="1:42">
      <c r="A58" t="s">
        <v>100</v>
      </c>
      <c r="B58" s="206">
        <v>0</v>
      </c>
      <c r="C58" s="206">
        <v>13.78</v>
      </c>
      <c r="D58" s="206">
        <v>0</v>
      </c>
      <c r="E58" s="206">
        <v>0</v>
      </c>
      <c r="F58" s="206">
        <v>22.9</v>
      </c>
      <c r="G58" s="206">
        <v>0</v>
      </c>
      <c r="H58" s="206">
        <v>0</v>
      </c>
      <c r="I58" s="206">
        <v>29.48</v>
      </c>
      <c r="J58" s="206">
        <v>0.34</v>
      </c>
      <c r="K58" s="206">
        <v>0.4</v>
      </c>
      <c r="L58" s="206">
        <v>23.58</v>
      </c>
      <c r="M58" s="206">
        <v>1.18</v>
      </c>
      <c r="N58" s="206">
        <v>1.53</v>
      </c>
      <c r="O58" s="206">
        <v>0</v>
      </c>
      <c r="P58" s="206">
        <v>1.61</v>
      </c>
      <c r="Q58" s="206">
        <v>0.28000000000000003</v>
      </c>
      <c r="R58" s="206">
        <v>0.55000000000000004</v>
      </c>
      <c r="S58" s="206">
        <v>0.34</v>
      </c>
      <c r="T58" s="206">
        <v>0</v>
      </c>
      <c r="U58" s="206">
        <v>0.91</v>
      </c>
      <c r="V58" s="206">
        <v>0.24</v>
      </c>
      <c r="W58" s="206">
        <v>0.56999999999999995</v>
      </c>
      <c r="X58" s="206">
        <v>1.29</v>
      </c>
      <c r="Y58" s="206">
        <v>0</v>
      </c>
      <c r="Z58" s="206">
        <v>3.19</v>
      </c>
      <c r="AA58" s="206">
        <v>1.18</v>
      </c>
      <c r="AB58" s="206">
        <v>0</v>
      </c>
      <c r="AC58" s="206">
        <v>12.92</v>
      </c>
      <c r="AD58" s="206">
        <v>0</v>
      </c>
      <c r="AE58" s="206">
        <v>0</v>
      </c>
      <c r="AF58" s="206">
        <v>0</v>
      </c>
      <c r="AG58" s="206">
        <v>0</v>
      </c>
      <c r="AH58" s="206">
        <v>30.85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219.35</v>
      </c>
      <c r="AP58" s="206">
        <v>0</v>
      </c>
    </row>
    <row r="59" spans="1:42">
      <c r="A59" t="s">
        <v>101</v>
      </c>
      <c r="B59" s="206">
        <v>0</v>
      </c>
      <c r="C59" s="206">
        <v>13.78</v>
      </c>
      <c r="D59" s="206">
        <v>0</v>
      </c>
      <c r="E59" s="206">
        <v>0</v>
      </c>
      <c r="F59" s="206">
        <v>22.9</v>
      </c>
      <c r="G59" s="206">
        <v>0</v>
      </c>
      <c r="H59" s="206">
        <v>0</v>
      </c>
      <c r="I59" s="206">
        <v>29.48</v>
      </c>
      <c r="J59" s="206">
        <v>0.34</v>
      </c>
      <c r="K59" s="206">
        <v>0.4</v>
      </c>
      <c r="L59" s="206">
        <v>23.58</v>
      </c>
      <c r="M59" s="206">
        <v>1.18</v>
      </c>
      <c r="N59" s="206">
        <v>1.53</v>
      </c>
      <c r="O59" s="206">
        <v>0</v>
      </c>
      <c r="P59" s="206">
        <v>1.61</v>
      </c>
      <c r="Q59" s="206">
        <v>0.28000000000000003</v>
      </c>
      <c r="R59" s="206">
        <v>0.55000000000000004</v>
      </c>
      <c r="S59" s="206">
        <v>0.34</v>
      </c>
      <c r="T59" s="206">
        <v>0</v>
      </c>
      <c r="U59" s="206">
        <v>0.91</v>
      </c>
      <c r="V59" s="206">
        <v>0.24</v>
      </c>
      <c r="W59" s="206">
        <v>0.56999999999999995</v>
      </c>
      <c r="X59" s="206">
        <v>1.29</v>
      </c>
      <c r="Y59" s="206">
        <v>0</v>
      </c>
      <c r="Z59" s="206">
        <v>3.19</v>
      </c>
      <c r="AA59" s="206">
        <v>1.18</v>
      </c>
      <c r="AB59" s="206">
        <v>0</v>
      </c>
      <c r="AC59" s="206">
        <v>12.92</v>
      </c>
      <c r="AD59" s="206">
        <v>0</v>
      </c>
      <c r="AE59" s="206">
        <v>0</v>
      </c>
      <c r="AF59" s="206">
        <v>0</v>
      </c>
      <c r="AG59" s="206">
        <v>0</v>
      </c>
      <c r="AH59" s="206">
        <v>30.85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219.35</v>
      </c>
      <c r="AP59" s="206">
        <v>0</v>
      </c>
    </row>
    <row r="60" spans="1:42">
      <c r="A60" t="s">
        <v>102</v>
      </c>
      <c r="B60" s="206">
        <v>0</v>
      </c>
      <c r="C60" s="206">
        <v>13.78</v>
      </c>
      <c r="D60" s="206">
        <v>0</v>
      </c>
      <c r="E60" s="206">
        <v>0</v>
      </c>
      <c r="F60" s="206">
        <v>22.9</v>
      </c>
      <c r="G60" s="206">
        <v>0</v>
      </c>
      <c r="H60" s="206">
        <v>0</v>
      </c>
      <c r="I60" s="206">
        <v>29.48</v>
      </c>
      <c r="J60" s="206">
        <v>0.34</v>
      </c>
      <c r="K60" s="206">
        <v>0.4</v>
      </c>
      <c r="L60" s="206">
        <v>23.58</v>
      </c>
      <c r="M60" s="206">
        <v>1.18</v>
      </c>
      <c r="N60" s="206">
        <v>1.53</v>
      </c>
      <c r="O60" s="206">
        <v>0</v>
      </c>
      <c r="P60" s="206">
        <v>1.61</v>
      </c>
      <c r="Q60" s="206">
        <v>0.28000000000000003</v>
      </c>
      <c r="R60" s="206">
        <v>0.55000000000000004</v>
      </c>
      <c r="S60" s="206">
        <v>0.34</v>
      </c>
      <c r="T60" s="206">
        <v>0</v>
      </c>
      <c r="U60" s="206">
        <v>0.91</v>
      </c>
      <c r="V60" s="206">
        <v>0.24</v>
      </c>
      <c r="W60" s="206">
        <v>0.56999999999999995</v>
      </c>
      <c r="X60" s="206">
        <v>1.29</v>
      </c>
      <c r="Y60" s="206">
        <v>0</v>
      </c>
      <c r="Z60" s="206">
        <v>3.19</v>
      </c>
      <c r="AA60" s="206">
        <v>1.18</v>
      </c>
      <c r="AB60" s="206">
        <v>0</v>
      </c>
      <c r="AC60" s="206">
        <v>12.92</v>
      </c>
      <c r="AD60" s="206">
        <v>0</v>
      </c>
      <c r="AE60" s="206">
        <v>0</v>
      </c>
      <c r="AF60" s="206">
        <v>0</v>
      </c>
      <c r="AG60" s="206">
        <v>0</v>
      </c>
      <c r="AH60" s="206">
        <v>42.42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219.35</v>
      </c>
      <c r="AP60" s="206">
        <v>0</v>
      </c>
    </row>
    <row r="61" spans="1:42">
      <c r="A61" t="s">
        <v>103</v>
      </c>
      <c r="B61" s="206">
        <v>0</v>
      </c>
      <c r="C61" s="206">
        <v>13.78</v>
      </c>
      <c r="D61" s="206">
        <v>0</v>
      </c>
      <c r="E61" s="206">
        <v>0</v>
      </c>
      <c r="F61" s="206">
        <v>22.9</v>
      </c>
      <c r="G61" s="206">
        <v>0</v>
      </c>
      <c r="H61" s="206">
        <v>0</v>
      </c>
      <c r="I61" s="206">
        <v>29.48</v>
      </c>
      <c r="J61" s="206">
        <v>0.34</v>
      </c>
      <c r="K61" s="206">
        <v>0.4</v>
      </c>
      <c r="L61" s="206">
        <v>23.58</v>
      </c>
      <c r="M61" s="206">
        <v>1.18</v>
      </c>
      <c r="N61" s="206">
        <v>1.53</v>
      </c>
      <c r="O61" s="206">
        <v>0</v>
      </c>
      <c r="P61" s="206">
        <v>1.61</v>
      </c>
      <c r="Q61" s="206">
        <v>0.28000000000000003</v>
      </c>
      <c r="R61" s="206">
        <v>0.55000000000000004</v>
      </c>
      <c r="S61" s="206">
        <v>0.34</v>
      </c>
      <c r="T61" s="206">
        <v>0</v>
      </c>
      <c r="U61" s="206">
        <v>0.91</v>
      </c>
      <c r="V61" s="206">
        <v>0.24</v>
      </c>
      <c r="W61" s="206">
        <v>0.56999999999999995</v>
      </c>
      <c r="X61" s="206">
        <v>1.29</v>
      </c>
      <c r="Y61" s="206">
        <v>0</v>
      </c>
      <c r="Z61" s="206">
        <v>3.19</v>
      </c>
      <c r="AA61" s="206">
        <v>1.18</v>
      </c>
      <c r="AB61" s="206">
        <v>0</v>
      </c>
      <c r="AC61" s="206">
        <v>12.92</v>
      </c>
      <c r="AD61" s="206">
        <v>0</v>
      </c>
      <c r="AE61" s="206">
        <v>0</v>
      </c>
      <c r="AF61" s="206">
        <v>0</v>
      </c>
      <c r="AG61" s="206">
        <v>0</v>
      </c>
      <c r="AH61" s="206">
        <v>36.22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219.35</v>
      </c>
      <c r="AP61" s="206">
        <v>0</v>
      </c>
    </row>
    <row r="62" spans="1:42">
      <c r="A62" t="s">
        <v>104</v>
      </c>
      <c r="B62" s="206">
        <v>0</v>
      </c>
      <c r="C62" s="206">
        <v>13.78</v>
      </c>
      <c r="D62" s="206">
        <v>0</v>
      </c>
      <c r="E62" s="206">
        <v>0</v>
      </c>
      <c r="F62" s="206">
        <v>22.9</v>
      </c>
      <c r="G62" s="206">
        <v>0</v>
      </c>
      <c r="H62" s="206">
        <v>0</v>
      </c>
      <c r="I62" s="206">
        <v>29.48</v>
      </c>
      <c r="J62" s="206">
        <v>0.34</v>
      </c>
      <c r="K62" s="206">
        <v>0.4</v>
      </c>
      <c r="L62" s="206">
        <v>23.58</v>
      </c>
      <c r="M62" s="206">
        <v>1.18</v>
      </c>
      <c r="N62" s="206">
        <v>1.53</v>
      </c>
      <c r="O62" s="206">
        <v>0</v>
      </c>
      <c r="P62" s="206">
        <v>1.61</v>
      </c>
      <c r="Q62" s="206">
        <v>0.28000000000000003</v>
      </c>
      <c r="R62" s="206">
        <v>0.55000000000000004</v>
      </c>
      <c r="S62" s="206">
        <v>0.34</v>
      </c>
      <c r="T62" s="206">
        <v>0</v>
      </c>
      <c r="U62" s="206">
        <v>0.91</v>
      </c>
      <c r="V62" s="206">
        <v>0.24</v>
      </c>
      <c r="W62" s="206">
        <v>0.56999999999999995</v>
      </c>
      <c r="X62" s="206">
        <v>1.29</v>
      </c>
      <c r="Y62" s="206">
        <v>0</v>
      </c>
      <c r="Z62" s="206">
        <v>3.19</v>
      </c>
      <c r="AA62" s="206">
        <v>1.18</v>
      </c>
      <c r="AB62" s="206">
        <v>0</v>
      </c>
      <c r="AC62" s="206">
        <v>16.97</v>
      </c>
      <c r="AD62" s="206">
        <v>0</v>
      </c>
      <c r="AE62" s="206">
        <v>0</v>
      </c>
      <c r="AF62" s="206">
        <v>0</v>
      </c>
      <c r="AG62" s="206">
        <v>0</v>
      </c>
      <c r="AH62" s="206">
        <v>42.42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219.35</v>
      </c>
      <c r="AP62" s="206">
        <v>0</v>
      </c>
    </row>
    <row r="63" spans="1:42">
      <c r="A63" t="s">
        <v>105</v>
      </c>
      <c r="B63" s="206">
        <v>0</v>
      </c>
      <c r="C63" s="206">
        <v>13.78</v>
      </c>
      <c r="D63" s="206">
        <v>0</v>
      </c>
      <c r="E63" s="206">
        <v>0</v>
      </c>
      <c r="F63" s="206">
        <v>22.9</v>
      </c>
      <c r="G63" s="206">
        <v>0</v>
      </c>
      <c r="H63" s="206">
        <v>0</v>
      </c>
      <c r="I63" s="206">
        <v>29.48</v>
      </c>
      <c r="J63" s="206">
        <v>0.34</v>
      </c>
      <c r="K63" s="206">
        <v>0.4</v>
      </c>
      <c r="L63" s="206">
        <v>23.58</v>
      </c>
      <c r="M63" s="206">
        <v>1.18</v>
      </c>
      <c r="N63" s="206">
        <v>1.53</v>
      </c>
      <c r="O63" s="206">
        <v>0</v>
      </c>
      <c r="P63" s="206">
        <v>1.61</v>
      </c>
      <c r="Q63" s="206">
        <v>0.28000000000000003</v>
      </c>
      <c r="R63" s="206">
        <v>0.55000000000000004</v>
      </c>
      <c r="S63" s="206">
        <v>0.34</v>
      </c>
      <c r="T63" s="206">
        <v>0</v>
      </c>
      <c r="U63" s="206">
        <v>0.91</v>
      </c>
      <c r="V63" s="206">
        <v>0.24</v>
      </c>
      <c r="W63" s="206">
        <v>0.56999999999999995</v>
      </c>
      <c r="X63" s="206">
        <v>1.29</v>
      </c>
      <c r="Y63" s="206">
        <v>0</v>
      </c>
      <c r="Z63" s="206">
        <v>3.19</v>
      </c>
      <c r="AA63" s="206">
        <v>1.18</v>
      </c>
      <c r="AB63" s="206">
        <v>0</v>
      </c>
      <c r="AC63" s="206">
        <v>13.18</v>
      </c>
      <c r="AD63" s="206">
        <v>0</v>
      </c>
      <c r="AE63" s="206">
        <v>0</v>
      </c>
      <c r="AF63" s="206">
        <v>0</v>
      </c>
      <c r="AG63" s="206">
        <v>0</v>
      </c>
      <c r="AH63" s="206">
        <v>34.700000000000003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219.35</v>
      </c>
      <c r="AP63" s="206">
        <v>0</v>
      </c>
    </row>
    <row r="64" spans="1:42">
      <c r="A64" t="s">
        <v>106</v>
      </c>
      <c r="B64" s="206">
        <v>0</v>
      </c>
      <c r="C64" s="206">
        <v>13.78</v>
      </c>
      <c r="D64" s="206">
        <v>0</v>
      </c>
      <c r="E64" s="206">
        <v>0</v>
      </c>
      <c r="F64" s="206">
        <v>22.9</v>
      </c>
      <c r="G64" s="206">
        <v>0</v>
      </c>
      <c r="H64" s="206">
        <v>0</v>
      </c>
      <c r="I64" s="206">
        <v>29.48</v>
      </c>
      <c r="J64" s="206">
        <v>0.34</v>
      </c>
      <c r="K64" s="206">
        <v>0.4</v>
      </c>
      <c r="L64" s="206">
        <v>23.58</v>
      </c>
      <c r="M64" s="206">
        <v>1.18</v>
      </c>
      <c r="N64" s="206">
        <v>1.53</v>
      </c>
      <c r="O64" s="206">
        <v>0</v>
      </c>
      <c r="P64" s="206">
        <v>1.61</v>
      </c>
      <c r="Q64" s="206">
        <v>0.28000000000000003</v>
      </c>
      <c r="R64" s="206">
        <v>0.55000000000000004</v>
      </c>
      <c r="S64" s="206">
        <v>0.34</v>
      </c>
      <c r="T64" s="206">
        <v>0</v>
      </c>
      <c r="U64" s="206">
        <v>0.91</v>
      </c>
      <c r="V64" s="206">
        <v>0.24</v>
      </c>
      <c r="W64" s="206">
        <v>0.56999999999999995</v>
      </c>
      <c r="X64" s="206">
        <v>1.29</v>
      </c>
      <c r="Y64" s="206">
        <v>0</v>
      </c>
      <c r="Z64" s="206">
        <v>3.19</v>
      </c>
      <c r="AA64" s="206">
        <v>1.18</v>
      </c>
      <c r="AB64" s="206">
        <v>0</v>
      </c>
      <c r="AC64" s="206">
        <v>13.49</v>
      </c>
      <c r="AD64" s="206">
        <v>0</v>
      </c>
      <c r="AE64" s="206">
        <v>0</v>
      </c>
      <c r="AF64" s="206">
        <v>0</v>
      </c>
      <c r="AG64" s="206">
        <v>0</v>
      </c>
      <c r="AH64" s="206">
        <v>34.700000000000003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219.35</v>
      </c>
      <c r="AP64" s="206">
        <v>0</v>
      </c>
    </row>
    <row r="65" spans="1:42">
      <c r="A65" t="s">
        <v>107</v>
      </c>
      <c r="B65" s="206">
        <v>0</v>
      </c>
      <c r="C65" s="206">
        <v>13.78</v>
      </c>
      <c r="D65" s="206">
        <v>0</v>
      </c>
      <c r="E65" s="206">
        <v>0</v>
      </c>
      <c r="F65" s="206">
        <v>22.9</v>
      </c>
      <c r="G65" s="206">
        <v>0</v>
      </c>
      <c r="H65" s="206">
        <v>0</v>
      </c>
      <c r="I65" s="206">
        <v>29.48</v>
      </c>
      <c r="J65" s="206">
        <v>0.34</v>
      </c>
      <c r="K65" s="206">
        <v>0.4</v>
      </c>
      <c r="L65" s="206">
        <v>23.58</v>
      </c>
      <c r="M65" s="206">
        <v>1.18</v>
      </c>
      <c r="N65" s="206">
        <v>1.53</v>
      </c>
      <c r="O65" s="206">
        <v>0</v>
      </c>
      <c r="P65" s="206">
        <v>1.61</v>
      </c>
      <c r="Q65" s="206">
        <v>0.28000000000000003</v>
      </c>
      <c r="R65" s="206">
        <v>0.55000000000000004</v>
      </c>
      <c r="S65" s="206">
        <v>0.34</v>
      </c>
      <c r="T65" s="206">
        <v>0</v>
      </c>
      <c r="U65" s="206">
        <v>0.91</v>
      </c>
      <c r="V65" s="206">
        <v>0.24</v>
      </c>
      <c r="W65" s="206">
        <v>0.56999999999999995</v>
      </c>
      <c r="X65" s="206">
        <v>1.29</v>
      </c>
      <c r="Y65" s="206">
        <v>0</v>
      </c>
      <c r="Z65" s="206">
        <v>10.61</v>
      </c>
      <c r="AA65" s="206">
        <v>1.18</v>
      </c>
      <c r="AB65" s="206">
        <v>0</v>
      </c>
      <c r="AC65" s="206">
        <v>13.49</v>
      </c>
      <c r="AD65" s="206">
        <v>0</v>
      </c>
      <c r="AE65" s="206">
        <v>0</v>
      </c>
      <c r="AF65" s="206">
        <v>0</v>
      </c>
      <c r="AG65" s="206">
        <v>0</v>
      </c>
      <c r="AH65" s="206">
        <v>34.700000000000003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219.35</v>
      </c>
      <c r="AP65" s="206">
        <v>0</v>
      </c>
    </row>
    <row r="66" spans="1:42">
      <c r="A66" t="s">
        <v>108</v>
      </c>
      <c r="B66" s="206">
        <v>0</v>
      </c>
      <c r="C66" s="206">
        <v>13.78</v>
      </c>
      <c r="D66" s="206">
        <v>0</v>
      </c>
      <c r="E66" s="206">
        <v>0</v>
      </c>
      <c r="F66" s="206">
        <v>22.9</v>
      </c>
      <c r="G66" s="206">
        <v>0</v>
      </c>
      <c r="H66" s="206">
        <v>0</v>
      </c>
      <c r="I66" s="206">
        <v>29.48</v>
      </c>
      <c r="J66" s="206">
        <v>0.34</v>
      </c>
      <c r="K66" s="206">
        <v>0.4</v>
      </c>
      <c r="L66" s="206">
        <v>23.58</v>
      </c>
      <c r="M66" s="206">
        <v>1.18</v>
      </c>
      <c r="N66" s="206">
        <v>1.53</v>
      </c>
      <c r="O66" s="206">
        <v>0</v>
      </c>
      <c r="P66" s="206">
        <v>1.61</v>
      </c>
      <c r="Q66" s="206">
        <v>0.28000000000000003</v>
      </c>
      <c r="R66" s="206">
        <v>0.55000000000000004</v>
      </c>
      <c r="S66" s="206">
        <v>0.34</v>
      </c>
      <c r="T66" s="206">
        <v>0</v>
      </c>
      <c r="U66" s="206">
        <v>0.91</v>
      </c>
      <c r="V66" s="206">
        <v>0.24</v>
      </c>
      <c r="W66" s="206">
        <v>0.56999999999999995</v>
      </c>
      <c r="X66" s="206">
        <v>1.29</v>
      </c>
      <c r="Y66" s="206">
        <v>0</v>
      </c>
      <c r="Z66" s="206">
        <v>10.61</v>
      </c>
      <c r="AA66" s="206">
        <v>1.18</v>
      </c>
      <c r="AB66" s="206">
        <v>0</v>
      </c>
      <c r="AC66" s="206">
        <v>13.49</v>
      </c>
      <c r="AD66" s="206">
        <v>0</v>
      </c>
      <c r="AE66" s="206">
        <v>0</v>
      </c>
      <c r="AF66" s="206">
        <v>0</v>
      </c>
      <c r="AG66" s="206">
        <v>0</v>
      </c>
      <c r="AH66" s="206">
        <v>34.700000000000003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219.35</v>
      </c>
      <c r="AP66" s="206">
        <v>0</v>
      </c>
    </row>
    <row r="67" spans="1:42">
      <c r="A67" t="s">
        <v>109</v>
      </c>
      <c r="B67" s="206">
        <v>0</v>
      </c>
      <c r="C67" s="206">
        <v>12.08</v>
      </c>
      <c r="D67" s="206">
        <v>0</v>
      </c>
      <c r="E67" s="206">
        <v>0</v>
      </c>
      <c r="F67" s="206">
        <v>16.14</v>
      </c>
      <c r="G67" s="206">
        <v>0</v>
      </c>
      <c r="H67" s="206">
        <v>0</v>
      </c>
      <c r="I67" s="206">
        <v>29.48</v>
      </c>
      <c r="J67" s="206">
        <v>0</v>
      </c>
      <c r="K67" s="206">
        <v>0.4</v>
      </c>
      <c r="L67" s="206">
        <v>23.58</v>
      </c>
      <c r="M67" s="206">
        <v>1.18</v>
      </c>
      <c r="N67" s="206">
        <v>1.53</v>
      </c>
      <c r="O67" s="206">
        <v>0</v>
      </c>
      <c r="P67" s="206">
        <v>1.61</v>
      </c>
      <c r="Q67" s="206">
        <v>0.28000000000000003</v>
      </c>
      <c r="R67" s="206">
        <v>0.55000000000000004</v>
      </c>
      <c r="S67" s="206">
        <v>0.34</v>
      </c>
      <c r="T67" s="206">
        <v>0</v>
      </c>
      <c r="U67" s="206">
        <v>0.91</v>
      </c>
      <c r="V67" s="206">
        <v>0.24</v>
      </c>
      <c r="W67" s="206">
        <v>0.56999999999999995</v>
      </c>
      <c r="X67" s="206">
        <v>1.29</v>
      </c>
      <c r="Y67" s="206">
        <v>0</v>
      </c>
      <c r="Z67" s="206">
        <v>10.61</v>
      </c>
      <c r="AA67" s="206">
        <v>1.18</v>
      </c>
      <c r="AB67" s="206">
        <v>0</v>
      </c>
      <c r="AC67" s="206">
        <v>13.49</v>
      </c>
      <c r="AD67" s="206">
        <v>0</v>
      </c>
      <c r="AE67" s="206">
        <v>0</v>
      </c>
      <c r="AF67" s="206">
        <v>0</v>
      </c>
      <c r="AG67" s="206">
        <v>0</v>
      </c>
      <c r="AH67" s="206">
        <v>34.700000000000003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219.35</v>
      </c>
      <c r="AP67" s="206">
        <v>0</v>
      </c>
    </row>
    <row r="68" spans="1:42">
      <c r="A68" t="s">
        <v>110</v>
      </c>
      <c r="B68" s="206">
        <v>0</v>
      </c>
      <c r="C68" s="206">
        <v>12.25</v>
      </c>
      <c r="D68" s="206">
        <v>0</v>
      </c>
      <c r="E68" s="206">
        <v>0</v>
      </c>
      <c r="F68" s="206">
        <v>16.14</v>
      </c>
      <c r="G68" s="206">
        <v>0</v>
      </c>
      <c r="H68" s="206">
        <v>0</v>
      </c>
      <c r="I68" s="206">
        <v>29.48</v>
      </c>
      <c r="J68" s="206">
        <v>0</v>
      </c>
      <c r="K68" s="206">
        <v>0.4</v>
      </c>
      <c r="L68" s="206">
        <v>23.58</v>
      </c>
      <c r="M68" s="206">
        <v>1.18</v>
      </c>
      <c r="N68" s="206">
        <v>1.53</v>
      </c>
      <c r="O68" s="206">
        <v>0</v>
      </c>
      <c r="P68" s="206">
        <v>1.61</v>
      </c>
      <c r="Q68" s="206">
        <v>0.28000000000000003</v>
      </c>
      <c r="R68" s="206">
        <v>0.55000000000000004</v>
      </c>
      <c r="S68" s="206">
        <v>0.34</v>
      </c>
      <c r="T68" s="206">
        <v>0</v>
      </c>
      <c r="U68" s="206">
        <v>0.91</v>
      </c>
      <c r="V68" s="206">
        <v>0.24</v>
      </c>
      <c r="W68" s="206">
        <v>0.56999999999999995</v>
      </c>
      <c r="X68" s="206">
        <v>1.29</v>
      </c>
      <c r="Y68" s="206">
        <v>0</v>
      </c>
      <c r="Z68" s="206">
        <v>10.61</v>
      </c>
      <c r="AA68" s="206">
        <v>1.18</v>
      </c>
      <c r="AB68" s="206">
        <v>0</v>
      </c>
      <c r="AC68" s="206">
        <v>13.49</v>
      </c>
      <c r="AD68" s="206">
        <v>0</v>
      </c>
      <c r="AE68" s="206">
        <v>0</v>
      </c>
      <c r="AF68" s="206">
        <v>0</v>
      </c>
      <c r="AG68" s="206">
        <v>0</v>
      </c>
      <c r="AH68" s="206">
        <v>34.700000000000003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219.35</v>
      </c>
      <c r="AP68" s="206">
        <v>0</v>
      </c>
    </row>
    <row r="69" spans="1:42">
      <c r="A69" t="s">
        <v>111</v>
      </c>
      <c r="B69" s="206">
        <v>0</v>
      </c>
      <c r="C69" s="206">
        <v>12.25</v>
      </c>
      <c r="D69" s="206">
        <v>0</v>
      </c>
      <c r="E69" s="206">
        <v>0</v>
      </c>
      <c r="F69" s="206">
        <v>16.14</v>
      </c>
      <c r="G69" s="206">
        <v>0</v>
      </c>
      <c r="H69" s="206">
        <v>0</v>
      </c>
      <c r="I69" s="206">
        <v>29.48</v>
      </c>
      <c r="J69" s="206">
        <v>0</v>
      </c>
      <c r="K69" s="206">
        <v>0.4</v>
      </c>
      <c r="L69" s="206">
        <v>23.58</v>
      </c>
      <c r="M69" s="206">
        <v>1.18</v>
      </c>
      <c r="N69" s="206">
        <v>1.53</v>
      </c>
      <c r="O69" s="206">
        <v>0</v>
      </c>
      <c r="P69" s="206">
        <v>1.61</v>
      </c>
      <c r="Q69" s="206">
        <v>0.28000000000000003</v>
      </c>
      <c r="R69" s="206">
        <v>0.55000000000000004</v>
      </c>
      <c r="S69" s="206">
        <v>0.34</v>
      </c>
      <c r="T69" s="206">
        <v>0</v>
      </c>
      <c r="U69" s="206">
        <v>0.91</v>
      </c>
      <c r="V69" s="206">
        <v>0.24</v>
      </c>
      <c r="W69" s="206">
        <v>0.56999999999999995</v>
      </c>
      <c r="X69" s="206">
        <v>1.29</v>
      </c>
      <c r="Y69" s="206">
        <v>0</v>
      </c>
      <c r="Z69" s="206">
        <v>10.61</v>
      </c>
      <c r="AA69" s="206">
        <v>1.18</v>
      </c>
      <c r="AB69" s="206">
        <v>0</v>
      </c>
      <c r="AC69" s="206">
        <v>13.49</v>
      </c>
      <c r="AD69" s="206">
        <v>0</v>
      </c>
      <c r="AE69" s="206">
        <v>0</v>
      </c>
      <c r="AF69" s="206">
        <v>0</v>
      </c>
      <c r="AG69" s="206">
        <v>0</v>
      </c>
      <c r="AH69" s="206">
        <v>34.700000000000003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219.35</v>
      </c>
      <c r="AP69" s="206">
        <v>0</v>
      </c>
    </row>
    <row r="70" spans="1:42">
      <c r="A70" t="s">
        <v>112</v>
      </c>
      <c r="B70" s="206">
        <v>0</v>
      </c>
      <c r="C70" s="206">
        <v>12.25</v>
      </c>
      <c r="D70" s="206">
        <v>0</v>
      </c>
      <c r="E70" s="206">
        <v>0</v>
      </c>
      <c r="F70" s="206">
        <v>16.14</v>
      </c>
      <c r="G70" s="206">
        <v>0</v>
      </c>
      <c r="H70" s="206">
        <v>0</v>
      </c>
      <c r="I70" s="206">
        <v>29.48</v>
      </c>
      <c r="J70" s="206">
        <v>0</v>
      </c>
      <c r="K70" s="206">
        <v>0.4</v>
      </c>
      <c r="L70" s="206">
        <v>23.58</v>
      </c>
      <c r="M70" s="206">
        <v>1.18</v>
      </c>
      <c r="N70" s="206">
        <v>1.53</v>
      </c>
      <c r="O70" s="206">
        <v>0</v>
      </c>
      <c r="P70" s="206">
        <v>1.61</v>
      </c>
      <c r="Q70" s="206">
        <v>0.28000000000000003</v>
      </c>
      <c r="R70" s="206">
        <v>0.55000000000000004</v>
      </c>
      <c r="S70" s="206">
        <v>0.34</v>
      </c>
      <c r="T70" s="206">
        <v>0</v>
      </c>
      <c r="U70" s="206">
        <v>0.91</v>
      </c>
      <c r="V70" s="206">
        <v>0.24</v>
      </c>
      <c r="W70" s="206">
        <v>0.56999999999999995</v>
      </c>
      <c r="X70" s="206">
        <v>1.29</v>
      </c>
      <c r="Y70" s="206">
        <v>0</v>
      </c>
      <c r="Z70" s="206">
        <v>10.61</v>
      </c>
      <c r="AA70" s="206">
        <v>1.18</v>
      </c>
      <c r="AB70" s="206">
        <v>0</v>
      </c>
      <c r="AC70" s="206">
        <v>13.18</v>
      </c>
      <c r="AD70" s="206">
        <v>0</v>
      </c>
      <c r="AE70" s="206">
        <v>0</v>
      </c>
      <c r="AF70" s="206">
        <v>0</v>
      </c>
      <c r="AG70" s="206">
        <v>0</v>
      </c>
      <c r="AH70" s="206">
        <v>34.700000000000003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219.35</v>
      </c>
      <c r="AP70" s="206">
        <v>0</v>
      </c>
    </row>
    <row r="71" spans="1:42">
      <c r="A71" t="s">
        <v>113</v>
      </c>
      <c r="B71" s="206">
        <v>0</v>
      </c>
      <c r="C71" s="206">
        <v>12.25</v>
      </c>
      <c r="D71" s="206">
        <v>0</v>
      </c>
      <c r="E71" s="206">
        <v>0</v>
      </c>
      <c r="F71" s="206">
        <v>13.33</v>
      </c>
      <c r="G71" s="206">
        <v>0</v>
      </c>
      <c r="H71" s="206">
        <v>0</v>
      </c>
      <c r="I71" s="206">
        <v>29.48</v>
      </c>
      <c r="J71" s="206">
        <v>0</v>
      </c>
      <c r="K71" s="206">
        <v>0.4</v>
      </c>
      <c r="L71" s="206">
        <v>23.58</v>
      </c>
      <c r="M71" s="206">
        <v>1.18</v>
      </c>
      <c r="N71" s="206">
        <v>1.53</v>
      </c>
      <c r="O71" s="206">
        <v>0</v>
      </c>
      <c r="P71" s="206">
        <v>1.61</v>
      </c>
      <c r="Q71" s="206">
        <v>0.28000000000000003</v>
      </c>
      <c r="R71" s="206">
        <v>0.55000000000000004</v>
      </c>
      <c r="S71" s="206">
        <v>0.34</v>
      </c>
      <c r="T71" s="206">
        <v>0</v>
      </c>
      <c r="U71" s="206">
        <v>0.91</v>
      </c>
      <c r="V71" s="206">
        <v>0.24</v>
      </c>
      <c r="W71" s="206">
        <v>0.56999999999999995</v>
      </c>
      <c r="X71" s="206">
        <v>1.29</v>
      </c>
      <c r="Y71" s="206">
        <v>0</v>
      </c>
      <c r="Z71" s="206">
        <v>10.61</v>
      </c>
      <c r="AA71" s="206">
        <v>1.18</v>
      </c>
      <c r="AB71" s="206">
        <v>0</v>
      </c>
      <c r="AC71" s="206">
        <v>13.18</v>
      </c>
      <c r="AD71" s="206">
        <v>0</v>
      </c>
      <c r="AE71" s="206">
        <v>0</v>
      </c>
      <c r="AF71" s="206">
        <v>0</v>
      </c>
      <c r="AG71" s="206">
        <v>0</v>
      </c>
      <c r="AH71" s="206">
        <v>30.85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219.35</v>
      </c>
      <c r="AP71" s="206">
        <v>0</v>
      </c>
    </row>
    <row r="72" spans="1:42">
      <c r="A72" t="s">
        <v>114</v>
      </c>
      <c r="B72" s="206">
        <v>0</v>
      </c>
      <c r="C72" s="206">
        <v>12.25</v>
      </c>
      <c r="D72" s="206">
        <v>0</v>
      </c>
      <c r="E72" s="206">
        <v>0</v>
      </c>
      <c r="F72" s="206">
        <v>13.33</v>
      </c>
      <c r="G72" s="206">
        <v>0</v>
      </c>
      <c r="H72" s="206">
        <v>0</v>
      </c>
      <c r="I72" s="206">
        <v>29.48</v>
      </c>
      <c r="J72" s="206">
        <v>0</v>
      </c>
      <c r="K72" s="206">
        <v>0.4</v>
      </c>
      <c r="L72" s="206">
        <v>23.58</v>
      </c>
      <c r="M72" s="206">
        <v>1.18</v>
      </c>
      <c r="N72" s="206">
        <v>1.53</v>
      </c>
      <c r="O72" s="206">
        <v>0</v>
      </c>
      <c r="P72" s="206">
        <v>1.61</v>
      </c>
      <c r="Q72" s="206">
        <v>0.28000000000000003</v>
      </c>
      <c r="R72" s="206">
        <v>0.55000000000000004</v>
      </c>
      <c r="S72" s="206">
        <v>0.34</v>
      </c>
      <c r="T72" s="206">
        <v>0</v>
      </c>
      <c r="U72" s="206">
        <v>0.91</v>
      </c>
      <c r="V72" s="206">
        <v>0.24</v>
      </c>
      <c r="W72" s="206">
        <v>0.56999999999999995</v>
      </c>
      <c r="X72" s="206">
        <v>1.29</v>
      </c>
      <c r="Y72" s="206">
        <v>0</v>
      </c>
      <c r="Z72" s="206">
        <v>10.61</v>
      </c>
      <c r="AA72" s="206">
        <v>1.18</v>
      </c>
      <c r="AB72" s="206">
        <v>0</v>
      </c>
      <c r="AC72" s="206">
        <v>13.18</v>
      </c>
      <c r="AD72" s="206">
        <v>0</v>
      </c>
      <c r="AE72" s="206">
        <v>0</v>
      </c>
      <c r="AF72" s="206">
        <v>0</v>
      </c>
      <c r="AG72" s="206">
        <v>0</v>
      </c>
      <c r="AH72" s="206">
        <v>30.85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219.35</v>
      </c>
      <c r="AP72" s="206">
        <v>0</v>
      </c>
    </row>
    <row r="73" spans="1:42">
      <c r="A73" t="s">
        <v>115</v>
      </c>
      <c r="B73" s="206">
        <v>0</v>
      </c>
      <c r="C73" s="206">
        <v>13.88</v>
      </c>
      <c r="D73" s="206">
        <v>0</v>
      </c>
      <c r="E73" s="206">
        <v>0</v>
      </c>
      <c r="F73" s="206">
        <v>13.33</v>
      </c>
      <c r="G73" s="206">
        <v>0</v>
      </c>
      <c r="H73" s="206">
        <v>0</v>
      </c>
      <c r="I73" s="206">
        <v>29.48</v>
      </c>
      <c r="J73" s="206">
        <v>0</v>
      </c>
      <c r="K73" s="206">
        <v>0.4</v>
      </c>
      <c r="L73" s="206">
        <v>23.58</v>
      </c>
      <c r="M73" s="206">
        <v>1.18</v>
      </c>
      <c r="N73" s="206">
        <v>1.53</v>
      </c>
      <c r="O73" s="206">
        <v>0</v>
      </c>
      <c r="P73" s="206">
        <v>1.61</v>
      </c>
      <c r="Q73" s="206">
        <v>0.28000000000000003</v>
      </c>
      <c r="R73" s="206">
        <v>0.55000000000000004</v>
      </c>
      <c r="S73" s="206">
        <v>0.34</v>
      </c>
      <c r="T73" s="206">
        <v>0</v>
      </c>
      <c r="U73" s="206">
        <v>0.91</v>
      </c>
      <c r="V73" s="206">
        <v>0.24</v>
      </c>
      <c r="W73" s="206">
        <v>0.56999999999999995</v>
      </c>
      <c r="X73" s="206">
        <v>1.29</v>
      </c>
      <c r="Y73" s="206">
        <v>0</v>
      </c>
      <c r="Z73" s="206">
        <v>10.61</v>
      </c>
      <c r="AA73" s="206">
        <v>1.18</v>
      </c>
      <c r="AB73" s="206">
        <v>0</v>
      </c>
      <c r="AC73" s="206">
        <v>13.18</v>
      </c>
      <c r="AD73" s="206">
        <v>0</v>
      </c>
      <c r="AE73" s="206">
        <v>0</v>
      </c>
      <c r="AF73" s="206">
        <v>0</v>
      </c>
      <c r="AG73" s="206">
        <v>0</v>
      </c>
      <c r="AH73" s="206">
        <v>28.92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213.3</v>
      </c>
      <c r="AP73" s="206">
        <v>0</v>
      </c>
    </row>
    <row r="74" spans="1:42">
      <c r="A74" t="s">
        <v>116</v>
      </c>
      <c r="B74" s="206">
        <v>0</v>
      </c>
      <c r="C74" s="206">
        <v>13.88</v>
      </c>
      <c r="D74" s="206">
        <v>0</v>
      </c>
      <c r="E74" s="206">
        <v>0</v>
      </c>
      <c r="F74" s="206">
        <v>13.33</v>
      </c>
      <c r="G74" s="206">
        <v>0</v>
      </c>
      <c r="H74" s="206">
        <v>0</v>
      </c>
      <c r="I74" s="206">
        <v>29.48</v>
      </c>
      <c r="J74" s="206">
        <v>0</v>
      </c>
      <c r="K74" s="206">
        <v>0.4</v>
      </c>
      <c r="L74" s="206">
        <v>23.58</v>
      </c>
      <c r="M74" s="206">
        <v>1.18</v>
      </c>
      <c r="N74" s="206">
        <v>1.53</v>
      </c>
      <c r="O74" s="206">
        <v>0</v>
      </c>
      <c r="P74" s="206">
        <v>1.61</v>
      </c>
      <c r="Q74" s="206">
        <v>0.28000000000000003</v>
      </c>
      <c r="R74" s="206">
        <v>0.55000000000000004</v>
      </c>
      <c r="S74" s="206">
        <v>0.34</v>
      </c>
      <c r="T74" s="206">
        <v>0</v>
      </c>
      <c r="U74" s="206">
        <v>0.91</v>
      </c>
      <c r="V74" s="206">
        <v>0.24</v>
      </c>
      <c r="W74" s="206">
        <v>0.56999999999999995</v>
      </c>
      <c r="X74" s="206">
        <v>1.29</v>
      </c>
      <c r="Y74" s="206">
        <v>0</v>
      </c>
      <c r="Z74" s="206">
        <v>10.61</v>
      </c>
      <c r="AA74" s="206">
        <v>1.18</v>
      </c>
      <c r="AB74" s="206">
        <v>0</v>
      </c>
      <c r="AC74" s="206">
        <v>13.18</v>
      </c>
      <c r="AD74" s="206">
        <v>0</v>
      </c>
      <c r="AE74" s="206">
        <v>0</v>
      </c>
      <c r="AF74" s="206">
        <v>0</v>
      </c>
      <c r="AG74" s="206">
        <v>0</v>
      </c>
      <c r="AH74" s="206">
        <v>26.03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213.3</v>
      </c>
      <c r="AP74" s="206">
        <v>0</v>
      </c>
    </row>
    <row r="75" spans="1:42">
      <c r="A75" t="s">
        <v>117</v>
      </c>
      <c r="B75" s="206">
        <v>0</v>
      </c>
      <c r="C75" s="206">
        <v>13.88</v>
      </c>
      <c r="D75" s="206">
        <v>0</v>
      </c>
      <c r="E75" s="206">
        <v>0</v>
      </c>
      <c r="F75" s="206">
        <v>22.68</v>
      </c>
      <c r="G75" s="206">
        <v>0</v>
      </c>
      <c r="H75" s="206">
        <v>0</v>
      </c>
      <c r="I75" s="206">
        <v>29.48</v>
      </c>
      <c r="J75" s="206">
        <v>0</v>
      </c>
      <c r="K75" s="206">
        <v>0.4</v>
      </c>
      <c r="L75" s="206">
        <v>23.58</v>
      </c>
      <c r="M75" s="206">
        <v>1.18</v>
      </c>
      <c r="N75" s="206">
        <v>1.53</v>
      </c>
      <c r="O75" s="206">
        <v>0</v>
      </c>
      <c r="P75" s="206">
        <v>1.61</v>
      </c>
      <c r="Q75" s="206">
        <v>0.28000000000000003</v>
      </c>
      <c r="R75" s="206">
        <v>0.55000000000000004</v>
      </c>
      <c r="S75" s="206">
        <v>0.34</v>
      </c>
      <c r="T75" s="206">
        <v>0</v>
      </c>
      <c r="U75" s="206">
        <v>0.91</v>
      </c>
      <c r="V75" s="206">
        <v>0.24</v>
      </c>
      <c r="W75" s="206">
        <v>0.56999999999999995</v>
      </c>
      <c r="X75" s="206">
        <v>1.29</v>
      </c>
      <c r="Y75" s="206">
        <v>0</v>
      </c>
      <c r="Z75" s="206">
        <v>10.61</v>
      </c>
      <c r="AA75" s="206">
        <v>1.18</v>
      </c>
      <c r="AB75" s="206">
        <v>0</v>
      </c>
      <c r="AC75" s="206">
        <v>13.18</v>
      </c>
      <c r="AD75" s="206">
        <v>0</v>
      </c>
      <c r="AE75" s="206">
        <v>0</v>
      </c>
      <c r="AF75" s="206">
        <v>0</v>
      </c>
      <c r="AG75" s="206">
        <v>0</v>
      </c>
      <c r="AH75" s="206">
        <v>26.03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217.65</v>
      </c>
      <c r="AP75" s="206">
        <v>0</v>
      </c>
    </row>
    <row r="76" spans="1:42">
      <c r="A76" t="s">
        <v>118</v>
      </c>
      <c r="B76" s="206">
        <v>0</v>
      </c>
      <c r="C76" s="206">
        <v>13.88</v>
      </c>
      <c r="D76" s="206">
        <v>0</v>
      </c>
      <c r="E76" s="206">
        <v>0</v>
      </c>
      <c r="F76" s="206">
        <v>22.9</v>
      </c>
      <c r="G76" s="206">
        <v>0</v>
      </c>
      <c r="H76" s="206">
        <v>0</v>
      </c>
      <c r="I76" s="206">
        <v>29.48</v>
      </c>
      <c r="J76" s="206">
        <v>0</v>
      </c>
      <c r="K76" s="206">
        <v>0.4</v>
      </c>
      <c r="L76" s="206">
        <v>23.58</v>
      </c>
      <c r="M76" s="206">
        <v>1.18</v>
      </c>
      <c r="N76" s="206">
        <v>1.53</v>
      </c>
      <c r="O76" s="206">
        <v>0</v>
      </c>
      <c r="P76" s="206">
        <v>1.61</v>
      </c>
      <c r="Q76" s="206">
        <v>0.28000000000000003</v>
      </c>
      <c r="R76" s="206">
        <v>0.55000000000000004</v>
      </c>
      <c r="S76" s="206">
        <v>0.34</v>
      </c>
      <c r="T76" s="206">
        <v>0</v>
      </c>
      <c r="U76" s="206">
        <v>0.91</v>
      </c>
      <c r="V76" s="206">
        <v>0.24</v>
      </c>
      <c r="W76" s="206">
        <v>0.56999999999999995</v>
      </c>
      <c r="X76" s="206">
        <v>1.29</v>
      </c>
      <c r="Y76" s="206">
        <v>0</v>
      </c>
      <c r="Z76" s="206">
        <v>10.61</v>
      </c>
      <c r="AA76" s="206">
        <v>1.18</v>
      </c>
      <c r="AB76" s="206">
        <v>0</v>
      </c>
      <c r="AC76" s="206">
        <v>13.18</v>
      </c>
      <c r="AD76" s="206">
        <v>0</v>
      </c>
      <c r="AE76" s="206">
        <v>0</v>
      </c>
      <c r="AF76" s="206">
        <v>0</v>
      </c>
      <c r="AG76" s="206">
        <v>0</v>
      </c>
      <c r="AH76" s="206">
        <v>26.03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217.65</v>
      </c>
      <c r="AP76" s="206">
        <v>0</v>
      </c>
    </row>
    <row r="77" spans="1:42">
      <c r="A77" t="s">
        <v>119</v>
      </c>
      <c r="B77" s="206">
        <v>0</v>
      </c>
      <c r="C77" s="206">
        <v>13.88</v>
      </c>
      <c r="D77" s="206">
        <v>0</v>
      </c>
      <c r="E77" s="206">
        <v>0</v>
      </c>
      <c r="F77" s="206">
        <v>22.9</v>
      </c>
      <c r="G77" s="206">
        <v>0</v>
      </c>
      <c r="H77" s="206">
        <v>0</v>
      </c>
      <c r="I77" s="206">
        <v>29.48</v>
      </c>
      <c r="J77" s="206">
        <v>0</v>
      </c>
      <c r="K77" s="206">
        <v>0.4</v>
      </c>
      <c r="L77" s="206">
        <v>23.58</v>
      </c>
      <c r="M77" s="206">
        <v>1.18</v>
      </c>
      <c r="N77" s="206">
        <v>1.53</v>
      </c>
      <c r="O77" s="206">
        <v>0</v>
      </c>
      <c r="P77" s="206">
        <v>1.61</v>
      </c>
      <c r="Q77" s="206">
        <v>0.28000000000000003</v>
      </c>
      <c r="R77" s="206">
        <v>0.55000000000000004</v>
      </c>
      <c r="S77" s="206">
        <v>0.34</v>
      </c>
      <c r="T77" s="206">
        <v>0</v>
      </c>
      <c r="U77" s="206">
        <v>0.91</v>
      </c>
      <c r="V77" s="206">
        <v>0.24</v>
      </c>
      <c r="W77" s="206">
        <v>0.56999999999999995</v>
      </c>
      <c r="X77" s="206">
        <v>1.29</v>
      </c>
      <c r="Y77" s="206">
        <v>0</v>
      </c>
      <c r="Z77" s="206">
        <v>10.61</v>
      </c>
      <c r="AA77" s="206">
        <v>1.18</v>
      </c>
      <c r="AB77" s="206">
        <v>0</v>
      </c>
      <c r="AC77" s="206">
        <v>13.18</v>
      </c>
      <c r="AD77" s="206">
        <v>0</v>
      </c>
      <c r="AE77" s="206">
        <v>0</v>
      </c>
      <c r="AF77" s="206">
        <v>0</v>
      </c>
      <c r="AG77" s="206">
        <v>0</v>
      </c>
      <c r="AH77" s="206">
        <v>26.03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217.65</v>
      </c>
      <c r="AP77" s="206">
        <v>0</v>
      </c>
    </row>
    <row r="78" spans="1:42">
      <c r="A78" t="s">
        <v>120</v>
      </c>
      <c r="B78" s="206">
        <v>0</v>
      </c>
      <c r="C78" s="206">
        <v>13.88</v>
      </c>
      <c r="D78" s="206">
        <v>0</v>
      </c>
      <c r="E78" s="206">
        <v>0</v>
      </c>
      <c r="F78" s="206">
        <v>22.9</v>
      </c>
      <c r="G78" s="206">
        <v>0</v>
      </c>
      <c r="H78" s="206">
        <v>0</v>
      </c>
      <c r="I78" s="206">
        <v>29.48</v>
      </c>
      <c r="J78" s="206">
        <v>0</v>
      </c>
      <c r="K78" s="206">
        <v>0.4</v>
      </c>
      <c r="L78" s="206">
        <v>23.58</v>
      </c>
      <c r="M78" s="206">
        <v>1.18</v>
      </c>
      <c r="N78" s="206">
        <v>1.53</v>
      </c>
      <c r="O78" s="206">
        <v>0</v>
      </c>
      <c r="P78" s="206">
        <v>1.61</v>
      </c>
      <c r="Q78" s="206">
        <v>0.28000000000000003</v>
      </c>
      <c r="R78" s="206">
        <v>0.55000000000000004</v>
      </c>
      <c r="S78" s="206">
        <v>0.34</v>
      </c>
      <c r="T78" s="206">
        <v>0</v>
      </c>
      <c r="U78" s="206">
        <v>0.91</v>
      </c>
      <c r="V78" s="206">
        <v>0.24</v>
      </c>
      <c r="W78" s="206">
        <v>0.56999999999999995</v>
      </c>
      <c r="X78" s="206">
        <v>1.29</v>
      </c>
      <c r="Y78" s="206">
        <v>0</v>
      </c>
      <c r="Z78" s="206">
        <v>10.61</v>
      </c>
      <c r="AA78" s="206">
        <v>1.18</v>
      </c>
      <c r="AB78" s="206">
        <v>0</v>
      </c>
      <c r="AC78" s="206">
        <v>13.18</v>
      </c>
      <c r="AD78" s="206">
        <v>0</v>
      </c>
      <c r="AE78" s="206">
        <v>0</v>
      </c>
      <c r="AF78" s="206">
        <v>0</v>
      </c>
      <c r="AG78" s="206">
        <v>3.86</v>
      </c>
      <c r="AH78" s="206">
        <v>21.21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217.65</v>
      </c>
      <c r="AP78" s="206">
        <v>0</v>
      </c>
    </row>
    <row r="79" spans="1:42">
      <c r="A79" t="s">
        <v>121</v>
      </c>
      <c r="B79" s="206">
        <v>0</v>
      </c>
      <c r="C79" s="206">
        <v>13.88</v>
      </c>
      <c r="D79" s="206">
        <v>0</v>
      </c>
      <c r="E79" s="206">
        <v>0</v>
      </c>
      <c r="F79" s="206">
        <v>22.9</v>
      </c>
      <c r="G79" s="206">
        <v>0</v>
      </c>
      <c r="H79" s="206">
        <v>0</v>
      </c>
      <c r="I79" s="206">
        <v>29.48</v>
      </c>
      <c r="J79" s="206">
        <v>0</v>
      </c>
      <c r="K79" s="206">
        <v>0.4</v>
      </c>
      <c r="L79" s="206">
        <v>23.58</v>
      </c>
      <c r="M79" s="206">
        <v>1.18</v>
      </c>
      <c r="N79" s="206">
        <v>1.53</v>
      </c>
      <c r="O79" s="206">
        <v>0</v>
      </c>
      <c r="P79" s="206">
        <v>1.61</v>
      </c>
      <c r="Q79" s="206">
        <v>0.28000000000000003</v>
      </c>
      <c r="R79" s="206">
        <v>0.55000000000000004</v>
      </c>
      <c r="S79" s="206">
        <v>0.34</v>
      </c>
      <c r="T79" s="206">
        <v>0</v>
      </c>
      <c r="U79" s="206">
        <v>0.91</v>
      </c>
      <c r="V79" s="206">
        <v>0.24</v>
      </c>
      <c r="W79" s="206">
        <v>0.56999999999999995</v>
      </c>
      <c r="X79" s="206">
        <v>1.29</v>
      </c>
      <c r="Y79" s="206">
        <v>0</v>
      </c>
      <c r="Z79" s="206">
        <v>10.61</v>
      </c>
      <c r="AA79" s="206">
        <v>1.18</v>
      </c>
      <c r="AB79" s="206">
        <v>0</v>
      </c>
      <c r="AC79" s="206">
        <v>13.18</v>
      </c>
      <c r="AD79" s="206">
        <v>0</v>
      </c>
      <c r="AE79" s="206">
        <v>0</v>
      </c>
      <c r="AF79" s="206">
        <v>0</v>
      </c>
      <c r="AG79" s="206">
        <v>3.86</v>
      </c>
      <c r="AH79" s="206">
        <v>21.21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217.65</v>
      </c>
      <c r="AP79" s="206">
        <v>0</v>
      </c>
    </row>
    <row r="80" spans="1:42">
      <c r="A80" t="s">
        <v>122</v>
      </c>
      <c r="B80" s="206">
        <v>0</v>
      </c>
      <c r="C80" s="206">
        <v>13.88</v>
      </c>
      <c r="D80" s="206">
        <v>0</v>
      </c>
      <c r="E80" s="206">
        <v>0</v>
      </c>
      <c r="F80" s="206">
        <v>22.9</v>
      </c>
      <c r="G80" s="206">
        <v>0</v>
      </c>
      <c r="H80" s="206">
        <v>0</v>
      </c>
      <c r="I80" s="206">
        <v>29.48</v>
      </c>
      <c r="J80" s="206">
        <v>0</v>
      </c>
      <c r="K80" s="206">
        <v>0.4</v>
      </c>
      <c r="L80" s="206">
        <v>23.58</v>
      </c>
      <c r="M80" s="206">
        <v>1.18</v>
      </c>
      <c r="N80" s="206">
        <v>1.53</v>
      </c>
      <c r="O80" s="206">
        <v>0</v>
      </c>
      <c r="P80" s="206">
        <v>1.61</v>
      </c>
      <c r="Q80" s="206">
        <v>0.28000000000000003</v>
      </c>
      <c r="R80" s="206">
        <v>0.55000000000000004</v>
      </c>
      <c r="S80" s="206">
        <v>0.34</v>
      </c>
      <c r="T80" s="206">
        <v>0</v>
      </c>
      <c r="U80" s="206">
        <v>0.91</v>
      </c>
      <c r="V80" s="206">
        <v>0.24</v>
      </c>
      <c r="W80" s="206">
        <v>0.56999999999999995</v>
      </c>
      <c r="X80" s="206">
        <v>1.29</v>
      </c>
      <c r="Y80" s="206">
        <v>0</v>
      </c>
      <c r="Z80" s="206">
        <v>10.61</v>
      </c>
      <c r="AA80" s="206">
        <v>1.18</v>
      </c>
      <c r="AB80" s="206">
        <v>0</v>
      </c>
      <c r="AC80" s="206">
        <v>13.18</v>
      </c>
      <c r="AD80" s="206">
        <v>0</v>
      </c>
      <c r="AE80" s="206">
        <v>0</v>
      </c>
      <c r="AF80" s="206">
        <v>0</v>
      </c>
      <c r="AG80" s="206">
        <v>3.86</v>
      </c>
      <c r="AH80" s="206">
        <v>21.21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217.65</v>
      </c>
      <c r="AP80" s="206">
        <v>0</v>
      </c>
    </row>
    <row r="81" spans="1:42">
      <c r="A81" t="s">
        <v>123</v>
      </c>
      <c r="B81" s="206">
        <v>0</v>
      </c>
      <c r="C81" s="206">
        <v>13.88</v>
      </c>
      <c r="D81" s="206">
        <v>0</v>
      </c>
      <c r="E81" s="206">
        <v>0</v>
      </c>
      <c r="F81" s="206">
        <v>22.9</v>
      </c>
      <c r="G81" s="206">
        <v>0</v>
      </c>
      <c r="H81" s="206">
        <v>0</v>
      </c>
      <c r="I81" s="206">
        <v>29.48</v>
      </c>
      <c r="J81" s="206">
        <v>0</v>
      </c>
      <c r="K81" s="206">
        <v>0.4</v>
      </c>
      <c r="L81" s="206">
        <v>23.58</v>
      </c>
      <c r="M81" s="206">
        <v>1.18</v>
      </c>
      <c r="N81" s="206">
        <v>1.53</v>
      </c>
      <c r="O81" s="206">
        <v>0</v>
      </c>
      <c r="P81" s="206">
        <v>1.61</v>
      </c>
      <c r="Q81" s="206">
        <v>0.28000000000000003</v>
      </c>
      <c r="R81" s="206">
        <v>0.55000000000000004</v>
      </c>
      <c r="S81" s="206">
        <v>0.34</v>
      </c>
      <c r="T81" s="206">
        <v>0</v>
      </c>
      <c r="U81" s="206">
        <v>0.91</v>
      </c>
      <c r="V81" s="206">
        <v>0.24</v>
      </c>
      <c r="W81" s="206">
        <v>0.85</v>
      </c>
      <c r="X81" s="206">
        <v>1.29</v>
      </c>
      <c r="Y81" s="206">
        <v>0</v>
      </c>
      <c r="Z81" s="206">
        <v>10.61</v>
      </c>
      <c r="AA81" s="206">
        <v>1.18</v>
      </c>
      <c r="AB81" s="206">
        <v>0</v>
      </c>
      <c r="AC81" s="206">
        <v>13.18</v>
      </c>
      <c r="AD81" s="206">
        <v>0</v>
      </c>
      <c r="AE81" s="206">
        <v>0</v>
      </c>
      <c r="AF81" s="206">
        <v>0</v>
      </c>
      <c r="AG81" s="206">
        <v>3.86</v>
      </c>
      <c r="AH81" s="206">
        <v>21.21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217.65</v>
      </c>
      <c r="AP81" s="206">
        <v>0</v>
      </c>
    </row>
    <row r="82" spans="1:42">
      <c r="A82" t="s">
        <v>124</v>
      </c>
      <c r="B82" s="206">
        <v>0</v>
      </c>
      <c r="C82" s="206">
        <v>13.88</v>
      </c>
      <c r="D82" s="206">
        <v>0</v>
      </c>
      <c r="E82" s="206">
        <v>0</v>
      </c>
      <c r="F82" s="206">
        <v>22.9</v>
      </c>
      <c r="G82" s="206">
        <v>0</v>
      </c>
      <c r="H82" s="206">
        <v>0</v>
      </c>
      <c r="I82" s="206">
        <v>29.48</v>
      </c>
      <c r="J82" s="206">
        <v>0</v>
      </c>
      <c r="K82" s="206">
        <v>0.4</v>
      </c>
      <c r="L82" s="206">
        <v>23.58</v>
      </c>
      <c r="M82" s="206">
        <v>1.18</v>
      </c>
      <c r="N82" s="206">
        <v>1.53</v>
      </c>
      <c r="O82" s="206">
        <v>0</v>
      </c>
      <c r="P82" s="206">
        <v>1.61</v>
      </c>
      <c r="Q82" s="206">
        <v>0.28000000000000003</v>
      </c>
      <c r="R82" s="206">
        <v>0.55000000000000004</v>
      </c>
      <c r="S82" s="206">
        <v>0.34</v>
      </c>
      <c r="T82" s="206">
        <v>0</v>
      </c>
      <c r="U82" s="206">
        <v>0.91</v>
      </c>
      <c r="V82" s="206">
        <v>0.24</v>
      </c>
      <c r="W82" s="206">
        <v>0.85</v>
      </c>
      <c r="X82" s="206">
        <v>1.29</v>
      </c>
      <c r="Y82" s="206">
        <v>0</v>
      </c>
      <c r="Z82" s="206">
        <v>10.61</v>
      </c>
      <c r="AA82" s="206">
        <v>1.18</v>
      </c>
      <c r="AB82" s="206">
        <v>0</v>
      </c>
      <c r="AC82" s="206">
        <v>13.18</v>
      </c>
      <c r="AD82" s="206">
        <v>0</v>
      </c>
      <c r="AE82" s="206">
        <v>0</v>
      </c>
      <c r="AF82" s="206">
        <v>0</v>
      </c>
      <c r="AG82" s="206">
        <v>3.86</v>
      </c>
      <c r="AH82" s="206">
        <v>21.21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217.65</v>
      </c>
      <c r="AP82" s="206">
        <v>0</v>
      </c>
    </row>
    <row r="83" spans="1:42">
      <c r="A83" t="s">
        <v>125</v>
      </c>
      <c r="B83" s="206">
        <v>0</v>
      </c>
      <c r="C83" s="206">
        <v>13.88</v>
      </c>
      <c r="D83" s="206">
        <v>0</v>
      </c>
      <c r="E83" s="206">
        <v>0</v>
      </c>
      <c r="F83" s="206">
        <v>22.9</v>
      </c>
      <c r="G83" s="206">
        <v>0</v>
      </c>
      <c r="H83" s="206">
        <v>0</v>
      </c>
      <c r="I83" s="206">
        <v>29.99</v>
      </c>
      <c r="J83" s="206">
        <v>0</v>
      </c>
      <c r="K83" s="206">
        <v>0.4</v>
      </c>
      <c r="L83" s="206">
        <v>23.58</v>
      </c>
      <c r="M83" s="206">
        <v>1.18</v>
      </c>
      <c r="N83" s="206">
        <v>1.53</v>
      </c>
      <c r="O83" s="206">
        <v>0</v>
      </c>
      <c r="P83" s="206">
        <v>1.61</v>
      </c>
      <c r="Q83" s="206">
        <v>0.28000000000000003</v>
      </c>
      <c r="R83" s="206">
        <v>0.55000000000000004</v>
      </c>
      <c r="S83" s="206">
        <v>0.34</v>
      </c>
      <c r="T83" s="206">
        <v>0</v>
      </c>
      <c r="U83" s="206">
        <v>0.91</v>
      </c>
      <c r="V83" s="206">
        <v>0.24</v>
      </c>
      <c r="W83" s="206">
        <v>0.85</v>
      </c>
      <c r="X83" s="206">
        <v>1.29</v>
      </c>
      <c r="Y83" s="206">
        <v>0</v>
      </c>
      <c r="Z83" s="206">
        <v>10.61</v>
      </c>
      <c r="AA83" s="206">
        <v>1.18</v>
      </c>
      <c r="AB83" s="206">
        <v>0</v>
      </c>
      <c r="AC83" s="206">
        <v>13.18</v>
      </c>
      <c r="AD83" s="206">
        <v>0</v>
      </c>
      <c r="AE83" s="206">
        <v>0</v>
      </c>
      <c r="AF83" s="206">
        <v>0</v>
      </c>
      <c r="AG83" s="206">
        <v>3.86</v>
      </c>
      <c r="AH83" s="206">
        <v>21.21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217.65</v>
      </c>
      <c r="AP83" s="206">
        <v>0</v>
      </c>
    </row>
    <row r="84" spans="1:42">
      <c r="A84" t="s">
        <v>126</v>
      </c>
      <c r="B84" s="206">
        <v>0</v>
      </c>
      <c r="C84" s="206">
        <v>13.88</v>
      </c>
      <c r="D84" s="206">
        <v>0</v>
      </c>
      <c r="E84" s="206">
        <v>0</v>
      </c>
      <c r="F84" s="206">
        <v>22.9</v>
      </c>
      <c r="G84" s="206">
        <v>0</v>
      </c>
      <c r="H84" s="206">
        <v>0</v>
      </c>
      <c r="I84" s="206">
        <v>29.99</v>
      </c>
      <c r="J84" s="206">
        <v>0</v>
      </c>
      <c r="K84" s="206">
        <v>0.4</v>
      </c>
      <c r="L84" s="206">
        <v>23.58</v>
      </c>
      <c r="M84" s="206">
        <v>1.18</v>
      </c>
      <c r="N84" s="206">
        <v>1.53</v>
      </c>
      <c r="O84" s="206">
        <v>0</v>
      </c>
      <c r="P84" s="206">
        <v>1.61</v>
      </c>
      <c r="Q84" s="206">
        <v>0.28000000000000003</v>
      </c>
      <c r="R84" s="206">
        <v>0.55000000000000004</v>
      </c>
      <c r="S84" s="206">
        <v>0.34</v>
      </c>
      <c r="T84" s="206">
        <v>0</v>
      </c>
      <c r="U84" s="206">
        <v>0.91</v>
      </c>
      <c r="V84" s="206">
        <v>0.24</v>
      </c>
      <c r="W84" s="206">
        <v>0.85</v>
      </c>
      <c r="X84" s="206">
        <v>1.29</v>
      </c>
      <c r="Y84" s="206">
        <v>0</v>
      </c>
      <c r="Z84" s="206">
        <v>10.61</v>
      </c>
      <c r="AA84" s="206">
        <v>1.18</v>
      </c>
      <c r="AB84" s="206">
        <v>0</v>
      </c>
      <c r="AC84" s="206">
        <v>13.18</v>
      </c>
      <c r="AD84" s="206">
        <v>0</v>
      </c>
      <c r="AE84" s="206">
        <v>0</v>
      </c>
      <c r="AF84" s="206">
        <v>0</v>
      </c>
      <c r="AG84" s="206">
        <v>3.86</v>
      </c>
      <c r="AH84" s="206">
        <v>21.21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217.65</v>
      </c>
      <c r="AP84" s="206">
        <v>0</v>
      </c>
    </row>
    <row r="85" spans="1:42">
      <c r="A85" t="s">
        <v>127</v>
      </c>
      <c r="B85" s="206">
        <v>0</v>
      </c>
      <c r="C85" s="206">
        <v>13.88</v>
      </c>
      <c r="D85" s="206">
        <v>0</v>
      </c>
      <c r="E85" s="206">
        <v>0</v>
      </c>
      <c r="F85" s="206">
        <v>22.9</v>
      </c>
      <c r="G85" s="206">
        <v>0</v>
      </c>
      <c r="H85" s="206">
        <v>0</v>
      </c>
      <c r="I85" s="206">
        <v>29.99</v>
      </c>
      <c r="J85" s="206">
        <v>0</v>
      </c>
      <c r="K85" s="206">
        <v>0.4</v>
      </c>
      <c r="L85" s="206">
        <v>23.58</v>
      </c>
      <c r="M85" s="206">
        <v>1.18</v>
      </c>
      <c r="N85" s="206">
        <v>1.53</v>
      </c>
      <c r="O85" s="206">
        <v>0</v>
      </c>
      <c r="P85" s="206">
        <v>1.61</v>
      </c>
      <c r="Q85" s="206">
        <v>0.28000000000000003</v>
      </c>
      <c r="R85" s="206">
        <v>0.55000000000000004</v>
      </c>
      <c r="S85" s="206">
        <v>0.34</v>
      </c>
      <c r="T85" s="206">
        <v>0</v>
      </c>
      <c r="U85" s="206">
        <v>0.91</v>
      </c>
      <c r="V85" s="206">
        <v>0.24</v>
      </c>
      <c r="W85" s="206">
        <v>0.85</v>
      </c>
      <c r="X85" s="206">
        <v>1.29</v>
      </c>
      <c r="Y85" s="206">
        <v>0</v>
      </c>
      <c r="Z85" s="206">
        <v>10.61</v>
      </c>
      <c r="AA85" s="206">
        <v>1.18</v>
      </c>
      <c r="AB85" s="206">
        <v>0</v>
      </c>
      <c r="AC85" s="206">
        <v>13.18</v>
      </c>
      <c r="AD85" s="206">
        <v>0</v>
      </c>
      <c r="AE85" s="206">
        <v>0</v>
      </c>
      <c r="AF85" s="206">
        <v>0</v>
      </c>
      <c r="AG85" s="206">
        <v>3.86</v>
      </c>
      <c r="AH85" s="206">
        <v>21.21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226.2</v>
      </c>
      <c r="AP85" s="206">
        <v>0</v>
      </c>
    </row>
    <row r="86" spans="1:42">
      <c r="A86" t="s">
        <v>128</v>
      </c>
      <c r="B86" s="206">
        <v>0</v>
      </c>
      <c r="C86" s="206">
        <v>13.88</v>
      </c>
      <c r="D86" s="206">
        <v>0</v>
      </c>
      <c r="E86" s="206">
        <v>0</v>
      </c>
      <c r="F86" s="206">
        <v>22.9</v>
      </c>
      <c r="G86" s="206">
        <v>0</v>
      </c>
      <c r="H86" s="206">
        <v>0</v>
      </c>
      <c r="I86" s="206">
        <v>29.99</v>
      </c>
      <c r="J86" s="206">
        <v>0</v>
      </c>
      <c r="K86" s="206">
        <v>0.4</v>
      </c>
      <c r="L86" s="206">
        <v>23.58</v>
      </c>
      <c r="M86" s="206">
        <v>1.18</v>
      </c>
      <c r="N86" s="206">
        <v>1.53</v>
      </c>
      <c r="O86" s="206">
        <v>0</v>
      </c>
      <c r="P86" s="206">
        <v>1.61</v>
      </c>
      <c r="Q86" s="206">
        <v>0.28000000000000003</v>
      </c>
      <c r="R86" s="206">
        <v>0.55000000000000004</v>
      </c>
      <c r="S86" s="206">
        <v>0.34</v>
      </c>
      <c r="T86" s="206">
        <v>0</v>
      </c>
      <c r="U86" s="206">
        <v>0.91</v>
      </c>
      <c r="V86" s="206">
        <v>0.24</v>
      </c>
      <c r="W86" s="206">
        <v>0.85</v>
      </c>
      <c r="X86" s="206">
        <v>1.29</v>
      </c>
      <c r="Y86" s="206">
        <v>0</v>
      </c>
      <c r="Z86" s="206">
        <v>10.61</v>
      </c>
      <c r="AA86" s="206">
        <v>1.18</v>
      </c>
      <c r="AB86" s="206">
        <v>0</v>
      </c>
      <c r="AC86" s="206">
        <v>13.18</v>
      </c>
      <c r="AD86" s="206">
        <v>0</v>
      </c>
      <c r="AE86" s="206">
        <v>0</v>
      </c>
      <c r="AF86" s="206">
        <v>0</v>
      </c>
      <c r="AG86" s="206">
        <v>3.86</v>
      </c>
      <c r="AH86" s="206">
        <v>21.21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226.2</v>
      </c>
      <c r="AP86" s="206">
        <v>0</v>
      </c>
    </row>
    <row r="87" spans="1:42">
      <c r="A87" t="s">
        <v>129</v>
      </c>
      <c r="B87" s="206">
        <v>0</v>
      </c>
      <c r="C87" s="206">
        <v>13.88</v>
      </c>
      <c r="D87" s="206">
        <v>0</v>
      </c>
      <c r="E87" s="206">
        <v>0</v>
      </c>
      <c r="F87" s="206">
        <v>22.9</v>
      </c>
      <c r="G87" s="206">
        <v>0</v>
      </c>
      <c r="H87" s="206">
        <v>0</v>
      </c>
      <c r="I87" s="206">
        <v>29.99</v>
      </c>
      <c r="J87" s="206">
        <v>0</v>
      </c>
      <c r="K87" s="206">
        <v>0.4</v>
      </c>
      <c r="L87" s="206">
        <v>23.58</v>
      </c>
      <c r="M87" s="206">
        <v>1.18</v>
      </c>
      <c r="N87" s="206">
        <v>1.53</v>
      </c>
      <c r="O87" s="206">
        <v>0</v>
      </c>
      <c r="P87" s="206">
        <v>1.61</v>
      </c>
      <c r="Q87" s="206">
        <v>0.28000000000000003</v>
      </c>
      <c r="R87" s="206">
        <v>0.55000000000000004</v>
      </c>
      <c r="S87" s="206">
        <v>0.34</v>
      </c>
      <c r="T87" s="206">
        <v>0</v>
      </c>
      <c r="U87" s="206">
        <v>0.91</v>
      </c>
      <c r="V87" s="206">
        <v>0.24</v>
      </c>
      <c r="W87" s="206">
        <v>0.85</v>
      </c>
      <c r="X87" s="206">
        <v>1.29</v>
      </c>
      <c r="Y87" s="206">
        <v>0</v>
      </c>
      <c r="Z87" s="206">
        <v>10.61</v>
      </c>
      <c r="AA87" s="206">
        <v>1.18</v>
      </c>
      <c r="AB87" s="206">
        <v>0</v>
      </c>
      <c r="AC87" s="206">
        <v>13.18</v>
      </c>
      <c r="AD87" s="206">
        <v>0</v>
      </c>
      <c r="AE87" s="206">
        <v>0</v>
      </c>
      <c r="AF87" s="206">
        <v>0</v>
      </c>
      <c r="AG87" s="206">
        <v>3.86</v>
      </c>
      <c r="AH87" s="206">
        <v>21.21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226.2</v>
      </c>
      <c r="AP87" s="206">
        <v>0</v>
      </c>
    </row>
    <row r="88" spans="1:42">
      <c r="A88" t="s">
        <v>130</v>
      </c>
      <c r="B88" s="206">
        <v>0</v>
      </c>
      <c r="C88" s="206">
        <v>13.88</v>
      </c>
      <c r="D88" s="206">
        <v>0</v>
      </c>
      <c r="E88" s="206">
        <v>0</v>
      </c>
      <c r="F88" s="206">
        <v>22.9</v>
      </c>
      <c r="G88" s="206">
        <v>0</v>
      </c>
      <c r="H88" s="206">
        <v>0</v>
      </c>
      <c r="I88" s="206">
        <v>29.99</v>
      </c>
      <c r="J88" s="206">
        <v>0</v>
      </c>
      <c r="K88" s="206">
        <v>0.4</v>
      </c>
      <c r="L88" s="206">
        <v>23.58</v>
      </c>
      <c r="M88" s="206">
        <v>1.18</v>
      </c>
      <c r="N88" s="206">
        <v>1.53</v>
      </c>
      <c r="O88" s="206">
        <v>0</v>
      </c>
      <c r="P88" s="206">
        <v>1.61</v>
      </c>
      <c r="Q88" s="206">
        <v>0.28000000000000003</v>
      </c>
      <c r="R88" s="206">
        <v>0.55000000000000004</v>
      </c>
      <c r="S88" s="206">
        <v>0.34</v>
      </c>
      <c r="T88" s="206">
        <v>0</v>
      </c>
      <c r="U88" s="206">
        <v>0.91</v>
      </c>
      <c r="V88" s="206">
        <v>0.24</v>
      </c>
      <c r="W88" s="206">
        <v>0.85</v>
      </c>
      <c r="X88" s="206">
        <v>1.29</v>
      </c>
      <c r="Y88" s="206">
        <v>0</v>
      </c>
      <c r="Z88" s="206">
        <v>10.61</v>
      </c>
      <c r="AA88" s="206">
        <v>1.18</v>
      </c>
      <c r="AB88" s="206">
        <v>0</v>
      </c>
      <c r="AC88" s="206">
        <v>13.18</v>
      </c>
      <c r="AD88" s="206">
        <v>0</v>
      </c>
      <c r="AE88" s="206">
        <v>0</v>
      </c>
      <c r="AF88" s="206">
        <v>0</v>
      </c>
      <c r="AG88" s="206">
        <v>3.86</v>
      </c>
      <c r="AH88" s="206">
        <v>21.21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226.2</v>
      </c>
      <c r="AP88" s="206">
        <v>0</v>
      </c>
    </row>
    <row r="89" spans="1:42">
      <c r="A89" t="s">
        <v>131</v>
      </c>
      <c r="B89" s="206">
        <v>0</v>
      </c>
      <c r="C89" s="206">
        <v>13.88</v>
      </c>
      <c r="D89" s="206">
        <v>0</v>
      </c>
      <c r="E89" s="206">
        <v>0</v>
      </c>
      <c r="F89" s="206">
        <v>22.9</v>
      </c>
      <c r="G89" s="206">
        <v>0</v>
      </c>
      <c r="H89" s="206">
        <v>0</v>
      </c>
      <c r="I89" s="206">
        <v>29.99</v>
      </c>
      <c r="J89" s="206">
        <v>0</v>
      </c>
      <c r="K89" s="206">
        <v>0.3</v>
      </c>
      <c r="L89" s="206">
        <v>23.58</v>
      </c>
      <c r="M89" s="206">
        <v>1.18</v>
      </c>
      <c r="N89" s="206">
        <v>1.53</v>
      </c>
      <c r="O89" s="206">
        <v>0</v>
      </c>
      <c r="P89" s="206">
        <v>1.61</v>
      </c>
      <c r="Q89" s="206">
        <v>0.28000000000000003</v>
      </c>
      <c r="R89" s="206">
        <v>0.55000000000000004</v>
      </c>
      <c r="S89" s="206">
        <v>0.34</v>
      </c>
      <c r="T89" s="206">
        <v>0</v>
      </c>
      <c r="U89" s="206">
        <v>0.91</v>
      </c>
      <c r="V89" s="206">
        <v>0.24</v>
      </c>
      <c r="W89" s="206">
        <v>0.85</v>
      </c>
      <c r="X89" s="206">
        <v>1.29</v>
      </c>
      <c r="Y89" s="206">
        <v>0</v>
      </c>
      <c r="Z89" s="206">
        <v>10.61</v>
      </c>
      <c r="AA89" s="206">
        <v>1.18</v>
      </c>
      <c r="AB89" s="206">
        <v>0</v>
      </c>
      <c r="AC89" s="206">
        <v>13.18</v>
      </c>
      <c r="AD89" s="206">
        <v>0</v>
      </c>
      <c r="AE89" s="206">
        <v>0</v>
      </c>
      <c r="AF89" s="206">
        <v>0</v>
      </c>
      <c r="AG89" s="206">
        <v>3.86</v>
      </c>
      <c r="AH89" s="206">
        <v>21.21</v>
      </c>
      <c r="AI89" s="206">
        <v>0</v>
      </c>
      <c r="AJ89" s="206">
        <v>0</v>
      </c>
      <c r="AK89" s="206">
        <v>6.29</v>
      </c>
      <c r="AL89" s="206">
        <v>0</v>
      </c>
      <c r="AM89" s="206">
        <v>0</v>
      </c>
      <c r="AN89" s="206">
        <v>0</v>
      </c>
      <c r="AO89" s="206">
        <v>226.2</v>
      </c>
      <c r="AP89" s="206">
        <v>0</v>
      </c>
    </row>
    <row r="90" spans="1:42">
      <c r="A90" t="s">
        <v>132</v>
      </c>
      <c r="B90" s="206">
        <v>0</v>
      </c>
      <c r="C90" s="206">
        <v>13.88</v>
      </c>
      <c r="D90" s="206">
        <v>0</v>
      </c>
      <c r="E90" s="206">
        <v>0</v>
      </c>
      <c r="F90" s="206">
        <v>22.9</v>
      </c>
      <c r="G90" s="206">
        <v>0</v>
      </c>
      <c r="H90" s="206">
        <v>0</v>
      </c>
      <c r="I90" s="206">
        <v>29.99</v>
      </c>
      <c r="J90" s="206">
        <v>0</v>
      </c>
      <c r="K90" s="206">
        <v>0.4</v>
      </c>
      <c r="L90" s="206">
        <v>23.58</v>
      </c>
      <c r="M90" s="206">
        <v>1.18</v>
      </c>
      <c r="N90" s="206">
        <v>1.53</v>
      </c>
      <c r="O90" s="206">
        <v>0</v>
      </c>
      <c r="P90" s="206">
        <v>1.61</v>
      </c>
      <c r="Q90" s="206">
        <v>0.28000000000000003</v>
      </c>
      <c r="R90" s="206">
        <v>0.55000000000000004</v>
      </c>
      <c r="S90" s="206">
        <v>0.34</v>
      </c>
      <c r="T90" s="206">
        <v>0</v>
      </c>
      <c r="U90" s="206">
        <v>0.91</v>
      </c>
      <c r="V90" s="206">
        <v>0.24</v>
      </c>
      <c r="W90" s="206">
        <v>0.85</v>
      </c>
      <c r="X90" s="206">
        <v>1.29</v>
      </c>
      <c r="Y90" s="206">
        <v>0</v>
      </c>
      <c r="Z90" s="206">
        <v>10.61</v>
      </c>
      <c r="AA90" s="206">
        <v>1.18</v>
      </c>
      <c r="AB90" s="206">
        <v>0</v>
      </c>
      <c r="AC90" s="206">
        <v>13.18</v>
      </c>
      <c r="AD90" s="206">
        <v>0</v>
      </c>
      <c r="AE90" s="206">
        <v>0</v>
      </c>
      <c r="AF90" s="206">
        <v>0</v>
      </c>
      <c r="AG90" s="206">
        <v>3.86</v>
      </c>
      <c r="AH90" s="206">
        <v>21.21</v>
      </c>
      <c r="AI90" s="206">
        <v>0</v>
      </c>
      <c r="AJ90" s="206">
        <v>0</v>
      </c>
      <c r="AK90" s="206">
        <v>6.29</v>
      </c>
      <c r="AL90" s="206">
        <v>0</v>
      </c>
      <c r="AM90" s="206">
        <v>0</v>
      </c>
      <c r="AN90" s="206">
        <v>0</v>
      </c>
      <c r="AO90" s="206">
        <v>226.2</v>
      </c>
      <c r="AP90" s="206">
        <v>0</v>
      </c>
    </row>
    <row r="91" spans="1:42">
      <c r="A91" t="s">
        <v>133</v>
      </c>
      <c r="B91" s="206">
        <v>0</v>
      </c>
      <c r="C91" s="206">
        <v>13.88</v>
      </c>
      <c r="D91" s="206">
        <v>0</v>
      </c>
      <c r="E91" s="206">
        <v>0</v>
      </c>
      <c r="F91" s="206">
        <v>22.9</v>
      </c>
      <c r="G91" s="206">
        <v>0</v>
      </c>
      <c r="H91" s="206">
        <v>0</v>
      </c>
      <c r="I91" s="206">
        <v>29.99</v>
      </c>
      <c r="J91" s="206">
        <v>0</v>
      </c>
      <c r="K91" s="206">
        <v>0.4</v>
      </c>
      <c r="L91" s="206">
        <v>23.58</v>
      </c>
      <c r="M91" s="206">
        <v>1.18</v>
      </c>
      <c r="N91" s="206">
        <v>1.53</v>
      </c>
      <c r="O91" s="206">
        <v>0</v>
      </c>
      <c r="P91" s="206">
        <v>1.61</v>
      </c>
      <c r="Q91" s="206">
        <v>0.28000000000000003</v>
      </c>
      <c r="R91" s="206">
        <v>0.55000000000000004</v>
      </c>
      <c r="S91" s="206">
        <v>0.34</v>
      </c>
      <c r="T91" s="206">
        <v>0</v>
      </c>
      <c r="U91" s="206">
        <v>0.91</v>
      </c>
      <c r="V91" s="206">
        <v>0.24</v>
      </c>
      <c r="W91" s="206">
        <v>0.94</v>
      </c>
      <c r="X91" s="206">
        <v>1.29</v>
      </c>
      <c r="Y91" s="206">
        <v>0</v>
      </c>
      <c r="Z91" s="206">
        <v>10.61</v>
      </c>
      <c r="AA91" s="206">
        <v>1.18</v>
      </c>
      <c r="AB91" s="206">
        <v>0</v>
      </c>
      <c r="AC91" s="206">
        <v>13.18</v>
      </c>
      <c r="AD91" s="206">
        <v>0</v>
      </c>
      <c r="AE91" s="206">
        <v>0</v>
      </c>
      <c r="AF91" s="206">
        <v>0</v>
      </c>
      <c r="AG91" s="206">
        <v>3.86</v>
      </c>
      <c r="AH91" s="206">
        <v>21.21</v>
      </c>
      <c r="AI91" s="206">
        <v>0</v>
      </c>
      <c r="AJ91" s="206">
        <v>0</v>
      </c>
      <c r="AK91" s="206">
        <v>4.68</v>
      </c>
      <c r="AL91" s="206">
        <v>0</v>
      </c>
      <c r="AM91" s="206">
        <v>0</v>
      </c>
      <c r="AN91" s="206">
        <v>0</v>
      </c>
      <c r="AO91" s="206">
        <v>226.2</v>
      </c>
      <c r="AP91" s="206">
        <v>0</v>
      </c>
    </row>
    <row r="92" spans="1:42">
      <c r="A92" t="s">
        <v>134</v>
      </c>
      <c r="B92" s="206">
        <v>0</v>
      </c>
      <c r="C92" s="206">
        <v>13.88</v>
      </c>
      <c r="D92" s="206">
        <v>0</v>
      </c>
      <c r="E92" s="206">
        <v>0</v>
      </c>
      <c r="F92" s="206">
        <v>22.9</v>
      </c>
      <c r="G92" s="206">
        <v>0</v>
      </c>
      <c r="H92" s="206">
        <v>0</v>
      </c>
      <c r="I92" s="206">
        <v>29.99</v>
      </c>
      <c r="J92" s="206">
        <v>0</v>
      </c>
      <c r="K92" s="206">
        <v>0.4</v>
      </c>
      <c r="L92" s="206">
        <v>23.58</v>
      </c>
      <c r="M92" s="206">
        <v>1.18</v>
      </c>
      <c r="N92" s="206">
        <v>1.53</v>
      </c>
      <c r="O92" s="206">
        <v>0</v>
      </c>
      <c r="P92" s="206">
        <v>1.61</v>
      </c>
      <c r="Q92" s="206">
        <v>0.28000000000000003</v>
      </c>
      <c r="R92" s="206">
        <v>0.55000000000000004</v>
      </c>
      <c r="S92" s="206">
        <v>0.34</v>
      </c>
      <c r="T92" s="206">
        <v>0</v>
      </c>
      <c r="U92" s="206">
        <v>0.91</v>
      </c>
      <c r="V92" s="206">
        <v>0.24</v>
      </c>
      <c r="W92" s="206">
        <v>0.94</v>
      </c>
      <c r="X92" s="206">
        <v>1.29</v>
      </c>
      <c r="Y92" s="206">
        <v>0</v>
      </c>
      <c r="Z92" s="206">
        <v>10.61</v>
      </c>
      <c r="AA92" s="206">
        <v>1.18</v>
      </c>
      <c r="AB92" s="206">
        <v>0</v>
      </c>
      <c r="AC92" s="206">
        <v>13.18</v>
      </c>
      <c r="AD92" s="206">
        <v>0</v>
      </c>
      <c r="AE92" s="206">
        <v>0</v>
      </c>
      <c r="AF92" s="206">
        <v>0</v>
      </c>
      <c r="AG92" s="206">
        <v>3.86</v>
      </c>
      <c r="AH92" s="206">
        <v>21.21</v>
      </c>
      <c r="AI92" s="206">
        <v>0</v>
      </c>
      <c r="AJ92" s="206">
        <v>0</v>
      </c>
      <c r="AK92" s="206">
        <v>4.1900000000000004</v>
      </c>
      <c r="AL92" s="206">
        <v>0</v>
      </c>
      <c r="AM92" s="206">
        <v>0</v>
      </c>
      <c r="AN92" s="206">
        <v>0</v>
      </c>
      <c r="AO92" s="206">
        <v>226.2</v>
      </c>
      <c r="AP92" s="206">
        <v>0</v>
      </c>
    </row>
    <row r="93" spans="1:42">
      <c r="A93" t="s">
        <v>135</v>
      </c>
      <c r="B93" s="206">
        <v>0</v>
      </c>
      <c r="C93" s="206">
        <v>13.88</v>
      </c>
      <c r="D93" s="206">
        <v>0</v>
      </c>
      <c r="E93" s="206">
        <v>0</v>
      </c>
      <c r="F93" s="206">
        <v>22.9</v>
      </c>
      <c r="G93" s="206">
        <v>0</v>
      </c>
      <c r="H93" s="206">
        <v>0</v>
      </c>
      <c r="I93" s="206">
        <v>29.99</v>
      </c>
      <c r="J93" s="206">
        <v>0</v>
      </c>
      <c r="K93" s="206">
        <v>0.4</v>
      </c>
      <c r="L93" s="206">
        <v>23.58</v>
      </c>
      <c r="M93" s="206">
        <v>1.18</v>
      </c>
      <c r="N93" s="206">
        <v>1.53</v>
      </c>
      <c r="O93" s="206">
        <v>0</v>
      </c>
      <c r="P93" s="206">
        <v>1.61</v>
      </c>
      <c r="Q93" s="206">
        <v>0.28000000000000003</v>
      </c>
      <c r="R93" s="206">
        <v>0.55000000000000004</v>
      </c>
      <c r="S93" s="206">
        <v>0.34</v>
      </c>
      <c r="T93" s="206">
        <v>0</v>
      </c>
      <c r="U93" s="206">
        <v>0.91</v>
      </c>
      <c r="V93" s="206">
        <v>0.24</v>
      </c>
      <c r="W93" s="206">
        <v>0.94</v>
      </c>
      <c r="X93" s="206">
        <v>1.29</v>
      </c>
      <c r="Y93" s="206">
        <v>0</v>
      </c>
      <c r="Z93" s="206">
        <v>10.61</v>
      </c>
      <c r="AA93" s="206">
        <v>1.18</v>
      </c>
      <c r="AB93" s="206">
        <v>0</v>
      </c>
      <c r="AC93" s="206">
        <v>13.18</v>
      </c>
      <c r="AD93" s="206">
        <v>0</v>
      </c>
      <c r="AE93" s="206">
        <v>0</v>
      </c>
      <c r="AF93" s="206">
        <v>0</v>
      </c>
      <c r="AG93" s="206">
        <v>3.86</v>
      </c>
      <c r="AH93" s="206">
        <v>21.21</v>
      </c>
      <c r="AI93" s="206">
        <v>0</v>
      </c>
      <c r="AJ93" s="206">
        <v>0</v>
      </c>
      <c r="AK93" s="206">
        <v>6.48</v>
      </c>
      <c r="AL93" s="206">
        <v>0</v>
      </c>
      <c r="AM93" s="206">
        <v>0</v>
      </c>
      <c r="AN93" s="206">
        <v>0</v>
      </c>
      <c r="AO93" s="206">
        <v>226.2</v>
      </c>
      <c r="AP93" s="206">
        <v>0</v>
      </c>
    </row>
    <row r="94" spans="1:42">
      <c r="A94" t="s">
        <v>136</v>
      </c>
      <c r="B94" s="206">
        <v>0</v>
      </c>
      <c r="C94" s="206">
        <v>13.88</v>
      </c>
      <c r="D94" s="206">
        <v>0</v>
      </c>
      <c r="E94" s="206">
        <v>0</v>
      </c>
      <c r="F94" s="206">
        <v>22.9</v>
      </c>
      <c r="G94" s="206">
        <v>0</v>
      </c>
      <c r="H94" s="206">
        <v>0</v>
      </c>
      <c r="I94" s="206">
        <v>29.99</v>
      </c>
      <c r="J94" s="206">
        <v>0</v>
      </c>
      <c r="K94" s="206">
        <v>0.65</v>
      </c>
      <c r="L94" s="206">
        <v>23.58</v>
      </c>
      <c r="M94" s="206">
        <v>1.18</v>
      </c>
      <c r="N94" s="206">
        <v>1.53</v>
      </c>
      <c r="O94" s="206">
        <v>0</v>
      </c>
      <c r="P94" s="206">
        <v>1.61</v>
      </c>
      <c r="Q94" s="206">
        <v>0.28000000000000003</v>
      </c>
      <c r="R94" s="206">
        <v>0.55000000000000004</v>
      </c>
      <c r="S94" s="206">
        <v>0.34</v>
      </c>
      <c r="T94" s="206">
        <v>0</v>
      </c>
      <c r="U94" s="206">
        <v>0.91</v>
      </c>
      <c r="V94" s="206">
        <v>0.24</v>
      </c>
      <c r="W94" s="206">
        <v>0.94</v>
      </c>
      <c r="X94" s="206">
        <v>1.29</v>
      </c>
      <c r="Y94" s="206">
        <v>0</v>
      </c>
      <c r="Z94" s="206">
        <v>10.61</v>
      </c>
      <c r="AA94" s="206">
        <v>1.18</v>
      </c>
      <c r="AB94" s="206">
        <v>0</v>
      </c>
      <c r="AC94" s="206">
        <v>13.18</v>
      </c>
      <c r="AD94" s="206">
        <v>0</v>
      </c>
      <c r="AE94" s="206">
        <v>0</v>
      </c>
      <c r="AF94" s="206">
        <v>0</v>
      </c>
      <c r="AG94" s="206">
        <v>3.86</v>
      </c>
      <c r="AH94" s="206">
        <v>21.21</v>
      </c>
      <c r="AI94" s="206">
        <v>0</v>
      </c>
      <c r="AJ94" s="206">
        <v>0</v>
      </c>
      <c r="AK94" s="206">
        <v>5.72</v>
      </c>
      <c r="AL94" s="206">
        <v>0</v>
      </c>
      <c r="AM94" s="206">
        <v>0</v>
      </c>
      <c r="AN94" s="206">
        <v>0</v>
      </c>
      <c r="AO94" s="206">
        <v>226.2</v>
      </c>
      <c r="AP94" s="206">
        <v>0</v>
      </c>
    </row>
    <row r="95" spans="1:42">
      <c r="A95" t="s">
        <v>137</v>
      </c>
      <c r="B95" s="206">
        <v>0</v>
      </c>
      <c r="C95" s="206">
        <v>13.88</v>
      </c>
      <c r="D95" s="206">
        <v>0</v>
      </c>
      <c r="E95" s="206">
        <v>0</v>
      </c>
      <c r="F95" s="206">
        <v>22.9</v>
      </c>
      <c r="G95" s="206">
        <v>0</v>
      </c>
      <c r="H95" s="206">
        <v>0</v>
      </c>
      <c r="I95" s="206">
        <v>29.99</v>
      </c>
      <c r="J95" s="206">
        <v>0</v>
      </c>
      <c r="K95" s="206">
        <v>0.4</v>
      </c>
      <c r="L95" s="206">
        <v>74.67</v>
      </c>
      <c r="M95" s="206">
        <v>1.18</v>
      </c>
      <c r="N95" s="206">
        <v>1.53</v>
      </c>
      <c r="O95" s="206">
        <v>0</v>
      </c>
      <c r="P95" s="206">
        <v>1.61</v>
      </c>
      <c r="Q95" s="206">
        <v>0.28000000000000003</v>
      </c>
      <c r="R95" s="206">
        <v>0.55000000000000004</v>
      </c>
      <c r="S95" s="206">
        <v>0.34</v>
      </c>
      <c r="T95" s="206">
        <v>0</v>
      </c>
      <c r="U95" s="206">
        <v>0.91</v>
      </c>
      <c r="V95" s="206">
        <v>0.24</v>
      </c>
      <c r="W95" s="206">
        <v>0.94</v>
      </c>
      <c r="X95" s="206">
        <v>1.29</v>
      </c>
      <c r="Y95" s="206">
        <v>0</v>
      </c>
      <c r="Z95" s="206">
        <v>10.61</v>
      </c>
      <c r="AA95" s="206">
        <v>1.18</v>
      </c>
      <c r="AB95" s="206">
        <v>0</v>
      </c>
      <c r="AC95" s="206">
        <v>13.18</v>
      </c>
      <c r="AD95" s="206">
        <v>0</v>
      </c>
      <c r="AE95" s="206">
        <v>0</v>
      </c>
      <c r="AF95" s="206">
        <v>0</v>
      </c>
      <c r="AG95" s="206">
        <v>3.86</v>
      </c>
      <c r="AH95" s="206">
        <v>21.21</v>
      </c>
      <c r="AI95" s="206">
        <v>0</v>
      </c>
      <c r="AJ95" s="206">
        <v>0</v>
      </c>
      <c r="AK95" s="206">
        <v>4.4400000000000004</v>
      </c>
      <c r="AL95" s="206">
        <v>0</v>
      </c>
      <c r="AM95" s="206">
        <v>0</v>
      </c>
      <c r="AN95" s="206">
        <v>0</v>
      </c>
      <c r="AO95" s="206">
        <v>226.2</v>
      </c>
      <c r="AP95" s="206">
        <v>0</v>
      </c>
    </row>
    <row r="96" spans="1:42">
      <c r="A96" t="s">
        <v>138</v>
      </c>
      <c r="B96" s="206">
        <v>0</v>
      </c>
      <c r="C96" s="206">
        <v>13.88</v>
      </c>
      <c r="D96" s="206">
        <v>0</v>
      </c>
      <c r="E96" s="206">
        <v>0</v>
      </c>
      <c r="F96" s="206">
        <v>22.9</v>
      </c>
      <c r="G96" s="206">
        <v>0</v>
      </c>
      <c r="H96" s="206">
        <v>0</v>
      </c>
      <c r="I96" s="206">
        <v>29.99</v>
      </c>
      <c r="J96" s="206">
        <v>0</v>
      </c>
      <c r="K96" s="206">
        <v>0.4</v>
      </c>
      <c r="L96" s="206">
        <v>170.41</v>
      </c>
      <c r="M96" s="206">
        <v>1.18</v>
      </c>
      <c r="N96" s="206">
        <v>1.53</v>
      </c>
      <c r="O96" s="206">
        <v>0</v>
      </c>
      <c r="P96" s="206">
        <v>1.61</v>
      </c>
      <c r="Q96" s="206">
        <v>0.28000000000000003</v>
      </c>
      <c r="R96" s="206">
        <v>0.55000000000000004</v>
      </c>
      <c r="S96" s="206">
        <v>0.34</v>
      </c>
      <c r="T96" s="206">
        <v>0</v>
      </c>
      <c r="U96" s="206">
        <v>0.91</v>
      </c>
      <c r="V96" s="206">
        <v>0.24</v>
      </c>
      <c r="W96" s="206">
        <v>0.94</v>
      </c>
      <c r="X96" s="206">
        <v>1.29</v>
      </c>
      <c r="Y96" s="206">
        <v>0</v>
      </c>
      <c r="Z96" s="206">
        <v>10.61</v>
      </c>
      <c r="AA96" s="206">
        <v>1.18</v>
      </c>
      <c r="AB96" s="206">
        <v>0</v>
      </c>
      <c r="AC96" s="206">
        <v>13.18</v>
      </c>
      <c r="AD96" s="206">
        <v>0</v>
      </c>
      <c r="AE96" s="206">
        <v>0</v>
      </c>
      <c r="AF96" s="206">
        <v>0</v>
      </c>
      <c r="AG96" s="206">
        <v>3.86</v>
      </c>
      <c r="AH96" s="206">
        <v>21.21</v>
      </c>
      <c r="AI96" s="206">
        <v>0</v>
      </c>
      <c r="AJ96" s="206">
        <v>0</v>
      </c>
      <c r="AK96" s="206">
        <v>3.89</v>
      </c>
      <c r="AL96" s="206">
        <v>0</v>
      </c>
      <c r="AM96" s="206">
        <v>0</v>
      </c>
      <c r="AN96" s="206">
        <v>0</v>
      </c>
      <c r="AO96" s="206">
        <v>226.2</v>
      </c>
      <c r="AP96" s="206">
        <v>0</v>
      </c>
    </row>
    <row r="97" spans="1:42">
      <c r="A97" t="s">
        <v>139</v>
      </c>
      <c r="B97" s="206">
        <v>0</v>
      </c>
      <c r="C97" s="206">
        <v>13.88</v>
      </c>
      <c r="D97" s="206">
        <v>0</v>
      </c>
      <c r="E97" s="206">
        <v>0</v>
      </c>
      <c r="F97" s="206">
        <v>22.9</v>
      </c>
      <c r="G97" s="206">
        <v>0</v>
      </c>
      <c r="H97" s="206">
        <v>0</v>
      </c>
      <c r="I97" s="206">
        <v>29.99</v>
      </c>
      <c r="J97" s="206">
        <v>0</v>
      </c>
      <c r="K97" s="206">
        <v>0</v>
      </c>
      <c r="L97" s="206">
        <v>248.91</v>
      </c>
      <c r="M97" s="206">
        <v>1.18</v>
      </c>
      <c r="N97" s="206">
        <v>1.53</v>
      </c>
      <c r="O97" s="206">
        <v>0</v>
      </c>
      <c r="P97" s="206">
        <v>1.61</v>
      </c>
      <c r="Q97" s="206">
        <v>0.28000000000000003</v>
      </c>
      <c r="R97" s="206">
        <v>0.55000000000000004</v>
      </c>
      <c r="S97" s="206">
        <v>0.34</v>
      </c>
      <c r="T97" s="206">
        <v>0</v>
      </c>
      <c r="U97" s="206">
        <v>0.91</v>
      </c>
      <c r="V97" s="206">
        <v>0.24</v>
      </c>
      <c r="W97" s="206">
        <v>0.94</v>
      </c>
      <c r="X97" s="206">
        <v>1.29</v>
      </c>
      <c r="Y97" s="206">
        <v>0</v>
      </c>
      <c r="Z97" s="206">
        <v>10.61</v>
      </c>
      <c r="AA97" s="206">
        <v>1.18</v>
      </c>
      <c r="AB97" s="206">
        <v>0</v>
      </c>
      <c r="AC97" s="206">
        <v>13.18</v>
      </c>
      <c r="AD97" s="206">
        <v>0</v>
      </c>
      <c r="AE97" s="206">
        <v>0</v>
      </c>
      <c r="AF97" s="206">
        <v>0</v>
      </c>
      <c r="AG97" s="206">
        <v>3.86</v>
      </c>
      <c r="AH97" s="206">
        <v>21.21</v>
      </c>
      <c r="AI97" s="206">
        <v>0</v>
      </c>
      <c r="AJ97" s="206">
        <v>0</v>
      </c>
      <c r="AK97" s="206">
        <v>3.57</v>
      </c>
      <c r="AL97" s="206">
        <v>0</v>
      </c>
      <c r="AM97" s="206">
        <v>0</v>
      </c>
      <c r="AN97" s="206">
        <v>0</v>
      </c>
      <c r="AO97" s="206">
        <v>226.2</v>
      </c>
      <c r="AP97" s="206">
        <v>0</v>
      </c>
    </row>
    <row r="98" spans="1:42">
      <c r="A98" t="s">
        <v>140</v>
      </c>
      <c r="B98" s="206">
        <v>0</v>
      </c>
      <c r="C98" s="206">
        <v>13.88</v>
      </c>
      <c r="D98" s="206">
        <v>0</v>
      </c>
      <c r="E98" s="206">
        <v>0</v>
      </c>
      <c r="F98" s="206">
        <v>22.9</v>
      </c>
      <c r="G98" s="206">
        <v>0</v>
      </c>
      <c r="H98" s="206">
        <v>0</v>
      </c>
      <c r="I98" s="206">
        <v>29.99</v>
      </c>
      <c r="J98" s="206">
        <v>0</v>
      </c>
      <c r="K98" s="206">
        <v>0.34</v>
      </c>
      <c r="L98" s="206">
        <v>248.91</v>
      </c>
      <c r="M98" s="206">
        <v>1.18</v>
      </c>
      <c r="N98" s="206">
        <v>1.53</v>
      </c>
      <c r="O98" s="206">
        <v>0</v>
      </c>
      <c r="P98" s="206">
        <v>1.61</v>
      </c>
      <c r="Q98" s="206">
        <v>0.28000000000000003</v>
      </c>
      <c r="R98" s="206">
        <v>0.55000000000000004</v>
      </c>
      <c r="S98" s="206">
        <v>0.34</v>
      </c>
      <c r="T98" s="206">
        <v>0</v>
      </c>
      <c r="U98" s="206">
        <v>0.91</v>
      </c>
      <c r="V98" s="206">
        <v>0.24</v>
      </c>
      <c r="W98" s="206">
        <v>0.94</v>
      </c>
      <c r="X98" s="206">
        <v>1.29</v>
      </c>
      <c r="Y98" s="206">
        <v>0</v>
      </c>
      <c r="Z98" s="206">
        <v>10.61</v>
      </c>
      <c r="AA98" s="206">
        <v>1.18</v>
      </c>
      <c r="AB98" s="206">
        <v>0</v>
      </c>
      <c r="AC98" s="206">
        <v>13.18</v>
      </c>
      <c r="AD98" s="206">
        <v>0</v>
      </c>
      <c r="AE98" s="206">
        <v>0</v>
      </c>
      <c r="AF98" s="206">
        <v>0</v>
      </c>
      <c r="AG98" s="206">
        <v>3.86</v>
      </c>
      <c r="AH98" s="206">
        <v>21.21</v>
      </c>
      <c r="AI98" s="206">
        <v>0</v>
      </c>
      <c r="AJ98" s="206">
        <v>0</v>
      </c>
      <c r="AK98" s="206">
        <v>3.57</v>
      </c>
      <c r="AL98" s="206">
        <v>0</v>
      </c>
      <c r="AM98" s="206">
        <v>0</v>
      </c>
      <c r="AN98" s="206">
        <v>0</v>
      </c>
      <c r="AO98" s="206">
        <v>226.2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0.32397250000000039</v>
      </c>
      <c r="D99">
        <f t="shared" si="0"/>
        <v>6.5199999999999972E-3</v>
      </c>
      <c r="E99">
        <f t="shared" si="0"/>
        <v>0</v>
      </c>
      <c r="F99">
        <f t="shared" si="0"/>
        <v>0.51519750000000075</v>
      </c>
      <c r="G99">
        <f t="shared" si="0"/>
        <v>1.6024999999999998E-2</v>
      </c>
      <c r="H99">
        <f t="shared" si="0"/>
        <v>0</v>
      </c>
      <c r="I99">
        <f t="shared" si="0"/>
        <v>0.71363999999999927</v>
      </c>
      <c r="J99">
        <f t="shared" si="0"/>
        <v>5.4399999999999987E-3</v>
      </c>
      <c r="K99">
        <f t="shared" si="0"/>
        <v>5.1240000000000091E-2</v>
      </c>
      <c r="L99">
        <f t="shared" si="0"/>
        <v>1.9033974999999985</v>
      </c>
      <c r="M99">
        <f t="shared" si="0"/>
        <v>2.8320000000000067E-2</v>
      </c>
      <c r="N99">
        <f t="shared" si="0"/>
        <v>3.6720000000000023E-2</v>
      </c>
      <c r="O99">
        <f t="shared" si="0"/>
        <v>0</v>
      </c>
      <c r="P99">
        <f t="shared" si="0"/>
        <v>3.8640000000000049E-2</v>
      </c>
      <c r="Q99">
        <f t="shared" si="0"/>
        <v>2.4437500000000015E-2</v>
      </c>
      <c r="R99">
        <f t="shared" si="0"/>
        <v>6.5602500000000216E-2</v>
      </c>
      <c r="S99">
        <f t="shared" si="0"/>
        <v>3.566750000000006E-2</v>
      </c>
      <c r="T99">
        <f t="shared" si="0"/>
        <v>5.0025000000000035E-3</v>
      </c>
      <c r="U99">
        <f t="shared" si="0"/>
        <v>2.0584999999999957E-2</v>
      </c>
      <c r="V99">
        <f t="shared" si="0"/>
        <v>3.2662499999999928E-2</v>
      </c>
      <c r="W99">
        <f t="shared" si="0"/>
        <v>6.1730000000000042E-2</v>
      </c>
      <c r="X99">
        <f t="shared" si="0"/>
        <v>0.12213250000000042</v>
      </c>
      <c r="Y99">
        <f t="shared" si="0"/>
        <v>0</v>
      </c>
      <c r="Z99">
        <f t="shared" si="0"/>
        <v>0.34181499999999976</v>
      </c>
      <c r="AA99">
        <f t="shared" si="0"/>
        <v>0.1130550000000001</v>
      </c>
      <c r="AB99">
        <f t="shared" si="0"/>
        <v>0</v>
      </c>
      <c r="AC99">
        <f t="shared" si="0"/>
        <v>0.31592249999999999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2.0265000000000002E-2</v>
      </c>
      <c r="AH99">
        <f t="shared" si="0"/>
        <v>0.83391250000000017</v>
      </c>
      <c r="AI99">
        <f t="shared" si="0"/>
        <v>0</v>
      </c>
      <c r="AJ99">
        <f t="shared" si="0"/>
        <v>0</v>
      </c>
      <c r="AK99">
        <f t="shared" si="0"/>
        <v>4.1514999999999996E-2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5.3092700000000077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-44.03</v>
      </c>
      <c r="D27" s="124">
        <v>0</v>
      </c>
      <c r="E27" s="124">
        <v>0</v>
      </c>
      <c r="F27" s="124">
        <v>-59.97</v>
      </c>
      <c r="G27" s="124">
        <v>-104</v>
      </c>
      <c r="H27" s="118"/>
      <c r="I27" s="33">
        <v>25</v>
      </c>
      <c r="J27" s="124">
        <v>44.03</v>
      </c>
      <c r="K27" s="124">
        <v>0</v>
      </c>
      <c r="L27" s="124">
        <v>0</v>
      </c>
      <c r="M27" s="124">
        <v>0</v>
      </c>
      <c r="N27" s="124">
        <v>44.03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59.97</v>
      </c>
      <c r="AF27" s="124">
        <v>0</v>
      </c>
      <c r="AG27" s="124">
        <v>0</v>
      </c>
      <c r="AH27" s="124">
        <v>0</v>
      </c>
      <c r="AI27" s="124">
        <v>59.97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44.03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-44.03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59.97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-59.97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440.3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440.3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599.70000000000005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599.70000000000005</v>
      </c>
      <c r="DF27" s="123">
        <f t="shared" si="31"/>
        <v>104</v>
      </c>
      <c r="DG27" s="123">
        <f t="shared" si="32"/>
        <v>-44.03</v>
      </c>
      <c r="DH27" s="123">
        <f t="shared" si="33"/>
        <v>0</v>
      </c>
      <c r="DI27" s="123">
        <f t="shared" si="34"/>
        <v>0</v>
      </c>
      <c r="DJ27" s="123">
        <f t="shared" si="35"/>
        <v>-59.97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-78.745999999999995</v>
      </c>
      <c r="D28" s="124">
        <v>0</v>
      </c>
      <c r="E28" s="124">
        <v>0</v>
      </c>
      <c r="F28" s="124">
        <v>-107.254</v>
      </c>
      <c r="G28" s="124">
        <v>-186</v>
      </c>
      <c r="H28" s="118"/>
      <c r="I28" s="33">
        <v>26</v>
      </c>
      <c r="J28" s="124">
        <v>78.745999999999995</v>
      </c>
      <c r="K28" s="124">
        <v>0</v>
      </c>
      <c r="L28" s="124">
        <v>0</v>
      </c>
      <c r="M28" s="124">
        <v>0</v>
      </c>
      <c r="N28" s="124">
        <v>78.745999999999995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107.254</v>
      </c>
      <c r="AF28" s="124">
        <v>0</v>
      </c>
      <c r="AG28" s="124">
        <v>0</v>
      </c>
      <c r="AH28" s="124">
        <v>0</v>
      </c>
      <c r="AI28" s="124">
        <v>107.254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78.745999999999995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-78.745999999999995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107.254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-107.254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787.45999999999992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787.45999999999992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1072.54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1072.54</v>
      </c>
      <c r="DF28" s="123">
        <f t="shared" si="31"/>
        <v>186</v>
      </c>
      <c r="DG28" s="123">
        <f t="shared" si="32"/>
        <v>-78.745999999999995</v>
      </c>
      <c r="DH28" s="123">
        <f t="shared" si="33"/>
        <v>0</v>
      </c>
      <c r="DI28" s="123">
        <f t="shared" si="34"/>
        <v>0</v>
      </c>
      <c r="DJ28" s="123">
        <f t="shared" si="35"/>
        <v>-107.254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-55</v>
      </c>
      <c r="D29" s="124">
        <v>0</v>
      </c>
      <c r="E29" s="124">
        <v>0</v>
      </c>
      <c r="F29" s="124">
        <v>-214</v>
      </c>
      <c r="G29" s="124">
        <v>-269</v>
      </c>
      <c r="H29" s="118"/>
      <c r="I29" s="33">
        <v>27</v>
      </c>
      <c r="J29" s="124">
        <v>55</v>
      </c>
      <c r="K29" s="124">
        <v>0</v>
      </c>
      <c r="L29" s="124">
        <v>0</v>
      </c>
      <c r="M29" s="124">
        <v>0</v>
      </c>
      <c r="N29" s="124">
        <v>55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214</v>
      </c>
      <c r="AF29" s="124">
        <v>0</v>
      </c>
      <c r="AG29" s="124">
        <v>0</v>
      </c>
      <c r="AH29" s="124">
        <v>0</v>
      </c>
      <c r="AI29" s="124">
        <v>214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55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-55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214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-214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550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550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2140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2140</v>
      </c>
      <c r="DF29" s="123">
        <f t="shared" si="31"/>
        <v>269</v>
      </c>
      <c r="DG29" s="123">
        <f t="shared" si="32"/>
        <v>-55</v>
      </c>
      <c r="DH29" s="123">
        <f t="shared" si="33"/>
        <v>0</v>
      </c>
      <c r="DI29" s="123">
        <f t="shared" si="34"/>
        <v>0</v>
      </c>
      <c r="DJ29" s="123">
        <f t="shared" si="35"/>
        <v>-214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-20</v>
      </c>
      <c r="D30" s="124">
        <v>0</v>
      </c>
      <c r="E30" s="124">
        <v>0</v>
      </c>
      <c r="F30" s="124">
        <v>-246.79300000000001</v>
      </c>
      <c r="G30" s="124">
        <v>-266.79300000000001</v>
      </c>
      <c r="H30" s="118"/>
      <c r="I30" s="33">
        <v>28</v>
      </c>
      <c r="J30" s="124">
        <v>20</v>
      </c>
      <c r="K30" s="124">
        <v>0</v>
      </c>
      <c r="L30" s="124">
        <v>0</v>
      </c>
      <c r="M30" s="124">
        <v>0</v>
      </c>
      <c r="N30" s="124">
        <v>20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246.79300000000001</v>
      </c>
      <c r="AF30" s="124">
        <v>0</v>
      </c>
      <c r="AG30" s="124">
        <v>0</v>
      </c>
      <c r="AH30" s="124">
        <v>0</v>
      </c>
      <c r="AI30" s="124">
        <v>246.79300000000001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20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-20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246.79300000000001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-246.79300000000001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200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200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2467.9300000000003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2467.9300000000003</v>
      </c>
      <c r="DF30" s="123">
        <f t="shared" si="31"/>
        <v>266.79300000000001</v>
      </c>
      <c r="DG30" s="123">
        <f t="shared" si="32"/>
        <v>-20</v>
      </c>
      <c r="DH30" s="123">
        <f t="shared" si="33"/>
        <v>0</v>
      </c>
      <c r="DI30" s="123">
        <f t="shared" si="34"/>
        <v>0</v>
      </c>
      <c r="DJ30" s="123">
        <f t="shared" si="35"/>
        <v>-246.79300000000001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-210.40700000000001</v>
      </c>
      <c r="G31" s="124">
        <v>-210.40700000000001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210.40700000000001</v>
      </c>
      <c r="AF31" s="124">
        <v>0</v>
      </c>
      <c r="AG31" s="124">
        <v>0</v>
      </c>
      <c r="AH31" s="124">
        <v>0</v>
      </c>
      <c r="AI31" s="124">
        <v>210.40700000000001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210.40700000000001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-210.40700000000001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2104.0700000000002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2104.0700000000002</v>
      </c>
      <c r="DF31" s="123">
        <f t="shared" si="31"/>
        <v>210.40700000000001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-210.40700000000001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-148.358</v>
      </c>
      <c r="G32" s="124">
        <v>-148.358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148.358</v>
      </c>
      <c r="AF32" s="124">
        <v>0</v>
      </c>
      <c r="AG32" s="124">
        <v>0</v>
      </c>
      <c r="AH32" s="124">
        <v>0</v>
      </c>
      <c r="AI32" s="124">
        <v>148.358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148.358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-148.358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1483.58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1483.58</v>
      </c>
      <c r="DF32" s="123">
        <f t="shared" si="31"/>
        <v>148.358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-148.358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-92.641000000000005</v>
      </c>
      <c r="G33" s="124">
        <v>-92.641000000000005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92.641000000000005</v>
      </c>
      <c r="AF33" s="124">
        <v>0</v>
      </c>
      <c r="AG33" s="124">
        <v>0</v>
      </c>
      <c r="AH33" s="124">
        <v>0</v>
      </c>
      <c r="AI33" s="124">
        <v>92.641000000000005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92.641000000000005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-92.641000000000005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926.41000000000008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926.41000000000008</v>
      </c>
      <c r="DF33" s="123">
        <f t="shared" si="31"/>
        <v>92.641000000000005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-92.641000000000005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-26.710999999999999</v>
      </c>
      <c r="G34" s="124">
        <v>-26.710999999999999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26.710999999999999</v>
      </c>
      <c r="AF34" s="124">
        <v>0</v>
      </c>
      <c r="AG34" s="124">
        <v>0</v>
      </c>
      <c r="AH34" s="124">
        <v>0</v>
      </c>
      <c r="AI34" s="124">
        <v>26.710999999999999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26.710999999999999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-26.710999999999999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267.11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267.11</v>
      </c>
      <c r="DF34" s="123">
        <f t="shared" si="31"/>
        <v>26.710999999999999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-26.710999999999999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-70.471999999999994</v>
      </c>
      <c r="G56" s="124">
        <v>-70.471999999999994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70.471999999999994</v>
      </c>
      <c r="AF56" s="124">
        <v>0</v>
      </c>
      <c r="AG56" s="124">
        <v>0</v>
      </c>
      <c r="AH56" s="124">
        <v>0</v>
      </c>
      <c r="AI56" s="124">
        <v>70.471999999999994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70.471999999999994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-70.471999999999994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704.71999999999991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704.71999999999991</v>
      </c>
      <c r="DF56" s="123">
        <f t="shared" si="31"/>
        <v>70.471999999999994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-70.471999999999994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-57.911999999999999</v>
      </c>
      <c r="G57" s="124">
        <v>-57.911999999999999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57.911999999999999</v>
      </c>
      <c r="AF57" s="124">
        <v>0</v>
      </c>
      <c r="AG57" s="124">
        <v>0</v>
      </c>
      <c r="AH57" s="124">
        <v>0</v>
      </c>
      <c r="AI57" s="124">
        <v>57.911999999999999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57.911999999999999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-57.911999999999999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579.12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579.12</v>
      </c>
      <c r="DF57" s="123">
        <f t="shared" si="31"/>
        <v>57.911999999999999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-57.911999999999999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-29.361999999999998</v>
      </c>
      <c r="G58" s="124">
        <v>-29.361999999999998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29.361999999999998</v>
      </c>
      <c r="AF58" s="124">
        <v>0</v>
      </c>
      <c r="AG58" s="124">
        <v>0</v>
      </c>
      <c r="AH58" s="124">
        <v>0</v>
      </c>
      <c r="AI58" s="124">
        <v>29.361999999999998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29.361999999999998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-29.361999999999998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293.62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293.62</v>
      </c>
      <c r="DF58" s="123">
        <f t="shared" si="31"/>
        <v>29.361999999999998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-29.361999999999998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-11.949</v>
      </c>
      <c r="G59" s="124">
        <v>-11.949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11.949</v>
      </c>
      <c r="AF59" s="124">
        <v>0</v>
      </c>
      <c r="AG59" s="124">
        <v>0</v>
      </c>
      <c r="AH59" s="124">
        <v>0</v>
      </c>
      <c r="AI59" s="124">
        <v>11.949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11.949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-11.949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119.49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119.49</v>
      </c>
      <c r="DF59" s="123">
        <f t="shared" si="31"/>
        <v>11.949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-11.949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-7.2160000000000002</v>
      </c>
      <c r="G60" s="124">
        <v>-7.2160000000000002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7.2160000000000002</v>
      </c>
      <c r="AF60" s="124">
        <v>0</v>
      </c>
      <c r="AG60" s="124">
        <v>0</v>
      </c>
      <c r="AH60" s="124">
        <v>0</v>
      </c>
      <c r="AI60" s="124">
        <v>7.2160000000000002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7.2160000000000002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-7.2160000000000002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72.16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72.16</v>
      </c>
      <c r="DF60" s="123">
        <f t="shared" si="31"/>
        <v>7.2160000000000002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-7.2160000000000002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-22.436</v>
      </c>
      <c r="G61" s="124">
        <v>-22.436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22.436</v>
      </c>
      <c r="AF61" s="124">
        <v>0</v>
      </c>
      <c r="AG61" s="124">
        <v>0</v>
      </c>
      <c r="AH61" s="124">
        <v>0</v>
      </c>
      <c r="AI61" s="124">
        <v>22.436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22.436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-22.436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224.36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224.36</v>
      </c>
      <c r="DF61" s="123">
        <f t="shared" si="31"/>
        <v>22.436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-22.436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-26.635999999999999</v>
      </c>
      <c r="G62" s="124">
        <v>-26.635999999999999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26.635999999999999</v>
      </c>
      <c r="AF62" s="124">
        <v>0</v>
      </c>
      <c r="AG62" s="124">
        <v>0</v>
      </c>
      <c r="AH62" s="124">
        <v>0</v>
      </c>
      <c r="AI62" s="124">
        <v>26.635999999999999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26.635999999999999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-26.635999999999999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266.36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266.36</v>
      </c>
      <c r="DF62" s="123">
        <f t="shared" si="31"/>
        <v>26.635999999999999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-26.635999999999999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-37.323</v>
      </c>
      <c r="G63" s="124">
        <v>-37.323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37.323</v>
      </c>
      <c r="AF63" s="124">
        <v>0</v>
      </c>
      <c r="AG63" s="124">
        <v>0</v>
      </c>
      <c r="AH63" s="124">
        <v>0</v>
      </c>
      <c r="AI63" s="124">
        <v>37.323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37.323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-37.323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373.23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373.23</v>
      </c>
      <c r="DF63" s="123">
        <f t="shared" si="31"/>
        <v>37.323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-37.323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-51.06</v>
      </c>
      <c r="G64" s="124">
        <v>-51.06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51.06</v>
      </c>
      <c r="AF64" s="124">
        <v>0</v>
      </c>
      <c r="AG64" s="124">
        <v>0</v>
      </c>
      <c r="AH64" s="124">
        <v>0</v>
      </c>
      <c r="AI64" s="124">
        <v>51.06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51.06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-51.06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510.6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510.6</v>
      </c>
      <c r="DF64" s="123">
        <f t="shared" si="31"/>
        <v>51.06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-51.06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-43.768000000000001</v>
      </c>
      <c r="G65" s="124">
        <v>-43.768000000000001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43.768000000000001</v>
      </c>
      <c r="AF65" s="124">
        <v>0</v>
      </c>
      <c r="AG65" s="124">
        <v>0</v>
      </c>
      <c r="AH65" s="124">
        <v>0</v>
      </c>
      <c r="AI65" s="124">
        <v>43.768000000000001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43.768000000000001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-43.768000000000001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437.68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437.68</v>
      </c>
      <c r="DF65" s="123">
        <f t="shared" si="31"/>
        <v>43.768000000000001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-43.768000000000001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-28.638000000000002</v>
      </c>
      <c r="G66" s="124">
        <v>-28.638000000000002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28.638000000000002</v>
      </c>
      <c r="AF66" s="124">
        <v>0</v>
      </c>
      <c r="AG66" s="124">
        <v>0</v>
      </c>
      <c r="AH66" s="124">
        <v>0</v>
      </c>
      <c r="AI66" s="124">
        <v>28.638000000000002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28.638000000000002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-28.638000000000002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286.38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286.38</v>
      </c>
      <c r="DF66" s="123">
        <f t="shared" si="31"/>
        <v>28.638000000000002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-28.638000000000002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-24.640999999999998</v>
      </c>
      <c r="G67" s="124">
        <v>-24.640999999999998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24.640999999999998</v>
      </c>
      <c r="AF67" s="124">
        <v>0</v>
      </c>
      <c r="AG67" s="124">
        <v>0</v>
      </c>
      <c r="AH67" s="124">
        <v>0</v>
      </c>
      <c r="AI67" s="124">
        <v>24.640999999999998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24.640999999999998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-24.640999999999998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246.40999999999997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246.40999999999997</v>
      </c>
      <c r="DF67" s="123">
        <f t="shared" si="31"/>
        <v>24.640999999999998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-24.640999999999998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-14.657</v>
      </c>
      <c r="G68" s="124">
        <v>-14.657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14.657</v>
      </c>
      <c r="AF68" s="124">
        <v>0</v>
      </c>
      <c r="AG68" s="124">
        <v>0</v>
      </c>
      <c r="AH68" s="124">
        <v>0</v>
      </c>
      <c r="AI68" s="124">
        <v>14.657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14.657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-14.657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146.57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146.57</v>
      </c>
      <c r="DF68" s="123">
        <f t="shared" ref="DF68:DF99" si="59">AR68+AU68+BB68+BI68+BP68</f>
        <v>14.657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-14.657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-29.242999999999999</v>
      </c>
      <c r="G86" s="124">
        <v>-29.242999999999999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29.242999999999999</v>
      </c>
      <c r="AF86" s="124">
        <v>0</v>
      </c>
      <c r="AG86" s="124">
        <v>0</v>
      </c>
      <c r="AH86" s="124">
        <v>0</v>
      </c>
      <c r="AI86" s="124">
        <v>29.242999999999999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29.242999999999999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-29.242999999999999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292.43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292.43</v>
      </c>
      <c r="DF86" s="123">
        <f t="shared" si="59"/>
        <v>29.242999999999999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-29.242999999999999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-81.972999999999999</v>
      </c>
      <c r="G87" s="124">
        <v>-81.972999999999999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81.972999999999999</v>
      </c>
      <c r="AF87" s="124">
        <v>0</v>
      </c>
      <c r="AG87" s="124">
        <v>0</v>
      </c>
      <c r="AH87" s="124">
        <v>0</v>
      </c>
      <c r="AI87" s="124">
        <v>81.972999999999999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81.972999999999999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-81.972999999999999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819.73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819.73</v>
      </c>
      <c r="DF87" s="123">
        <f t="shared" si="59"/>
        <v>81.972999999999999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-81.972999999999999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-81.366</v>
      </c>
      <c r="G88" s="124">
        <v>-81.366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81.366</v>
      </c>
      <c r="AF88" s="124">
        <v>0</v>
      </c>
      <c r="AG88" s="124">
        <v>0</v>
      </c>
      <c r="AH88" s="124">
        <v>0</v>
      </c>
      <c r="AI88" s="124">
        <v>81.366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81.366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-81.366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813.66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813.66</v>
      </c>
      <c r="DF88" s="123">
        <f t="shared" si="59"/>
        <v>81.366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-81.366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-87.635999999999996</v>
      </c>
      <c r="G89" s="124">
        <v>-87.635999999999996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87.635999999999996</v>
      </c>
      <c r="AF89" s="124">
        <v>0</v>
      </c>
      <c r="AG89" s="124">
        <v>0</v>
      </c>
      <c r="AH89" s="124">
        <v>0</v>
      </c>
      <c r="AI89" s="124">
        <v>87.635999999999996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87.635999999999996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-87.635999999999996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876.3599999999999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876.3599999999999</v>
      </c>
      <c r="DF89" s="123">
        <f t="shared" si="59"/>
        <v>87.635999999999996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-87.635999999999996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-76.646000000000001</v>
      </c>
      <c r="G90" s="124">
        <v>-76.646000000000001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76.646000000000001</v>
      </c>
      <c r="AF90" s="124">
        <v>0</v>
      </c>
      <c r="AG90" s="124">
        <v>0</v>
      </c>
      <c r="AH90" s="124">
        <v>0</v>
      </c>
      <c r="AI90" s="124">
        <v>76.646000000000001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76.646000000000001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-76.646000000000001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766.46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766.46</v>
      </c>
      <c r="DF90" s="123">
        <f t="shared" si="59"/>
        <v>76.646000000000001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-76.646000000000001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-102.25</v>
      </c>
      <c r="G91" s="124">
        <v>-102.25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102.25</v>
      </c>
      <c r="AF91" s="124">
        <v>0</v>
      </c>
      <c r="AG91" s="124">
        <v>0</v>
      </c>
      <c r="AH91" s="124">
        <v>0</v>
      </c>
      <c r="AI91" s="124">
        <v>102.25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102.25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-102.25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1022.5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1022.5</v>
      </c>
      <c r="DF91" s="123">
        <f t="shared" si="59"/>
        <v>102.25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-102.25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-137.31299999999999</v>
      </c>
      <c r="G92" s="124">
        <v>-137.31299999999999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137.31299999999999</v>
      </c>
      <c r="AF92" s="124">
        <v>0</v>
      </c>
      <c r="AG92" s="124">
        <v>0</v>
      </c>
      <c r="AH92" s="124">
        <v>0</v>
      </c>
      <c r="AI92" s="124">
        <v>137.31299999999999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137.31299999999999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-137.31299999999999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1373.1299999999999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1373.1299999999999</v>
      </c>
      <c r="DF92" s="123">
        <f t="shared" si="59"/>
        <v>137.31299999999999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-137.31299999999999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-20</v>
      </c>
      <c r="D93" s="124">
        <v>0</v>
      </c>
      <c r="E93" s="124">
        <v>0</v>
      </c>
      <c r="F93" s="124">
        <v>-172.96299999999999</v>
      </c>
      <c r="G93" s="124">
        <v>-192.96299999999999</v>
      </c>
      <c r="H93" s="118"/>
      <c r="I93" s="33">
        <v>91</v>
      </c>
      <c r="J93" s="124">
        <v>20</v>
      </c>
      <c r="K93" s="124">
        <v>0</v>
      </c>
      <c r="L93" s="124">
        <v>0</v>
      </c>
      <c r="M93" s="124">
        <v>0</v>
      </c>
      <c r="N93" s="124">
        <v>20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172.96299999999999</v>
      </c>
      <c r="AF93" s="124">
        <v>0</v>
      </c>
      <c r="AG93" s="124">
        <v>0</v>
      </c>
      <c r="AH93" s="124">
        <v>0</v>
      </c>
      <c r="AI93" s="124">
        <v>172.96299999999999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20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-20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172.96299999999999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-172.96299999999999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200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200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1729.6299999999999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1729.6299999999999</v>
      </c>
      <c r="DF93" s="123">
        <f t="shared" si="59"/>
        <v>192.96299999999999</v>
      </c>
      <c r="DG93" s="123">
        <f t="shared" si="60"/>
        <v>-20</v>
      </c>
      <c r="DH93" s="123">
        <f t="shared" si="61"/>
        <v>0</v>
      </c>
      <c r="DI93" s="123">
        <f t="shared" si="62"/>
        <v>0</v>
      </c>
      <c r="DJ93" s="123">
        <f t="shared" si="63"/>
        <v>-172.96299999999999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-55.460999999999999</v>
      </c>
      <c r="D94" s="124">
        <v>0</v>
      </c>
      <c r="E94" s="124">
        <v>0</v>
      </c>
      <c r="F94" s="124">
        <v>-75.539000000000001</v>
      </c>
      <c r="G94" s="124">
        <v>-131</v>
      </c>
      <c r="H94" s="118"/>
      <c r="I94" s="33">
        <v>92</v>
      </c>
      <c r="J94" s="124">
        <v>55.460999999999999</v>
      </c>
      <c r="K94" s="124">
        <v>0</v>
      </c>
      <c r="L94" s="124">
        <v>0</v>
      </c>
      <c r="M94" s="124">
        <v>0</v>
      </c>
      <c r="N94" s="124">
        <v>55.460999999999999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75.539000000000001</v>
      </c>
      <c r="AF94" s="124">
        <v>0</v>
      </c>
      <c r="AG94" s="124">
        <v>0</v>
      </c>
      <c r="AH94" s="124">
        <v>0</v>
      </c>
      <c r="AI94" s="124">
        <v>75.539000000000001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55.460999999999999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-55.460999999999999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75.539000000000001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-75.539000000000001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554.61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554.61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755.39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755.39</v>
      </c>
      <c r="DF94" s="123">
        <f t="shared" si="59"/>
        <v>131</v>
      </c>
      <c r="DG94" s="123">
        <f t="shared" si="60"/>
        <v>-55.460999999999999</v>
      </c>
      <c r="DH94" s="123">
        <f t="shared" si="61"/>
        <v>0</v>
      </c>
      <c r="DI94" s="123">
        <f t="shared" si="62"/>
        <v>0</v>
      </c>
      <c r="DJ94" s="123">
        <f t="shared" si="63"/>
        <v>-75.539000000000001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-70</v>
      </c>
      <c r="D95" s="124">
        <v>0</v>
      </c>
      <c r="E95" s="124">
        <v>0</v>
      </c>
      <c r="F95" s="124">
        <v>0</v>
      </c>
      <c r="G95" s="124">
        <v>-70</v>
      </c>
      <c r="H95" s="118"/>
      <c r="I95" s="33">
        <v>93</v>
      </c>
      <c r="J95" s="124">
        <v>70</v>
      </c>
      <c r="K95" s="124">
        <v>0</v>
      </c>
      <c r="L95" s="124">
        <v>0</v>
      </c>
      <c r="M95" s="124">
        <v>0</v>
      </c>
      <c r="N95" s="124">
        <v>70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70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-70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700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700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70</v>
      </c>
      <c r="DG95" s="123">
        <f t="shared" si="60"/>
        <v>-70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-5.08</v>
      </c>
      <c r="D96" s="124">
        <v>0</v>
      </c>
      <c r="E96" s="124">
        <v>0</v>
      </c>
      <c r="F96" s="124">
        <v>-6.92</v>
      </c>
      <c r="G96" s="124">
        <v>-12</v>
      </c>
      <c r="H96" s="118"/>
      <c r="I96" s="33">
        <v>94</v>
      </c>
      <c r="J96" s="124">
        <v>5.08</v>
      </c>
      <c r="K96" s="124">
        <v>0</v>
      </c>
      <c r="L96" s="124">
        <v>0</v>
      </c>
      <c r="M96" s="124">
        <v>0</v>
      </c>
      <c r="N96" s="124">
        <v>5.08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6.92</v>
      </c>
      <c r="AF96" s="124">
        <v>0</v>
      </c>
      <c r="AG96" s="124">
        <v>0</v>
      </c>
      <c r="AH96" s="124">
        <v>0</v>
      </c>
      <c r="AI96" s="124">
        <v>6.92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5.08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-5.08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6.92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-6.92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50.8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50.8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69.2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69.2</v>
      </c>
      <c r="DF96" s="123">
        <f t="shared" si="59"/>
        <v>12</v>
      </c>
      <c r="DG96" s="123">
        <f t="shared" si="60"/>
        <v>-5.08</v>
      </c>
      <c r="DH96" s="123">
        <f t="shared" si="61"/>
        <v>0</v>
      </c>
      <c r="DI96" s="123">
        <f t="shared" si="62"/>
        <v>0</v>
      </c>
      <c r="DJ96" s="123">
        <f t="shared" si="63"/>
        <v>-6.92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8.7079249999999997E-2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-8.7079249999999997E-2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0.59601325000000005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-0.59601325000000005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8.7079250000000011E-2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8.7079250000000011E-2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0.59601325000000005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0.59601325000000005</v>
      </c>
      <c r="DE99" s="128"/>
      <c r="DF99" s="123">
        <f t="shared" si="59"/>
        <v>0.6830925000000001</v>
      </c>
      <c r="DG99" s="123">
        <f t="shared" si="60"/>
        <v>-8.7079249999999997E-2</v>
      </c>
      <c r="DH99" s="123">
        <f t="shared" si="61"/>
        <v>0</v>
      </c>
      <c r="DI99" s="123">
        <f t="shared" si="62"/>
        <v>0</v>
      </c>
      <c r="DJ99" s="123">
        <f t="shared" si="63"/>
        <v>-0.59601325000000005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B1" sqref="AB1:A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44937</v>
      </c>
      <c r="B1" s="216" t="s">
        <v>220</v>
      </c>
      <c r="C1" s="216"/>
      <c r="D1" s="21"/>
      <c r="E1" s="21"/>
      <c r="F1" s="21"/>
      <c r="G1" s="21"/>
      <c r="H1" s="21"/>
      <c r="I1" s="21"/>
      <c r="J1" s="210" t="s">
        <v>308</v>
      </c>
      <c r="K1" s="211"/>
      <c r="L1" s="211"/>
      <c r="M1" s="211"/>
      <c r="N1" s="211"/>
      <c r="O1" s="212"/>
      <c r="P1" s="210" t="s">
        <v>307</v>
      </c>
      <c r="Q1" s="213" t="s">
        <v>142</v>
      </c>
      <c r="S1" s="214" t="s">
        <v>309</v>
      </c>
      <c r="T1" s="214"/>
      <c r="U1" s="214"/>
      <c r="V1" s="214"/>
      <c r="W1" s="214"/>
      <c r="Y1" s="217" t="s">
        <v>396</v>
      </c>
      <c r="Z1" s="217"/>
      <c r="AA1" s="215" t="s">
        <v>310</v>
      </c>
      <c r="AB1" s="91">
        <v>0</v>
      </c>
      <c r="AC1" s="91">
        <v>0</v>
      </c>
      <c r="AD1" s="91">
        <v>0</v>
      </c>
      <c r="AE1" s="91">
        <v>0</v>
      </c>
      <c r="AF1" s="91">
        <v>0</v>
      </c>
      <c r="AG1" s="91">
        <v>0</v>
      </c>
      <c r="AH1" s="91">
        <v>0</v>
      </c>
      <c r="AI1" s="91">
        <v>0</v>
      </c>
      <c r="AJ1" s="91">
        <v>0</v>
      </c>
      <c r="AK1" s="91">
        <v>0</v>
      </c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5"/>
      <c r="AB2" s="106">
        <v>0</v>
      </c>
      <c r="AC2" s="93">
        <v>0</v>
      </c>
      <c r="AD2" s="106">
        <v>0</v>
      </c>
      <c r="AE2" s="93">
        <v>0</v>
      </c>
      <c r="AF2" s="106">
        <v>0</v>
      </c>
      <c r="AG2" s="93">
        <v>0</v>
      </c>
      <c r="AH2" s="106">
        <v>0</v>
      </c>
      <c r="AI2" s="93">
        <v>0</v>
      </c>
      <c r="AJ2" s="106">
        <v>0</v>
      </c>
      <c r="AK2" s="93">
        <v>0</v>
      </c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>
        <v>0</v>
      </c>
      <c r="Z3" s="187"/>
      <c r="AA3" s="94">
        <f>SUM(AB3:BC3)</f>
        <v>0</v>
      </c>
      <c r="AB3" s="88">
        <v>0</v>
      </c>
      <c r="AC3" s="88">
        <v>0</v>
      </c>
      <c r="AD3" s="88">
        <v>0</v>
      </c>
      <c r="AE3" s="88">
        <v>0</v>
      </c>
      <c r="AF3" s="88">
        <v>0</v>
      </c>
      <c r="AG3" s="88">
        <v>0</v>
      </c>
      <c r="AH3" s="88">
        <v>0</v>
      </c>
      <c r="AI3" s="88">
        <v>0</v>
      </c>
      <c r="AJ3" s="88">
        <v>0</v>
      </c>
      <c r="AK3" s="88">
        <v>0</v>
      </c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>
        <v>0</v>
      </c>
      <c r="Z4" s="187"/>
      <c r="AA4" s="94">
        <f t="shared" ref="AA4:AA67" si="10">SUM(AB4:BC4)</f>
        <v>0</v>
      </c>
      <c r="AB4" s="88">
        <v>0</v>
      </c>
      <c r="AC4" s="88">
        <v>0</v>
      </c>
      <c r="AD4" s="88">
        <v>0</v>
      </c>
      <c r="AE4" s="88">
        <v>0</v>
      </c>
      <c r="AF4" s="88">
        <v>0</v>
      </c>
      <c r="AG4" s="88">
        <v>0</v>
      </c>
      <c r="AH4" s="88">
        <v>0</v>
      </c>
      <c r="AI4" s="88">
        <v>0</v>
      </c>
      <c r="AJ4" s="88">
        <v>0</v>
      </c>
      <c r="AK4" s="88">
        <v>0</v>
      </c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>
        <v>0</v>
      </c>
      <c r="Z5" s="187"/>
      <c r="AA5" s="94">
        <f t="shared" si="10"/>
        <v>0</v>
      </c>
      <c r="AB5" s="88">
        <v>0</v>
      </c>
      <c r="AC5" s="88">
        <v>0</v>
      </c>
      <c r="AD5" s="88">
        <v>0</v>
      </c>
      <c r="AE5" s="88">
        <v>0</v>
      </c>
      <c r="AF5" s="88">
        <v>0</v>
      </c>
      <c r="AG5" s="88">
        <v>0</v>
      </c>
      <c r="AH5" s="88">
        <v>0</v>
      </c>
      <c r="AI5" s="88">
        <v>0</v>
      </c>
      <c r="AJ5" s="88">
        <v>0</v>
      </c>
      <c r="AK5" s="88">
        <v>0</v>
      </c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>
        <v>0</v>
      </c>
      <c r="Z6" s="187"/>
      <c r="AA6" s="94">
        <f t="shared" si="10"/>
        <v>0</v>
      </c>
      <c r="AB6" s="88">
        <v>0</v>
      </c>
      <c r="AC6" s="88">
        <v>0</v>
      </c>
      <c r="AD6" s="88">
        <v>0</v>
      </c>
      <c r="AE6" s="88">
        <v>0</v>
      </c>
      <c r="AF6" s="88">
        <v>0</v>
      </c>
      <c r="AG6" s="88">
        <v>0</v>
      </c>
      <c r="AH6" s="88">
        <v>0</v>
      </c>
      <c r="AI6" s="88">
        <v>0</v>
      </c>
      <c r="AJ6" s="88">
        <v>0</v>
      </c>
      <c r="AK6" s="88">
        <v>0</v>
      </c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>
        <v>0</v>
      </c>
      <c r="Z7" s="187"/>
      <c r="AA7" s="94">
        <f t="shared" si="10"/>
        <v>0</v>
      </c>
      <c r="AB7" s="88">
        <v>0</v>
      </c>
      <c r="AC7" s="88">
        <v>0</v>
      </c>
      <c r="AD7" s="88">
        <v>0</v>
      </c>
      <c r="AE7" s="88">
        <v>0</v>
      </c>
      <c r="AF7" s="88">
        <v>0</v>
      </c>
      <c r="AG7" s="88">
        <v>0</v>
      </c>
      <c r="AH7" s="88">
        <v>0</v>
      </c>
      <c r="AI7" s="88">
        <v>0</v>
      </c>
      <c r="AJ7" s="88">
        <v>0</v>
      </c>
      <c r="AK7" s="88">
        <v>0</v>
      </c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>
        <v>0</v>
      </c>
      <c r="Z8" s="187"/>
      <c r="AA8" s="94">
        <f t="shared" si="10"/>
        <v>0</v>
      </c>
      <c r="AB8" s="88">
        <v>0</v>
      </c>
      <c r="AC8" s="88">
        <v>0</v>
      </c>
      <c r="AD8" s="88">
        <v>0</v>
      </c>
      <c r="AE8" s="88">
        <v>0</v>
      </c>
      <c r="AF8" s="88">
        <v>0</v>
      </c>
      <c r="AG8" s="88">
        <v>0</v>
      </c>
      <c r="AH8" s="88">
        <v>0</v>
      </c>
      <c r="AI8" s="88">
        <v>0</v>
      </c>
      <c r="AJ8" s="88">
        <v>0</v>
      </c>
      <c r="AK8" s="88">
        <v>0</v>
      </c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>
        <v>0</v>
      </c>
      <c r="Z9" s="187"/>
      <c r="AA9" s="94">
        <f t="shared" si="10"/>
        <v>0</v>
      </c>
      <c r="AB9" s="88">
        <v>0</v>
      </c>
      <c r="AC9" s="88">
        <v>0</v>
      </c>
      <c r="AD9" s="88">
        <v>0</v>
      </c>
      <c r="AE9" s="88">
        <v>0</v>
      </c>
      <c r="AF9" s="88">
        <v>0</v>
      </c>
      <c r="AG9" s="88">
        <v>0</v>
      </c>
      <c r="AH9" s="88">
        <v>0</v>
      </c>
      <c r="AI9" s="88">
        <v>0</v>
      </c>
      <c r="AJ9" s="88">
        <v>0</v>
      </c>
      <c r="AK9" s="88">
        <v>0</v>
      </c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>
        <v>0</v>
      </c>
      <c r="Z10" s="187"/>
      <c r="AA10" s="94">
        <f t="shared" si="10"/>
        <v>0</v>
      </c>
      <c r="AB10" s="88">
        <v>0</v>
      </c>
      <c r="AC10" s="88">
        <v>0</v>
      </c>
      <c r="AD10" s="88">
        <v>0</v>
      </c>
      <c r="AE10" s="88">
        <v>0</v>
      </c>
      <c r="AF10" s="88">
        <v>0</v>
      </c>
      <c r="AG10" s="88">
        <v>0</v>
      </c>
      <c r="AH10" s="88">
        <v>0</v>
      </c>
      <c r="AI10" s="88">
        <v>0</v>
      </c>
      <c r="AJ10" s="88">
        <v>0</v>
      </c>
      <c r="AK10" s="88">
        <v>0</v>
      </c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>
        <v>0</v>
      </c>
      <c r="Z11" s="187"/>
      <c r="AA11" s="94">
        <f t="shared" si="10"/>
        <v>0</v>
      </c>
      <c r="AB11" s="88">
        <v>0</v>
      </c>
      <c r="AC11" s="88">
        <v>0</v>
      </c>
      <c r="AD11" s="88">
        <v>0</v>
      </c>
      <c r="AE11" s="88">
        <v>0</v>
      </c>
      <c r="AF11" s="88">
        <v>0</v>
      </c>
      <c r="AG11" s="88">
        <v>0</v>
      </c>
      <c r="AH11" s="88">
        <v>0</v>
      </c>
      <c r="AI11" s="88">
        <v>0</v>
      </c>
      <c r="AJ11" s="88">
        <v>0</v>
      </c>
      <c r="AK11" s="88">
        <v>0</v>
      </c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>
        <v>0</v>
      </c>
      <c r="Z12" s="187"/>
      <c r="AA12" s="94">
        <f t="shared" si="10"/>
        <v>0</v>
      </c>
      <c r="AB12" s="88">
        <v>0</v>
      </c>
      <c r="AC12" s="88">
        <v>0</v>
      </c>
      <c r="AD12" s="88">
        <v>0</v>
      </c>
      <c r="AE12" s="88">
        <v>0</v>
      </c>
      <c r="AF12" s="88">
        <v>0</v>
      </c>
      <c r="AG12" s="88">
        <v>0</v>
      </c>
      <c r="AH12" s="88">
        <v>0</v>
      </c>
      <c r="AI12" s="88">
        <v>0</v>
      </c>
      <c r="AJ12" s="88">
        <v>0</v>
      </c>
      <c r="AK12" s="88">
        <v>0</v>
      </c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>
        <v>0</v>
      </c>
      <c r="Z13" s="187"/>
      <c r="AA13" s="94">
        <f t="shared" si="10"/>
        <v>0</v>
      </c>
      <c r="AB13" s="88">
        <v>0</v>
      </c>
      <c r="AC13" s="88">
        <v>0</v>
      </c>
      <c r="AD13" s="88">
        <v>0</v>
      </c>
      <c r="AE13" s="88">
        <v>0</v>
      </c>
      <c r="AF13" s="88">
        <v>0</v>
      </c>
      <c r="AG13" s="88">
        <v>0</v>
      </c>
      <c r="AH13" s="88">
        <v>0</v>
      </c>
      <c r="AI13" s="88">
        <v>0</v>
      </c>
      <c r="AJ13" s="88">
        <v>0</v>
      </c>
      <c r="AK13" s="88">
        <v>0</v>
      </c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>
        <v>0</v>
      </c>
      <c r="Z14" s="187"/>
      <c r="AA14" s="94">
        <f t="shared" si="10"/>
        <v>0</v>
      </c>
      <c r="AB14" s="88">
        <v>0</v>
      </c>
      <c r="AC14" s="88">
        <v>0</v>
      </c>
      <c r="AD14" s="88">
        <v>0</v>
      </c>
      <c r="AE14" s="88">
        <v>0</v>
      </c>
      <c r="AF14" s="88">
        <v>0</v>
      </c>
      <c r="AG14" s="88">
        <v>0</v>
      </c>
      <c r="AH14" s="88">
        <v>0</v>
      </c>
      <c r="AI14" s="88">
        <v>0</v>
      </c>
      <c r="AJ14" s="88">
        <v>0</v>
      </c>
      <c r="AK14" s="88">
        <v>0</v>
      </c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>
        <v>0</v>
      </c>
      <c r="Z15" s="187"/>
      <c r="AA15" s="94">
        <f t="shared" si="10"/>
        <v>0</v>
      </c>
      <c r="AB15" s="88">
        <v>0</v>
      </c>
      <c r="AC15" s="88">
        <v>0</v>
      </c>
      <c r="AD15" s="88">
        <v>0</v>
      </c>
      <c r="AE15" s="88">
        <v>0</v>
      </c>
      <c r="AF15" s="88">
        <v>0</v>
      </c>
      <c r="AG15" s="88">
        <v>0</v>
      </c>
      <c r="AH15" s="88">
        <v>0</v>
      </c>
      <c r="AI15" s="88">
        <v>0</v>
      </c>
      <c r="AJ15" s="88">
        <v>0</v>
      </c>
      <c r="AK15" s="88">
        <v>0</v>
      </c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>
        <v>0</v>
      </c>
      <c r="Z16" s="187"/>
      <c r="AA16" s="94">
        <f t="shared" si="10"/>
        <v>0</v>
      </c>
      <c r="AB16" s="88">
        <v>0</v>
      </c>
      <c r="AC16" s="88">
        <v>0</v>
      </c>
      <c r="AD16" s="88">
        <v>0</v>
      </c>
      <c r="AE16" s="88">
        <v>0</v>
      </c>
      <c r="AF16" s="88">
        <v>0</v>
      </c>
      <c r="AG16" s="88">
        <v>0</v>
      </c>
      <c r="AH16" s="88">
        <v>0</v>
      </c>
      <c r="AI16" s="88">
        <v>0</v>
      </c>
      <c r="AJ16" s="88">
        <v>0</v>
      </c>
      <c r="AK16" s="88">
        <v>0</v>
      </c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>
        <v>0</v>
      </c>
      <c r="Z17" s="187"/>
      <c r="AA17" s="94">
        <f t="shared" si="10"/>
        <v>0</v>
      </c>
      <c r="AB17" s="88">
        <v>0</v>
      </c>
      <c r="AC17" s="88">
        <v>0</v>
      </c>
      <c r="AD17" s="88">
        <v>0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88">
        <v>0</v>
      </c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>
        <v>0</v>
      </c>
      <c r="Z18" s="187"/>
      <c r="AA18" s="94">
        <f t="shared" si="10"/>
        <v>0</v>
      </c>
      <c r="AB18" s="88">
        <v>0</v>
      </c>
      <c r="AC18" s="88">
        <v>0</v>
      </c>
      <c r="AD18" s="88">
        <v>0</v>
      </c>
      <c r="AE18" s="88">
        <v>0</v>
      </c>
      <c r="AF18" s="88">
        <v>0</v>
      </c>
      <c r="AG18" s="88">
        <v>0</v>
      </c>
      <c r="AH18" s="88">
        <v>0</v>
      </c>
      <c r="AI18" s="88">
        <v>0</v>
      </c>
      <c r="AJ18" s="88">
        <v>0</v>
      </c>
      <c r="AK18" s="88">
        <v>0</v>
      </c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>
        <v>0</v>
      </c>
      <c r="Z19" s="187"/>
      <c r="AA19" s="94">
        <f t="shared" si="10"/>
        <v>0</v>
      </c>
      <c r="AB19" s="88">
        <v>0</v>
      </c>
      <c r="AC19" s="88">
        <v>0</v>
      </c>
      <c r="AD19" s="88">
        <v>0</v>
      </c>
      <c r="AE19" s="88">
        <v>0</v>
      </c>
      <c r="AF19" s="88">
        <v>0</v>
      </c>
      <c r="AG19" s="88">
        <v>0</v>
      </c>
      <c r="AH19" s="88">
        <v>0</v>
      </c>
      <c r="AI19" s="88">
        <v>0</v>
      </c>
      <c r="AJ19" s="88">
        <v>0</v>
      </c>
      <c r="AK19" s="88">
        <v>0</v>
      </c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>
        <v>0</v>
      </c>
      <c r="Z20" s="187"/>
      <c r="AA20" s="94">
        <f t="shared" si="10"/>
        <v>0</v>
      </c>
      <c r="AB20" s="88">
        <v>0</v>
      </c>
      <c r="AC20" s="88">
        <v>0</v>
      </c>
      <c r="AD20" s="88">
        <v>0</v>
      </c>
      <c r="AE20" s="88">
        <v>0</v>
      </c>
      <c r="AF20" s="88">
        <v>0</v>
      </c>
      <c r="AG20" s="88">
        <v>0</v>
      </c>
      <c r="AH20" s="88">
        <v>0</v>
      </c>
      <c r="AI20" s="88">
        <v>0</v>
      </c>
      <c r="AJ20" s="88">
        <v>0</v>
      </c>
      <c r="AK20" s="88">
        <v>0</v>
      </c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>
        <v>0</v>
      </c>
      <c r="Z21" s="187"/>
      <c r="AA21" s="94">
        <f t="shared" si="10"/>
        <v>0</v>
      </c>
      <c r="AB21" s="88">
        <v>0</v>
      </c>
      <c r="AC21" s="88">
        <v>0</v>
      </c>
      <c r="AD21" s="88">
        <v>0</v>
      </c>
      <c r="AE21" s="88">
        <v>0</v>
      </c>
      <c r="AF21" s="88">
        <v>0</v>
      </c>
      <c r="AG21" s="88">
        <v>0</v>
      </c>
      <c r="AH21" s="88">
        <v>0</v>
      </c>
      <c r="AI21" s="88">
        <v>0</v>
      </c>
      <c r="AJ21" s="88">
        <v>0</v>
      </c>
      <c r="AK21" s="88">
        <v>0</v>
      </c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>
        <v>0</v>
      </c>
      <c r="Z22" s="187"/>
      <c r="AA22" s="94">
        <f t="shared" si="10"/>
        <v>0</v>
      </c>
      <c r="AB22" s="88">
        <v>0</v>
      </c>
      <c r="AC22" s="88">
        <v>0</v>
      </c>
      <c r="AD22" s="88">
        <v>0</v>
      </c>
      <c r="AE22" s="88">
        <v>0</v>
      </c>
      <c r="AF22" s="88">
        <v>0</v>
      </c>
      <c r="AG22" s="88">
        <v>0</v>
      </c>
      <c r="AH22" s="88">
        <v>0</v>
      </c>
      <c r="AI22" s="88">
        <v>0</v>
      </c>
      <c r="AJ22" s="88">
        <v>0</v>
      </c>
      <c r="AK22" s="88">
        <v>0</v>
      </c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>
        <v>0</v>
      </c>
      <c r="Z23" s="187"/>
      <c r="AA23" s="94">
        <f t="shared" si="10"/>
        <v>0</v>
      </c>
      <c r="AB23" s="88">
        <v>0</v>
      </c>
      <c r="AC23" s="88">
        <v>0</v>
      </c>
      <c r="AD23" s="88">
        <v>0</v>
      </c>
      <c r="AE23" s="88">
        <v>0</v>
      </c>
      <c r="AF23" s="88">
        <v>0</v>
      </c>
      <c r="AG23" s="88">
        <v>0</v>
      </c>
      <c r="AH23" s="88">
        <v>0</v>
      </c>
      <c r="AI23" s="88">
        <v>0</v>
      </c>
      <c r="AJ23" s="88">
        <v>0</v>
      </c>
      <c r="AK23" s="88">
        <v>0</v>
      </c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>
        <v>0</v>
      </c>
      <c r="Z24" s="187"/>
      <c r="AA24" s="94">
        <f t="shared" si="10"/>
        <v>0</v>
      </c>
      <c r="AB24" s="88">
        <v>0</v>
      </c>
      <c r="AC24" s="88">
        <v>0</v>
      </c>
      <c r="AD24" s="88">
        <v>0</v>
      </c>
      <c r="AE24" s="88">
        <v>0</v>
      </c>
      <c r="AF24" s="88">
        <v>0</v>
      </c>
      <c r="AG24" s="88">
        <v>0</v>
      </c>
      <c r="AH24" s="88">
        <v>0</v>
      </c>
      <c r="AI24" s="88">
        <v>0</v>
      </c>
      <c r="AJ24" s="88">
        <v>0</v>
      </c>
      <c r="AK24" s="88">
        <v>0</v>
      </c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>
        <v>0</v>
      </c>
      <c r="Z25" s="187"/>
      <c r="AA25" s="94">
        <f t="shared" si="10"/>
        <v>0</v>
      </c>
      <c r="AB25" s="88">
        <v>0</v>
      </c>
      <c r="AC25" s="88">
        <v>0</v>
      </c>
      <c r="AD25" s="88">
        <v>0</v>
      </c>
      <c r="AE25" s="88">
        <v>0</v>
      </c>
      <c r="AF25" s="88">
        <v>0</v>
      </c>
      <c r="AG25" s="88">
        <v>0</v>
      </c>
      <c r="AH25" s="88">
        <v>0</v>
      </c>
      <c r="AI25" s="88">
        <v>0</v>
      </c>
      <c r="AJ25" s="88">
        <v>0</v>
      </c>
      <c r="AK25" s="88">
        <v>0</v>
      </c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>
        <v>0</v>
      </c>
      <c r="Z26" s="187"/>
      <c r="AA26" s="94">
        <f t="shared" si="10"/>
        <v>0</v>
      </c>
      <c r="AB26" s="88">
        <v>0</v>
      </c>
      <c r="AC26" s="88">
        <v>0</v>
      </c>
      <c r="AD26" s="88">
        <v>0</v>
      </c>
      <c r="AE26" s="88">
        <v>0</v>
      </c>
      <c r="AF26" s="88">
        <v>0</v>
      </c>
      <c r="AG26" s="88">
        <v>0</v>
      </c>
      <c r="AH26" s="88">
        <v>0</v>
      </c>
      <c r="AI26" s="88">
        <v>0</v>
      </c>
      <c r="AJ26" s="88">
        <v>0</v>
      </c>
      <c r="AK26" s="88">
        <v>0</v>
      </c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>
        <v>0</v>
      </c>
      <c r="Z27" s="187"/>
      <c r="AA27" s="94">
        <f t="shared" si="10"/>
        <v>0</v>
      </c>
      <c r="AB27" s="88">
        <v>0</v>
      </c>
      <c r="AC27" s="88">
        <v>0</v>
      </c>
      <c r="AD27" s="88">
        <v>0</v>
      </c>
      <c r="AE27" s="88">
        <v>0</v>
      </c>
      <c r="AF27" s="88">
        <v>0</v>
      </c>
      <c r="AG27" s="88">
        <v>0</v>
      </c>
      <c r="AH27" s="88">
        <v>0</v>
      </c>
      <c r="AI27" s="88">
        <v>0</v>
      </c>
      <c r="AJ27" s="88">
        <v>0</v>
      </c>
      <c r="AK27" s="88">
        <v>0</v>
      </c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>
        <v>0</v>
      </c>
      <c r="Z28" s="187"/>
      <c r="AA28" s="94">
        <f t="shared" si="10"/>
        <v>0</v>
      </c>
      <c r="AB28" s="88">
        <v>0</v>
      </c>
      <c r="AC28" s="88">
        <v>0</v>
      </c>
      <c r="AD28" s="88">
        <v>0</v>
      </c>
      <c r="AE28" s="88">
        <v>0</v>
      </c>
      <c r="AF28" s="88">
        <v>0</v>
      </c>
      <c r="AG28" s="88">
        <v>0</v>
      </c>
      <c r="AH28" s="88">
        <v>0</v>
      </c>
      <c r="AI28" s="88">
        <v>0</v>
      </c>
      <c r="AJ28" s="88">
        <v>0</v>
      </c>
      <c r="AK28" s="88">
        <v>0</v>
      </c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>
        <v>0</v>
      </c>
      <c r="Z29" s="187"/>
      <c r="AA29" s="94">
        <f t="shared" si="10"/>
        <v>0</v>
      </c>
      <c r="AB29" s="88">
        <v>0</v>
      </c>
      <c r="AC29" s="88">
        <v>0</v>
      </c>
      <c r="AD29" s="88">
        <v>0</v>
      </c>
      <c r="AE29" s="88">
        <v>0</v>
      </c>
      <c r="AF29" s="88">
        <v>0</v>
      </c>
      <c r="AG29" s="88">
        <v>0</v>
      </c>
      <c r="AH29" s="88">
        <v>0</v>
      </c>
      <c r="AI29" s="88">
        <v>0</v>
      </c>
      <c r="AJ29" s="88">
        <v>0</v>
      </c>
      <c r="AK29" s="88">
        <v>0</v>
      </c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>
        <v>0</v>
      </c>
      <c r="Z30" s="187"/>
      <c r="AA30" s="94">
        <f t="shared" si="10"/>
        <v>0</v>
      </c>
      <c r="AB30" s="88">
        <v>0</v>
      </c>
      <c r="AC30" s="88">
        <v>0</v>
      </c>
      <c r="AD30" s="88">
        <v>0</v>
      </c>
      <c r="AE30" s="88">
        <v>0</v>
      </c>
      <c r="AF30" s="88">
        <v>0</v>
      </c>
      <c r="AG30" s="88">
        <v>0</v>
      </c>
      <c r="AH30" s="88">
        <v>0</v>
      </c>
      <c r="AI30" s="88">
        <v>0</v>
      </c>
      <c r="AJ30" s="88">
        <v>0</v>
      </c>
      <c r="AK30" s="88">
        <v>0</v>
      </c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>
        <v>0</v>
      </c>
      <c r="Z31" s="187"/>
      <c r="AA31" s="94">
        <f t="shared" si="10"/>
        <v>0</v>
      </c>
      <c r="AB31" s="88">
        <v>0</v>
      </c>
      <c r="AC31" s="88">
        <v>0</v>
      </c>
      <c r="AD31" s="88">
        <v>0</v>
      </c>
      <c r="AE31" s="88">
        <v>0</v>
      </c>
      <c r="AF31" s="88">
        <v>0</v>
      </c>
      <c r="AG31" s="88">
        <v>0</v>
      </c>
      <c r="AH31" s="88">
        <v>0</v>
      </c>
      <c r="AI31" s="88">
        <v>0</v>
      </c>
      <c r="AJ31" s="88">
        <v>0</v>
      </c>
      <c r="AK31" s="88">
        <v>0</v>
      </c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>
        <v>0</v>
      </c>
      <c r="Z32" s="187"/>
      <c r="AA32" s="94">
        <f t="shared" si="10"/>
        <v>0</v>
      </c>
      <c r="AB32" s="88">
        <v>0</v>
      </c>
      <c r="AC32" s="88">
        <v>0</v>
      </c>
      <c r="AD32" s="88">
        <v>0</v>
      </c>
      <c r="AE32" s="88">
        <v>0</v>
      </c>
      <c r="AF32" s="88">
        <v>0</v>
      </c>
      <c r="AG32" s="88">
        <v>0</v>
      </c>
      <c r="AH32" s="88">
        <v>0</v>
      </c>
      <c r="AI32" s="88">
        <v>0</v>
      </c>
      <c r="AJ32" s="88">
        <v>0</v>
      </c>
      <c r="AK32" s="88">
        <v>0</v>
      </c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>
        <v>0</v>
      </c>
      <c r="Z33" s="187"/>
      <c r="AA33" s="94">
        <f t="shared" si="10"/>
        <v>0</v>
      </c>
      <c r="AB33" s="88">
        <v>0</v>
      </c>
      <c r="AC33" s="88">
        <v>0</v>
      </c>
      <c r="AD33" s="88">
        <v>0</v>
      </c>
      <c r="AE33" s="88">
        <v>0</v>
      </c>
      <c r="AF33" s="88">
        <v>0</v>
      </c>
      <c r="AG33" s="88">
        <v>0</v>
      </c>
      <c r="AH33" s="88">
        <v>0</v>
      </c>
      <c r="AI33" s="88">
        <v>0</v>
      </c>
      <c r="AJ33" s="88">
        <v>0</v>
      </c>
      <c r="AK33" s="88">
        <v>0</v>
      </c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>
        <v>0</v>
      </c>
      <c r="Z34" s="187"/>
      <c r="AA34" s="94">
        <f t="shared" si="10"/>
        <v>0</v>
      </c>
      <c r="AB34" s="88">
        <v>0</v>
      </c>
      <c r="AC34" s="88">
        <v>0</v>
      </c>
      <c r="AD34" s="88">
        <v>0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1">SUMPRODUCT($AB35:$BC35,$AB$102:$BC$102)+J35</f>
        <v>0</v>
      </c>
      <c r="T35" s="78">
        <f t="shared" ref="T35:T66" si="12">SUMPRODUCT($AB35:$BC35,$AB$103:$BC$103)+K35</f>
        <v>0</v>
      </c>
      <c r="U35" s="78">
        <f t="shared" ref="U35:U66" si="13">SUMPRODUCT($AB35:$BC35,$AB$104:$BC$104)+L35</f>
        <v>0</v>
      </c>
      <c r="V35" s="78">
        <f t="shared" ref="V35:V66" si="14">SUMPRODUCT($AB35:$BC35,$AB$105:$BC$105)+M35</f>
        <v>0</v>
      </c>
      <c r="W35" s="78">
        <f t="shared" ref="W35:W66" si="15">SUMPRODUCT($AB35:$BC35,$AB$106:$BC$106)+N35</f>
        <v>0</v>
      </c>
      <c r="Y35" s="186">
        <v>0</v>
      </c>
      <c r="Z35" s="187"/>
      <c r="AA35" s="94">
        <f t="shared" si="10"/>
        <v>0</v>
      </c>
      <c r="AB35" s="88">
        <v>0</v>
      </c>
      <c r="AC35" s="88">
        <v>0</v>
      </c>
      <c r="AD35" s="88">
        <v>0</v>
      </c>
      <c r="AE35" s="88">
        <v>0</v>
      </c>
      <c r="AF35" s="88">
        <v>0</v>
      </c>
      <c r="AG35" s="88">
        <v>0</v>
      </c>
      <c r="AH35" s="88">
        <v>0</v>
      </c>
      <c r="AI35" s="88">
        <v>0</v>
      </c>
      <c r="AJ35" s="88">
        <v>0</v>
      </c>
      <c r="AK35" s="88">
        <v>0</v>
      </c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1"/>
        <v>0</v>
      </c>
      <c r="T36" s="78">
        <f t="shared" si="12"/>
        <v>0</v>
      </c>
      <c r="U36" s="78">
        <f t="shared" si="13"/>
        <v>0</v>
      </c>
      <c r="V36" s="78">
        <f t="shared" si="14"/>
        <v>0</v>
      </c>
      <c r="W36" s="78">
        <f t="shared" si="15"/>
        <v>0</v>
      </c>
      <c r="Y36" s="186">
        <v>0</v>
      </c>
      <c r="Z36" s="187"/>
      <c r="AA36" s="94">
        <f t="shared" si="10"/>
        <v>0</v>
      </c>
      <c r="AB36" s="88">
        <v>0</v>
      </c>
      <c r="AC36" s="88">
        <v>0</v>
      </c>
      <c r="AD36" s="88">
        <v>0</v>
      </c>
      <c r="AE36" s="88">
        <v>0</v>
      </c>
      <c r="AF36" s="88">
        <v>0</v>
      </c>
      <c r="AG36" s="88">
        <v>0</v>
      </c>
      <c r="AH36" s="88">
        <v>0</v>
      </c>
      <c r="AI36" s="88">
        <v>0</v>
      </c>
      <c r="AJ36" s="88">
        <v>0</v>
      </c>
      <c r="AK36" s="88">
        <v>0</v>
      </c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1"/>
        <v>0</v>
      </c>
      <c r="T37" s="78">
        <f t="shared" si="12"/>
        <v>0</v>
      </c>
      <c r="U37" s="78">
        <f t="shared" si="13"/>
        <v>0</v>
      </c>
      <c r="V37" s="78">
        <f t="shared" si="14"/>
        <v>0</v>
      </c>
      <c r="W37" s="78">
        <f t="shared" si="15"/>
        <v>0</v>
      </c>
      <c r="Y37" s="186">
        <v>0</v>
      </c>
      <c r="Z37" s="187"/>
      <c r="AA37" s="94">
        <f t="shared" si="10"/>
        <v>0</v>
      </c>
      <c r="AB37" s="88">
        <v>0</v>
      </c>
      <c r="AC37" s="88">
        <v>0</v>
      </c>
      <c r="AD37" s="88">
        <v>0</v>
      </c>
      <c r="AE37" s="88">
        <v>0</v>
      </c>
      <c r="AF37" s="88">
        <v>0</v>
      </c>
      <c r="AG37" s="88">
        <v>0</v>
      </c>
      <c r="AH37" s="88">
        <v>0</v>
      </c>
      <c r="AI37" s="88">
        <v>0</v>
      </c>
      <c r="AJ37" s="88">
        <v>0</v>
      </c>
      <c r="AK37" s="88">
        <v>0</v>
      </c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1"/>
        <v>0</v>
      </c>
      <c r="T38" s="78">
        <f t="shared" si="12"/>
        <v>0</v>
      </c>
      <c r="U38" s="78">
        <f t="shared" si="13"/>
        <v>0</v>
      </c>
      <c r="V38" s="78">
        <f t="shared" si="14"/>
        <v>0</v>
      </c>
      <c r="W38" s="78">
        <f t="shared" si="15"/>
        <v>0</v>
      </c>
      <c r="Y38" s="186">
        <v>0</v>
      </c>
      <c r="Z38" s="187"/>
      <c r="AA38" s="94">
        <f t="shared" si="10"/>
        <v>0</v>
      </c>
      <c r="AB38" s="88">
        <v>0</v>
      </c>
      <c r="AC38" s="88">
        <v>0</v>
      </c>
      <c r="AD38" s="88">
        <v>0</v>
      </c>
      <c r="AE38" s="88">
        <v>0</v>
      </c>
      <c r="AF38" s="88">
        <v>0</v>
      </c>
      <c r="AG38" s="88">
        <v>0</v>
      </c>
      <c r="AH38" s="88">
        <v>0</v>
      </c>
      <c r="AI38" s="88">
        <v>0</v>
      </c>
      <c r="AJ38" s="88">
        <v>0</v>
      </c>
      <c r="AK38" s="88">
        <v>0</v>
      </c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1"/>
        <v>0</v>
      </c>
      <c r="T39" s="78">
        <f t="shared" si="12"/>
        <v>0</v>
      </c>
      <c r="U39" s="78">
        <f t="shared" si="13"/>
        <v>0</v>
      </c>
      <c r="V39" s="78">
        <f t="shared" si="14"/>
        <v>0</v>
      </c>
      <c r="W39" s="78">
        <f t="shared" si="15"/>
        <v>0</v>
      </c>
      <c r="Y39" s="186">
        <v>0</v>
      </c>
      <c r="Z39" s="187"/>
      <c r="AA39" s="94">
        <f t="shared" si="10"/>
        <v>0</v>
      </c>
      <c r="AB39" s="88">
        <v>0</v>
      </c>
      <c r="AC39" s="88">
        <v>0</v>
      </c>
      <c r="AD39" s="88">
        <v>0</v>
      </c>
      <c r="AE39" s="88">
        <v>0</v>
      </c>
      <c r="AF39" s="88">
        <v>0</v>
      </c>
      <c r="AG39" s="88">
        <v>0</v>
      </c>
      <c r="AH39" s="88">
        <v>0</v>
      </c>
      <c r="AI39" s="88">
        <v>0</v>
      </c>
      <c r="AJ39" s="88">
        <v>0</v>
      </c>
      <c r="AK39" s="88">
        <v>0</v>
      </c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1"/>
        <v>0</v>
      </c>
      <c r="T40" s="78">
        <f t="shared" si="12"/>
        <v>0</v>
      </c>
      <c r="U40" s="78">
        <f t="shared" si="13"/>
        <v>0</v>
      </c>
      <c r="V40" s="78">
        <f t="shared" si="14"/>
        <v>0</v>
      </c>
      <c r="W40" s="78">
        <f t="shared" si="15"/>
        <v>0</v>
      </c>
      <c r="Y40" s="186">
        <v>0</v>
      </c>
      <c r="Z40" s="187"/>
      <c r="AA40" s="94">
        <f t="shared" si="10"/>
        <v>0</v>
      </c>
      <c r="AB40" s="88">
        <v>0</v>
      </c>
      <c r="AC40" s="88">
        <v>0</v>
      </c>
      <c r="AD40" s="88">
        <v>0</v>
      </c>
      <c r="AE40" s="88">
        <v>0</v>
      </c>
      <c r="AF40" s="88">
        <v>0</v>
      </c>
      <c r="AG40" s="88">
        <v>0</v>
      </c>
      <c r="AH40" s="88">
        <v>0</v>
      </c>
      <c r="AI40" s="88">
        <v>0</v>
      </c>
      <c r="AJ40" s="88">
        <v>0</v>
      </c>
      <c r="AK40" s="88">
        <v>0</v>
      </c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2</v>
      </c>
      <c r="Q41" s="81">
        <f t="shared" si="9"/>
        <v>2</v>
      </c>
      <c r="S41" s="78">
        <f t="shared" si="11"/>
        <v>0</v>
      </c>
      <c r="T41" s="78">
        <f t="shared" si="12"/>
        <v>0</v>
      </c>
      <c r="U41" s="78">
        <f t="shared" si="13"/>
        <v>0</v>
      </c>
      <c r="V41" s="78">
        <f t="shared" si="14"/>
        <v>0</v>
      </c>
      <c r="W41" s="78">
        <f t="shared" si="15"/>
        <v>0</v>
      </c>
      <c r="Y41" s="186">
        <v>2</v>
      </c>
      <c r="Z41" s="187"/>
      <c r="AA41" s="94">
        <f t="shared" si="10"/>
        <v>0</v>
      </c>
      <c r="AB41" s="88">
        <v>0</v>
      </c>
      <c r="AC41" s="88">
        <v>0</v>
      </c>
      <c r="AD41" s="88">
        <v>0</v>
      </c>
      <c r="AE41" s="88">
        <v>0</v>
      </c>
      <c r="AF41" s="88">
        <v>0</v>
      </c>
      <c r="AG41" s="88">
        <v>0</v>
      </c>
      <c r="AH41" s="88">
        <v>0</v>
      </c>
      <c r="AI41" s="88">
        <v>0</v>
      </c>
      <c r="AJ41" s="88">
        <v>0</v>
      </c>
      <c r="AK41" s="88">
        <v>0</v>
      </c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2</v>
      </c>
      <c r="Q42" s="81">
        <f t="shared" si="9"/>
        <v>2</v>
      </c>
      <c r="S42" s="78">
        <f t="shared" si="11"/>
        <v>0</v>
      </c>
      <c r="T42" s="78">
        <f t="shared" si="12"/>
        <v>0</v>
      </c>
      <c r="U42" s="78">
        <f t="shared" si="13"/>
        <v>0</v>
      </c>
      <c r="V42" s="78">
        <f t="shared" si="14"/>
        <v>0</v>
      </c>
      <c r="W42" s="78">
        <f t="shared" si="15"/>
        <v>0</v>
      </c>
      <c r="Y42" s="186">
        <v>2</v>
      </c>
      <c r="Z42" s="187"/>
      <c r="AA42" s="94">
        <f t="shared" si="10"/>
        <v>0</v>
      </c>
      <c r="AB42" s="88">
        <v>0</v>
      </c>
      <c r="AC42" s="88">
        <v>0</v>
      </c>
      <c r="AD42" s="88">
        <v>0</v>
      </c>
      <c r="AE42" s="88">
        <v>0</v>
      </c>
      <c r="AF42" s="88">
        <v>0</v>
      </c>
      <c r="AG42" s="88">
        <v>0</v>
      </c>
      <c r="AH42" s="88">
        <v>0</v>
      </c>
      <c r="AI42" s="88">
        <v>0</v>
      </c>
      <c r="AJ42" s="88">
        <v>0</v>
      </c>
      <c r="AK42" s="88">
        <v>0</v>
      </c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2</v>
      </c>
      <c r="Q43" s="81">
        <f t="shared" si="9"/>
        <v>2</v>
      </c>
      <c r="S43" s="78">
        <f t="shared" si="11"/>
        <v>0</v>
      </c>
      <c r="T43" s="78">
        <f t="shared" si="12"/>
        <v>0</v>
      </c>
      <c r="U43" s="78">
        <f t="shared" si="13"/>
        <v>0</v>
      </c>
      <c r="V43" s="78">
        <f t="shared" si="14"/>
        <v>0</v>
      </c>
      <c r="W43" s="78">
        <f t="shared" si="15"/>
        <v>0</v>
      </c>
      <c r="Y43" s="186">
        <v>2</v>
      </c>
      <c r="Z43" s="187"/>
      <c r="AA43" s="94">
        <f t="shared" si="10"/>
        <v>0</v>
      </c>
      <c r="AB43" s="88">
        <v>0</v>
      </c>
      <c r="AC43" s="88">
        <v>0</v>
      </c>
      <c r="AD43" s="88">
        <v>0</v>
      </c>
      <c r="AE43" s="88">
        <v>0</v>
      </c>
      <c r="AF43" s="88">
        <v>0</v>
      </c>
      <c r="AG43" s="88">
        <v>0</v>
      </c>
      <c r="AH43" s="88">
        <v>0</v>
      </c>
      <c r="AI43" s="88">
        <v>0</v>
      </c>
      <c r="AJ43" s="88">
        <v>0</v>
      </c>
      <c r="AK43" s="88">
        <v>0</v>
      </c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2</v>
      </c>
      <c r="Q44" s="81">
        <f t="shared" si="9"/>
        <v>2</v>
      </c>
      <c r="S44" s="78">
        <f t="shared" si="11"/>
        <v>0</v>
      </c>
      <c r="T44" s="78">
        <f t="shared" si="12"/>
        <v>0</v>
      </c>
      <c r="U44" s="78">
        <f t="shared" si="13"/>
        <v>0</v>
      </c>
      <c r="V44" s="78">
        <f t="shared" si="14"/>
        <v>0</v>
      </c>
      <c r="W44" s="78">
        <f t="shared" si="15"/>
        <v>0</v>
      </c>
      <c r="Y44" s="186">
        <v>2</v>
      </c>
      <c r="Z44" s="187"/>
      <c r="AA44" s="94">
        <f t="shared" si="10"/>
        <v>0</v>
      </c>
      <c r="AB44" s="88">
        <v>0</v>
      </c>
      <c r="AC44" s="88">
        <v>0</v>
      </c>
      <c r="AD44" s="88">
        <v>0</v>
      </c>
      <c r="AE44" s="88">
        <v>0</v>
      </c>
      <c r="AF44" s="88">
        <v>0</v>
      </c>
      <c r="AG44" s="88">
        <v>0</v>
      </c>
      <c r="AH44" s="88">
        <v>0</v>
      </c>
      <c r="AI44" s="88">
        <v>0</v>
      </c>
      <c r="AJ44" s="88">
        <v>0</v>
      </c>
      <c r="AK44" s="88">
        <v>0</v>
      </c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2</v>
      </c>
      <c r="Q45" s="81">
        <f t="shared" si="9"/>
        <v>2</v>
      </c>
      <c r="S45" s="78">
        <f t="shared" si="11"/>
        <v>0</v>
      </c>
      <c r="T45" s="78">
        <f t="shared" si="12"/>
        <v>0</v>
      </c>
      <c r="U45" s="78">
        <f t="shared" si="13"/>
        <v>0</v>
      </c>
      <c r="V45" s="78">
        <f t="shared" si="14"/>
        <v>0</v>
      </c>
      <c r="W45" s="78">
        <f t="shared" si="15"/>
        <v>0</v>
      </c>
      <c r="Y45" s="186">
        <v>2</v>
      </c>
      <c r="Z45" s="187"/>
      <c r="AA45" s="94">
        <f t="shared" si="10"/>
        <v>0</v>
      </c>
      <c r="AB45" s="88">
        <v>0</v>
      </c>
      <c r="AC45" s="88">
        <v>0</v>
      </c>
      <c r="AD45" s="88">
        <v>0</v>
      </c>
      <c r="AE45" s="88">
        <v>0</v>
      </c>
      <c r="AF45" s="88">
        <v>0</v>
      </c>
      <c r="AG45" s="88">
        <v>0</v>
      </c>
      <c r="AH45" s="88">
        <v>0</v>
      </c>
      <c r="AI45" s="88">
        <v>0</v>
      </c>
      <c r="AJ45" s="88">
        <v>0</v>
      </c>
      <c r="AK45" s="88">
        <v>0</v>
      </c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2</v>
      </c>
      <c r="Q46" s="81">
        <f t="shared" si="9"/>
        <v>2</v>
      </c>
      <c r="S46" s="78">
        <f t="shared" si="11"/>
        <v>0</v>
      </c>
      <c r="T46" s="78">
        <f t="shared" si="12"/>
        <v>0</v>
      </c>
      <c r="U46" s="78">
        <f t="shared" si="13"/>
        <v>0</v>
      </c>
      <c r="V46" s="78">
        <f t="shared" si="14"/>
        <v>0</v>
      </c>
      <c r="W46" s="78">
        <f t="shared" si="15"/>
        <v>0</v>
      </c>
      <c r="Y46" s="186">
        <v>2</v>
      </c>
      <c r="Z46" s="187"/>
      <c r="AA46" s="94">
        <f t="shared" si="10"/>
        <v>0</v>
      </c>
      <c r="AB46" s="88">
        <v>0</v>
      </c>
      <c r="AC46" s="88">
        <v>0</v>
      </c>
      <c r="AD46" s="88">
        <v>0</v>
      </c>
      <c r="AE46" s="88">
        <v>0</v>
      </c>
      <c r="AF46" s="88">
        <v>0</v>
      </c>
      <c r="AG46" s="88">
        <v>0</v>
      </c>
      <c r="AH46" s="88">
        <v>0</v>
      </c>
      <c r="AI46" s="88">
        <v>0</v>
      </c>
      <c r="AJ46" s="88">
        <v>0</v>
      </c>
      <c r="AK46" s="88">
        <v>0</v>
      </c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2</v>
      </c>
      <c r="Q47" s="81">
        <f t="shared" si="9"/>
        <v>2</v>
      </c>
      <c r="S47" s="78">
        <f t="shared" si="11"/>
        <v>0</v>
      </c>
      <c r="T47" s="78">
        <f t="shared" si="12"/>
        <v>0</v>
      </c>
      <c r="U47" s="78">
        <f t="shared" si="13"/>
        <v>0</v>
      </c>
      <c r="V47" s="78">
        <f t="shared" si="14"/>
        <v>0</v>
      </c>
      <c r="W47" s="78">
        <f t="shared" si="15"/>
        <v>0</v>
      </c>
      <c r="Y47" s="186">
        <v>2</v>
      </c>
      <c r="Z47" s="187"/>
      <c r="AA47" s="94">
        <f t="shared" si="10"/>
        <v>0</v>
      </c>
      <c r="AB47" s="88">
        <v>0</v>
      </c>
      <c r="AC47" s="88">
        <v>0</v>
      </c>
      <c r="AD47" s="88">
        <v>0</v>
      </c>
      <c r="AE47" s="88">
        <v>0</v>
      </c>
      <c r="AF47" s="88">
        <v>0</v>
      </c>
      <c r="AG47" s="88">
        <v>0</v>
      </c>
      <c r="AH47" s="88">
        <v>0</v>
      </c>
      <c r="AI47" s="88">
        <v>0</v>
      </c>
      <c r="AJ47" s="88">
        <v>0</v>
      </c>
      <c r="AK47" s="88">
        <v>0</v>
      </c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2</v>
      </c>
      <c r="Q48" s="81">
        <f t="shared" si="9"/>
        <v>2</v>
      </c>
      <c r="S48" s="78">
        <f t="shared" si="11"/>
        <v>0</v>
      </c>
      <c r="T48" s="78">
        <f t="shared" si="12"/>
        <v>0</v>
      </c>
      <c r="U48" s="78">
        <f t="shared" si="13"/>
        <v>0</v>
      </c>
      <c r="V48" s="78">
        <f t="shared" si="14"/>
        <v>0</v>
      </c>
      <c r="W48" s="78">
        <f t="shared" si="15"/>
        <v>0</v>
      </c>
      <c r="Y48" s="186">
        <v>2</v>
      </c>
      <c r="Z48" s="187"/>
      <c r="AA48" s="94">
        <f t="shared" si="10"/>
        <v>0</v>
      </c>
      <c r="AB48" s="88">
        <v>0</v>
      </c>
      <c r="AC48" s="88">
        <v>0</v>
      </c>
      <c r="AD48" s="88">
        <v>0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88">
        <v>0</v>
      </c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2</v>
      </c>
      <c r="Q49" s="81">
        <f t="shared" si="9"/>
        <v>2</v>
      </c>
      <c r="S49" s="78">
        <f t="shared" si="11"/>
        <v>0</v>
      </c>
      <c r="T49" s="78">
        <f t="shared" si="12"/>
        <v>0</v>
      </c>
      <c r="U49" s="78">
        <f t="shared" si="13"/>
        <v>0</v>
      </c>
      <c r="V49" s="78">
        <f t="shared" si="14"/>
        <v>0</v>
      </c>
      <c r="W49" s="78">
        <f t="shared" si="15"/>
        <v>0</v>
      </c>
      <c r="Y49" s="186">
        <v>2</v>
      </c>
      <c r="Z49" s="187"/>
      <c r="AA49" s="94">
        <f t="shared" si="10"/>
        <v>0</v>
      </c>
      <c r="AB49" s="88">
        <v>0</v>
      </c>
      <c r="AC49" s="88">
        <v>0</v>
      </c>
      <c r="AD49" s="88">
        <v>0</v>
      </c>
      <c r="AE49" s="88">
        <v>0</v>
      </c>
      <c r="AF49" s="88">
        <v>0</v>
      </c>
      <c r="AG49" s="88">
        <v>0</v>
      </c>
      <c r="AH49" s="88">
        <v>0</v>
      </c>
      <c r="AI49" s="88">
        <v>0</v>
      </c>
      <c r="AJ49" s="88">
        <v>0</v>
      </c>
      <c r="AK49" s="88">
        <v>0</v>
      </c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2</v>
      </c>
      <c r="Q50" s="81">
        <f t="shared" si="9"/>
        <v>2</v>
      </c>
      <c r="S50" s="78">
        <f t="shared" si="11"/>
        <v>0</v>
      </c>
      <c r="T50" s="78">
        <f t="shared" si="12"/>
        <v>0</v>
      </c>
      <c r="U50" s="78">
        <f t="shared" si="13"/>
        <v>0</v>
      </c>
      <c r="V50" s="78">
        <f t="shared" si="14"/>
        <v>0</v>
      </c>
      <c r="W50" s="78">
        <f t="shared" si="15"/>
        <v>0</v>
      </c>
      <c r="Y50" s="186">
        <v>2</v>
      </c>
      <c r="Z50" s="187"/>
      <c r="AA50" s="94">
        <f t="shared" si="10"/>
        <v>0</v>
      </c>
      <c r="AB50" s="88">
        <v>0</v>
      </c>
      <c r="AC50" s="88">
        <v>0</v>
      </c>
      <c r="AD50" s="88">
        <v>0</v>
      </c>
      <c r="AE50" s="88">
        <v>0</v>
      </c>
      <c r="AF50" s="88">
        <v>0</v>
      </c>
      <c r="AG50" s="88">
        <v>0</v>
      </c>
      <c r="AH50" s="88">
        <v>0</v>
      </c>
      <c r="AI50" s="88">
        <v>0</v>
      </c>
      <c r="AJ50" s="88">
        <v>0</v>
      </c>
      <c r="AK50" s="88">
        <v>0</v>
      </c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1"/>
        <v>0</v>
      </c>
      <c r="T51" s="78">
        <f t="shared" si="12"/>
        <v>0</v>
      </c>
      <c r="U51" s="78">
        <f t="shared" si="13"/>
        <v>0</v>
      </c>
      <c r="V51" s="78">
        <f t="shared" si="14"/>
        <v>0</v>
      </c>
      <c r="W51" s="78">
        <f t="shared" si="15"/>
        <v>0</v>
      </c>
      <c r="Y51" s="186">
        <v>0</v>
      </c>
      <c r="Z51" s="187"/>
      <c r="AA51" s="94">
        <f t="shared" si="10"/>
        <v>0</v>
      </c>
      <c r="AB51" s="88">
        <v>0</v>
      </c>
      <c r="AC51" s="88">
        <v>0</v>
      </c>
      <c r="AD51" s="88">
        <v>0</v>
      </c>
      <c r="AE51" s="88">
        <v>0</v>
      </c>
      <c r="AF51" s="88">
        <v>0</v>
      </c>
      <c r="AG51" s="88">
        <v>0</v>
      </c>
      <c r="AH51" s="88">
        <v>0</v>
      </c>
      <c r="AI51" s="88">
        <v>0</v>
      </c>
      <c r="AJ51" s="88">
        <v>0</v>
      </c>
      <c r="AK51" s="88">
        <v>0</v>
      </c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1"/>
        <v>0</v>
      </c>
      <c r="T52" s="78">
        <f t="shared" si="12"/>
        <v>0</v>
      </c>
      <c r="U52" s="78">
        <f t="shared" si="13"/>
        <v>0</v>
      </c>
      <c r="V52" s="78">
        <f t="shared" si="14"/>
        <v>0</v>
      </c>
      <c r="W52" s="78">
        <f t="shared" si="15"/>
        <v>0</v>
      </c>
      <c r="Y52" s="186">
        <v>0</v>
      </c>
      <c r="Z52" s="187"/>
      <c r="AA52" s="94">
        <f t="shared" si="10"/>
        <v>0</v>
      </c>
      <c r="AB52" s="88">
        <v>0</v>
      </c>
      <c r="AC52" s="88">
        <v>0</v>
      </c>
      <c r="AD52" s="88">
        <v>0</v>
      </c>
      <c r="AE52" s="88">
        <v>0</v>
      </c>
      <c r="AF52" s="88">
        <v>0</v>
      </c>
      <c r="AG52" s="88">
        <v>0</v>
      </c>
      <c r="AH52" s="88">
        <v>0</v>
      </c>
      <c r="AI52" s="88">
        <v>0</v>
      </c>
      <c r="AJ52" s="88">
        <v>0</v>
      </c>
      <c r="AK52" s="88">
        <v>0</v>
      </c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1"/>
        <v>0</v>
      </c>
      <c r="T53" s="78">
        <f t="shared" si="12"/>
        <v>0</v>
      </c>
      <c r="U53" s="78">
        <f t="shared" si="13"/>
        <v>0</v>
      </c>
      <c r="V53" s="78">
        <f t="shared" si="14"/>
        <v>0</v>
      </c>
      <c r="W53" s="78">
        <f t="shared" si="15"/>
        <v>0</v>
      </c>
      <c r="Y53" s="186">
        <v>0</v>
      </c>
      <c r="Z53" s="187"/>
      <c r="AA53" s="94">
        <f t="shared" si="10"/>
        <v>0</v>
      </c>
      <c r="AB53" s="88">
        <v>0</v>
      </c>
      <c r="AC53" s="88">
        <v>0</v>
      </c>
      <c r="AD53" s="88">
        <v>0</v>
      </c>
      <c r="AE53" s="88">
        <v>0</v>
      </c>
      <c r="AF53" s="88">
        <v>0</v>
      </c>
      <c r="AG53" s="88">
        <v>0</v>
      </c>
      <c r="AH53" s="88">
        <v>0</v>
      </c>
      <c r="AI53" s="88">
        <v>0</v>
      </c>
      <c r="AJ53" s="88">
        <v>0</v>
      </c>
      <c r="AK53" s="88">
        <v>0</v>
      </c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1"/>
        <v>0</v>
      </c>
      <c r="T54" s="78">
        <f t="shared" si="12"/>
        <v>0</v>
      </c>
      <c r="U54" s="78">
        <f t="shared" si="13"/>
        <v>0</v>
      </c>
      <c r="V54" s="78">
        <f t="shared" si="14"/>
        <v>0</v>
      </c>
      <c r="W54" s="78">
        <f t="shared" si="15"/>
        <v>0</v>
      </c>
      <c r="Y54" s="186">
        <v>0</v>
      </c>
      <c r="Z54" s="187"/>
      <c r="AA54" s="94">
        <f t="shared" si="10"/>
        <v>0</v>
      </c>
      <c r="AB54" s="88">
        <v>0</v>
      </c>
      <c r="AC54" s="88">
        <v>0</v>
      </c>
      <c r="AD54" s="88">
        <v>0</v>
      </c>
      <c r="AE54" s="88">
        <v>0</v>
      </c>
      <c r="AF54" s="88">
        <v>0</v>
      </c>
      <c r="AG54" s="88">
        <v>0</v>
      </c>
      <c r="AH54" s="88">
        <v>0</v>
      </c>
      <c r="AI54" s="88">
        <v>0</v>
      </c>
      <c r="AJ54" s="88">
        <v>0</v>
      </c>
      <c r="AK54" s="88">
        <v>0</v>
      </c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1"/>
        <v>0</v>
      </c>
      <c r="T55" s="78">
        <f t="shared" si="12"/>
        <v>0</v>
      </c>
      <c r="U55" s="78">
        <f t="shared" si="13"/>
        <v>0</v>
      </c>
      <c r="V55" s="78">
        <f t="shared" si="14"/>
        <v>0</v>
      </c>
      <c r="W55" s="78">
        <f t="shared" si="15"/>
        <v>0</v>
      </c>
      <c r="Y55" s="186">
        <v>0</v>
      </c>
      <c r="Z55" s="187"/>
      <c r="AA55" s="94">
        <f t="shared" si="10"/>
        <v>0</v>
      </c>
      <c r="AB55" s="88">
        <v>0</v>
      </c>
      <c r="AC55" s="88">
        <v>0</v>
      </c>
      <c r="AD55" s="88">
        <v>0</v>
      </c>
      <c r="AE55" s="88">
        <v>0</v>
      </c>
      <c r="AF55" s="88">
        <v>0</v>
      </c>
      <c r="AG55" s="88">
        <v>0</v>
      </c>
      <c r="AH55" s="88">
        <v>0</v>
      </c>
      <c r="AI55" s="88">
        <v>0</v>
      </c>
      <c r="AJ55" s="88">
        <v>0</v>
      </c>
      <c r="AK55" s="88">
        <v>0</v>
      </c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1"/>
        <v>0</v>
      </c>
      <c r="T56" s="78">
        <f t="shared" si="12"/>
        <v>0</v>
      </c>
      <c r="U56" s="78">
        <f t="shared" si="13"/>
        <v>0</v>
      </c>
      <c r="V56" s="78">
        <f t="shared" si="14"/>
        <v>0</v>
      </c>
      <c r="W56" s="78">
        <f t="shared" si="15"/>
        <v>0</v>
      </c>
      <c r="Y56" s="186">
        <v>0</v>
      </c>
      <c r="Z56" s="187"/>
      <c r="AA56" s="94">
        <f t="shared" si="10"/>
        <v>0</v>
      </c>
      <c r="AB56" s="88">
        <v>0</v>
      </c>
      <c r="AC56" s="88">
        <v>0</v>
      </c>
      <c r="AD56" s="88">
        <v>0</v>
      </c>
      <c r="AE56" s="88">
        <v>0</v>
      </c>
      <c r="AF56" s="88">
        <v>0</v>
      </c>
      <c r="AG56" s="88">
        <v>0</v>
      </c>
      <c r="AH56" s="88">
        <v>0</v>
      </c>
      <c r="AI56" s="88">
        <v>0</v>
      </c>
      <c r="AJ56" s="88">
        <v>0</v>
      </c>
      <c r="AK56" s="88">
        <v>0</v>
      </c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1"/>
        <v>0</v>
      </c>
      <c r="T57" s="78">
        <f t="shared" si="12"/>
        <v>0</v>
      </c>
      <c r="U57" s="78">
        <f t="shared" si="13"/>
        <v>0</v>
      </c>
      <c r="V57" s="78">
        <f t="shared" si="14"/>
        <v>0</v>
      </c>
      <c r="W57" s="78">
        <f t="shared" si="15"/>
        <v>0</v>
      </c>
      <c r="Y57" s="186">
        <v>0</v>
      </c>
      <c r="Z57" s="187"/>
      <c r="AA57" s="94">
        <f t="shared" si="10"/>
        <v>0</v>
      </c>
      <c r="AB57" s="88">
        <v>0</v>
      </c>
      <c r="AC57" s="88">
        <v>0</v>
      </c>
      <c r="AD57" s="88">
        <v>0</v>
      </c>
      <c r="AE57" s="88">
        <v>0</v>
      </c>
      <c r="AF57" s="88">
        <v>0</v>
      </c>
      <c r="AG57" s="88">
        <v>0</v>
      </c>
      <c r="AH57" s="88">
        <v>0</v>
      </c>
      <c r="AI57" s="88">
        <v>0</v>
      </c>
      <c r="AJ57" s="88">
        <v>0</v>
      </c>
      <c r="AK57" s="88">
        <v>0</v>
      </c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1"/>
        <v>0</v>
      </c>
      <c r="T58" s="78">
        <f t="shared" si="12"/>
        <v>0</v>
      </c>
      <c r="U58" s="78">
        <f t="shared" si="13"/>
        <v>0</v>
      </c>
      <c r="V58" s="78">
        <f t="shared" si="14"/>
        <v>0</v>
      </c>
      <c r="W58" s="78">
        <f t="shared" si="15"/>
        <v>0</v>
      </c>
      <c r="Y58" s="186">
        <v>0</v>
      </c>
      <c r="Z58" s="187"/>
      <c r="AA58" s="94">
        <f t="shared" si="10"/>
        <v>0</v>
      </c>
      <c r="AB58" s="88">
        <v>0</v>
      </c>
      <c r="AC58" s="88">
        <v>0</v>
      </c>
      <c r="AD58" s="88">
        <v>0</v>
      </c>
      <c r="AE58" s="88">
        <v>0</v>
      </c>
      <c r="AF58" s="88">
        <v>0</v>
      </c>
      <c r="AG58" s="88">
        <v>0</v>
      </c>
      <c r="AH58" s="88">
        <v>0</v>
      </c>
      <c r="AI58" s="88">
        <v>0</v>
      </c>
      <c r="AJ58" s="88">
        <v>0</v>
      </c>
      <c r="AK58" s="88">
        <v>0</v>
      </c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1"/>
        <v>0</v>
      </c>
      <c r="T59" s="78">
        <f t="shared" si="12"/>
        <v>0</v>
      </c>
      <c r="U59" s="78">
        <f t="shared" si="13"/>
        <v>0</v>
      </c>
      <c r="V59" s="78">
        <f t="shared" si="14"/>
        <v>0</v>
      </c>
      <c r="W59" s="78">
        <f t="shared" si="15"/>
        <v>0</v>
      </c>
      <c r="Y59" s="186">
        <v>0</v>
      </c>
      <c r="Z59" s="187"/>
      <c r="AA59" s="94">
        <f t="shared" si="10"/>
        <v>0</v>
      </c>
      <c r="AB59" s="88">
        <v>0</v>
      </c>
      <c r="AC59" s="88">
        <v>0</v>
      </c>
      <c r="AD59" s="88">
        <v>0</v>
      </c>
      <c r="AE59" s="88">
        <v>0</v>
      </c>
      <c r="AF59" s="88">
        <v>0</v>
      </c>
      <c r="AG59" s="88">
        <v>0</v>
      </c>
      <c r="AH59" s="88">
        <v>0</v>
      </c>
      <c r="AI59" s="88">
        <v>0</v>
      </c>
      <c r="AJ59" s="88">
        <v>0</v>
      </c>
      <c r="AK59" s="88">
        <v>0</v>
      </c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1"/>
        <v>0</v>
      </c>
      <c r="T60" s="78">
        <f t="shared" si="12"/>
        <v>0</v>
      </c>
      <c r="U60" s="78">
        <f t="shared" si="13"/>
        <v>0</v>
      </c>
      <c r="V60" s="78">
        <f t="shared" si="14"/>
        <v>0</v>
      </c>
      <c r="W60" s="78">
        <f t="shared" si="15"/>
        <v>0</v>
      </c>
      <c r="Y60" s="186">
        <v>0</v>
      </c>
      <c r="Z60" s="187"/>
      <c r="AA60" s="94">
        <f t="shared" si="10"/>
        <v>0</v>
      </c>
      <c r="AB60" s="88">
        <v>0</v>
      </c>
      <c r="AC60" s="88">
        <v>0</v>
      </c>
      <c r="AD60" s="88">
        <v>0</v>
      </c>
      <c r="AE60" s="88">
        <v>0</v>
      </c>
      <c r="AF60" s="88">
        <v>0</v>
      </c>
      <c r="AG60" s="88">
        <v>0</v>
      </c>
      <c r="AH60" s="88">
        <v>0</v>
      </c>
      <c r="AI60" s="88">
        <v>0</v>
      </c>
      <c r="AJ60" s="88">
        <v>0</v>
      </c>
      <c r="AK60" s="88">
        <v>0</v>
      </c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1"/>
        <v>0</v>
      </c>
      <c r="T61" s="78">
        <f t="shared" si="12"/>
        <v>0</v>
      </c>
      <c r="U61" s="78">
        <f t="shared" si="13"/>
        <v>0</v>
      </c>
      <c r="V61" s="78">
        <f t="shared" si="14"/>
        <v>0</v>
      </c>
      <c r="W61" s="78">
        <f t="shared" si="15"/>
        <v>0</v>
      </c>
      <c r="Y61" s="186">
        <v>0</v>
      </c>
      <c r="Z61" s="187"/>
      <c r="AA61" s="94">
        <f t="shared" si="10"/>
        <v>0</v>
      </c>
      <c r="AB61" s="88">
        <v>0</v>
      </c>
      <c r="AC61" s="88">
        <v>0</v>
      </c>
      <c r="AD61" s="88">
        <v>0</v>
      </c>
      <c r="AE61" s="88">
        <v>0</v>
      </c>
      <c r="AF61" s="88">
        <v>0</v>
      </c>
      <c r="AG61" s="88">
        <v>0</v>
      </c>
      <c r="AH61" s="88">
        <v>0</v>
      </c>
      <c r="AI61" s="88">
        <v>0</v>
      </c>
      <c r="AJ61" s="88">
        <v>0</v>
      </c>
      <c r="AK61" s="88">
        <v>0</v>
      </c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1"/>
        <v>0</v>
      </c>
      <c r="T62" s="78">
        <f t="shared" si="12"/>
        <v>0</v>
      </c>
      <c r="U62" s="78">
        <f t="shared" si="13"/>
        <v>0</v>
      </c>
      <c r="V62" s="78">
        <f t="shared" si="14"/>
        <v>0</v>
      </c>
      <c r="W62" s="78">
        <f t="shared" si="15"/>
        <v>0</v>
      </c>
      <c r="Y62" s="186">
        <v>0</v>
      </c>
      <c r="Z62" s="187"/>
      <c r="AA62" s="94">
        <f t="shared" si="10"/>
        <v>0</v>
      </c>
      <c r="AB62" s="88">
        <v>0</v>
      </c>
      <c r="AC62" s="88">
        <v>0</v>
      </c>
      <c r="AD62" s="88">
        <v>0</v>
      </c>
      <c r="AE62" s="88">
        <v>0</v>
      </c>
      <c r="AF62" s="88">
        <v>0</v>
      </c>
      <c r="AG62" s="88">
        <v>0</v>
      </c>
      <c r="AH62" s="88">
        <v>0</v>
      </c>
      <c r="AI62" s="88">
        <v>0</v>
      </c>
      <c r="AJ62" s="88">
        <v>0</v>
      </c>
      <c r="AK62" s="88">
        <v>0</v>
      </c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1"/>
        <v>0</v>
      </c>
      <c r="T63" s="78">
        <f t="shared" si="12"/>
        <v>0</v>
      </c>
      <c r="U63" s="78">
        <f t="shared" si="13"/>
        <v>0</v>
      </c>
      <c r="V63" s="78">
        <f t="shared" si="14"/>
        <v>0</v>
      </c>
      <c r="W63" s="78">
        <f t="shared" si="15"/>
        <v>0</v>
      </c>
      <c r="Y63" s="186">
        <v>0</v>
      </c>
      <c r="Z63" s="187"/>
      <c r="AA63" s="94">
        <f t="shared" si="10"/>
        <v>0</v>
      </c>
      <c r="AB63" s="88">
        <v>0</v>
      </c>
      <c r="AC63" s="88">
        <v>0</v>
      </c>
      <c r="AD63" s="88">
        <v>0</v>
      </c>
      <c r="AE63" s="88">
        <v>0</v>
      </c>
      <c r="AF63" s="88">
        <v>0</v>
      </c>
      <c r="AG63" s="88">
        <v>0</v>
      </c>
      <c r="AH63" s="88">
        <v>0</v>
      </c>
      <c r="AI63" s="88">
        <v>0</v>
      </c>
      <c r="AJ63" s="88">
        <v>0</v>
      </c>
      <c r="AK63" s="88">
        <v>0</v>
      </c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1"/>
        <v>0</v>
      </c>
      <c r="T64" s="78">
        <f t="shared" si="12"/>
        <v>0</v>
      </c>
      <c r="U64" s="78">
        <f t="shared" si="13"/>
        <v>0</v>
      </c>
      <c r="V64" s="78">
        <f t="shared" si="14"/>
        <v>0</v>
      </c>
      <c r="W64" s="78">
        <f t="shared" si="15"/>
        <v>0</v>
      </c>
      <c r="Y64" s="186">
        <v>0</v>
      </c>
      <c r="Z64" s="187"/>
      <c r="AA64" s="94">
        <f t="shared" si="10"/>
        <v>0</v>
      </c>
      <c r="AB64" s="88">
        <v>0</v>
      </c>
      <c r="AC64" s="88">
        <v>0</v>
      </c>
      <c r="AD64" s="88">
        <v>0</v>
      </c>
      <c r="AE64" s="88">
        <v>0</v>
      </c>
      <c r="AF64" s="88">
        <v>0</v>
      </c>
      <c r="AG64" s="88">
        <v>0</v>
      </c>
      <c r="AH64" s="88">
        <v>0</v>
      </c>
      <c r="AI64" s="88">
        <v>0</v>
      </c>
      <c r="AJ64" s="88">
        <v>0</v>
      </c>
      <c r="AK64" s="88">
        <v>0</v>
      </c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1"/>
        <v>0</v>
      </c>
      <c r="T65" s="78">
        <f t="shared" si="12"/>
        <v>0</v>
      </c>
      <c r="U65" s="78">
        <f t="shared" si="13"/>
        <v>0</v>
      </c>
      <c r="V65" s="78">
        <f t="shared" si="14"/>
        <v>0</v>
      </c>
      <c r="W65" s="78">
        <f t="shared" si="15"/>
        <v>0</v>
      </c>
      <c r="Y65" s="186">
        <v>0</v>
      </c>
      <c r="Z65" s="187"/>
      <c r="AA65" s="94">
        <f t="shared" si="10"/>
        <v>0</v>
      </c>
      <c r="AB65" s="88">
        <v>0</v>
      </c>
      <c r="AC65" s="88">
        <v>0</v>
      </c>
      <c r="AD65" s="88">
        <v>0</v>
      </c>
      <c r="AE65" s="88">
        <v>0</v>
      </c>
      <c r="AF65" s="88">
        <v>0</v>
      </c>
      <c r="AG65" s="88">
        <v>0</v>
      </c>
      <c r="AH65" s="88">
        <v>0</v>
      </c>
      <c r="AI65" s="88">
        <v>0</v>
      </c>
      <c r="AJ65" s="88">
        <v>0</v>
      </c>
      <c r="AK65" s="88">
        <v>0</v>
      </c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1"/>
        <v>0</v>
      </c>
      <c r="T66" s="78">
        <f t="shared" si="12"/>
        <v>0</v>
      </c>
      <c r="U66" s="78">
        <f t="shared" si="13"/>
        <v>0</v>
      </c>
      <c r="V66" s="78">
        <f t="shared" si="14"/>
        <v>0</v>
      </c>
      <c r="W66" s="78">
        <f t="shared" si="15"/>
        <v>0</v>
      </c>
      <c r="Y66" s="186">
        <v>0</v>
      </c>
      <c r="Z66" s="187"/>
      <c r="AA66" s="94">
        <f t="shared" si="10"/>
        <v>0</v>
      </c>
      <c r="AB66" s="88">
        <v>0</v>
      </c>
      <c r="AC66" s="88">
        <v>0</v>
      </c>
      <c r="AD66" s="88">
        <v>0</v>
      </c>
      <c r="AE66" s="88">
        <v>0</v>
      </c>
      <c r="AF66" s="88">
        <v>0</v>
      </c>
      <c r="AG66" s="88">
        <v>0</v>
      </c>
      <c r="AH66" s="88">
        <v>0</v>
      </c>
      <c r="AI66" s="88">
        <v>0</v>
      </c>
      <c r="AJ66" s="88">
        <v>0</v>
      </c>
      <c r="AK66" s="88">
        <v>0</v>
      </c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6">SUMPRODUCT($AB67:$BC67,$AB$102:$BC$102)+J67</f>
        <v>0</v>
      </c>
      <c r="T67" s="78">
        <f t="shared" ref="T67:T98" si="17">SUMPRODUCT($AB67:$BC67,$AB$103:$BC$103)+K67</f>
        <v>0</v>
      </c>
      <c r="U67" s="78">
        <f t="shared" ref="U67:U98" si="18">SUMPRODUCT($AB67:$BC67,$AB$104:$BC$104)+L67</f>
        <v>0</v>
      </c>
      <c r="V67" s="78">
        <f t="shared" ref="V67:V98" si="19">SUMPRODUCT($AB67:$BC67,$AB$105:$BC$105)+M67</f>
        <v>0</v>
      </c>
      <c r="W67" s="78">
        <f t="shared" ref="W67:W98" si="20">SUMPRODUCT($AB67:$BC67,$AB$106:$BC$106)+N67</f>
        <v>0</v>
      </c>
      <c r="Y67" s="186">
        <v>0</v>
      </c>
      <c r="Z67" s="187"/>
      <c r="AA67" s="94">
        <f t="shared" si="10"/>
        <v>0</v>
      </c>
      <c r="AB67" s="88">
        <v>0</v>
      </c>
      <c r="AC67" s="88">
        <v>0</v>
      </c>
      <c r="AD67" s="88">
        <v>0</v>
      </c>
      <c r="AE67" s="88">
        <v>0</v>
      </c>
      <c r="AF67" s="88">
        <v>0</v>
      </c>
      <c r="AG67" s="88">
        <v>0</v>
      </c>
      <c r="AH67" s="88">
        <v>0</v>
      </c>
      <c r="AI67" s="88">
        <v>0</v>
      </c>
      <c r="AJ67" s="88">
        <v>0</v>
      </c>
      <c r="AK67" s="88">
        <v>0</v>
      </c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v>0</v>
      </c>
      <c r="C68" s="22">
        <f t="shared" ref="C68:C98" si="21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2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3">SUM(J68:N68)</f>
        <v>0</v>
      </c>
      <c r="P68" s="24">
        <f t="shared" ref="P68:P98" si="24">Y68+AA68</f>
        <v>0</v>
      </c>
      <c r="Q68" s="81">
        <f t="shared" ref="Q68:Q98" si="25">O68+P68</f>
        <v>0</v>
      </c>
      <c r="S68" s="78">
        <f t="shared" si="16"/>
        <v>0</v>
      </c>
      <c r="T68" s="78">
        <f t="shared" si="17"/>
        <v>0</v>
      </c>
      <c r="U68" s="78">
        <f t="shared" si="18"/>
        <v>0</v>
      </c>
      <c r="V68" s="78">
        <f t="shared" si="19"/>
        <v>0</v>
      </c>
      <c r="W68" s="78">
        <f t="shared" si="20"/>
        <v>0</v>
      </c>
      <c r="Y68" s="186">
        <v>0</v>
      </c>
      <c r="Z68" s="187"/>
      <c r="AA68" s="94">
        <f t="shared" ref="AA68:AA98" si="26">SUM(AB68:BC68)</f>
        <v>0</v>
      </c>
      <c r="AB68" s="88">
        <v>0</v>
      </c>
      <c r="AC68" s="88">
        <v>0</v>
      </c>
      <c r="AD68" s="88">
        <v>0</v>
      </c>
      <c r="AE68" s="88">
        <v>0</v>
      </c>
      <c r="AF68" s="88">
        <v>0</v>
      </c>
      <c r="AG68" s="88">
        <v>0</v>
      </c>
      <c r="AH68" s="88">
        <v>0</v>
      </c>
      <c r="AI68" s="88">
        <v>0</v>
      </c>
      <c r="AJ68" s="88">
        <v>0</v>
      </c>
      <c r="AK68" s="88">
        <v>0</v>
      </c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v>0</v>
      </c>
      <c r="C69" s="22">
        <f t="shared" si="21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2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3"/>
        <v>0</v>
      </c>
      <c r="P69" s="24">
        <f t="shared" si="24"/>
        <v>0</v>
      </c>
      <c r="Q69" s="81">
        <f t="shared" si="25"/>
        <v>0</v>
      </c>
      <c r="S69" s="78">
        <f t="shared" si="16"/>
        <v>0</v>
      </c>
      <c r="T69" s="78">
        <f t="shared" si="17"/>
        <v>0</v>
      </c>
      <c r="U69" s="78">
        <f t="shared" si="18"/>
        <v>0</v>
      </c>
      <c r="V69" s="78">
        <f t="shared" si="19"/>
        <v>0</v>
      </c>
      <c r="W69" s="78">
        <f t="shared" si="20"/>
        <v>0</v>
      </c>
      <c r="Y69" s="186">
        <v>0</v>
      </c>
      <c r="Z69" s="187"/>
      <c r="AA69" s="94">
        <f t="shared" si="26"/>
        <v>0</v>
      </c>
      <c r="AB69" s="88">
        <v>0</v>
      </c>
      <c r="AC69" s="88">
        <v>0</v>
      </c>
      <c r="AD69" s="88">
        <v>0</v>
      </c>
      <c r="AE69" s="88">
        <v>0</v>
      </c>
      <c r="AF69" s="88">
        <v>0</v>
      </c>
      <c r="AG69" s="88">
        <v>0</v>
      </c>
      <c r="AH69" s="88">
        <v>0</v>
      </c>
      <c r="AI69" s="88">
        <v>0</v>
      </c>
      <c r="AJ69" s="88">
        <v>0</v>
      </c>
      <c r="AK69" s="88">
        <v>0</v>
      </c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v>0</v>
      </c>
      <c r="C70" s="22">
        <f t="shared" si="21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2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3"/>
        <v>0</v>
      </c>
      <c r="P70" s="24">
        <f t="shared" si="24"/>
        <v>0</v>
      </c>
      <c r="Q70" s="81">
        <f t="shared" si="25"/>
        <v>0</v>
      </c>
      <c r="S70" s="78">
        <f t="shared" si="16"/>
        <v>0</v>
      </c>
      <c r="T70" s="78">
        <f t="shared" si="17"/>
        <v>0</v>
      </c>
      <c r="U70" s="78">
        <f t="shared" si="18"/>
        <v>0</v>
      </c>
      <c r="V70" s="78">
        <f t="shared" si="19"/>
        <v>0</v>
      </c>
      <c r="W70" s="78">
        <f t="shared" si="20"/>
        <v>0</v>
      </c>
      <c r="Y70" s="186">
        <v>0</v>
      </c>
      <c r="Z70" s="187"/>
      <c r="AA70" s="94">
        <f t="shared" si="26"/>
        <v>0</v>
      </c>
      <c r="AB70" s="88">
        <v>0</v>
      </c>
      <c r="AC70" s="88">
        <v>0</v>
      </c>
      <c r="AD70" s="88">
        <v>0</v>
      </c>
      <c r="AE70" s="88">
        <v>0</v>
      </c>
      <c r="AF70" s="88">
        <v>0</v>
      </c>
      <c r="AG70" s="88">
        <v>0</v>
      </c>
      <c r="AH70" s="88">
        <v>0</v>
      </c>
      <c r="AI70" s="88">
        <v>0</v>
      </c>
      <c r="AJ70" s="88">
        <v>0</v>
      </c>
      <c r="AK70" s="88">
        <v>0</v>
      </c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v>0</v>
      </c>
      <c r="C71" s="22">
        <f t="shared" si="21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2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3"/>
        <v>0</v>
      </c>
      <c r="P71" s="24">
        <f t="shared" si="24"/>
        <v>0</v>
      </c>
      <c r="Q71" s="81">
        <f t="shared" si="25"/>
        <v>0</v>
      </c>
      <c r="S71" s="78">
        <f t="shared" si="16"/>
        <v>0</v>
      </c>
      <c r="T71" s="78">
        <f t="shared" si="17"/>
        <v>0</v>
      </c>
      <c r="U71" s="78">
        <f t="shared" si="18"/>
        <v>0</v>
      </c>
      <c r="V71" s="78">
        <f t="shared" si="19"/>
        <v>0</v>
      </c>
      <c r="W71" s="78">
        <f t="shared" si="20"/>
        <v>0</v>
      </c>
      <c r="Y71" s="186">
        <v>0</v>
      </c>
      <c r="Z71" s="187"/>
      <c r="AA71" s="94">
        <f t="shared" si="26"/>
        <v>0</v>
      </c>
      <c r="AB71" s="88">
        <v>0</v>
      </c>
      <c r="AC71" s="88">
        <v>0</v>
      </c>
      <c r="AD71" s="88">
        <v>0</v>
      </c>
      <c r="AE71" s="88">
        <v>0</v>
      </c>
      <c r="AF71" s="88">
        <v>0</v>
      </c>
      <c r="AG71" s="88">
        <v>0</v>
      </c>
      <c r="AH71" s="88">
        <v>0</v>
      </c>
      <c r="AI71" s="88">
        <v>0</v>
      </c>
      <c r="AJ71" s="88">
        <v>0</v>
      </c>
      <c r="AK71" s="88">
        <v>0</v>
      </c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v>0</v>
      </c>
      <c r="C72" s="22">
        <f t="shared" si="21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2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3"/>
        <v>0</v>
      </c>
      <c r="P72" s="24">
        <f t="shared" si="24"/>
        <v>0</v>
      </c>
      <c r="Q72" s="81">
        <f t="shared" si="25"/>
        <v>0</v>
      </c>
      <c r="S72" s="78">
        <f t="shared" si="16"/>
        <v>0</v>
      </c>
      <c r="T72" s="78">
        <f t="shared" si="17"/>
        <v>0</v>
      </c>
      <c r="U72" s="78">
        <f t="shared" si="18"/>
        <v>0</v>
      </c>
      <c r="V72" s="78">
        <f t="shared" si="19"/>
        <v>0</v>
      </c>
      <c r="W72" s="78">
        <f t="shared" si="20"/>
        <v>0</v>
      </c>
      <c r="Y72" s="186">
        <v>0</v>
      </c>
      <c r="Z72" s="187"/>
      <c r="AA72" s="94">
        <f t="shared" si="26"/>
        <v>0</v>
      </c>
      <c r="AB72" s="88">
        <v>0</v>
      </c>
      <c r="AC72" s="88">
        <v>0</v>
      </c>
      <c r="AD72" s="88">
        <v>0</v>
      </c>
      <c r="AE72" s="88">
        <v>0</v>
      </c>
      <c r="AF72" s="88">
        <v>0</v>
      </c>
      <c r="AG72" s="88">
        <v>0</v>
      </c>
      <c r="AH72" s="88">
        <v>0</v>
      </c>
      <c r="AI72" s="88">
        <v>0</v>
      </c>
      <c r="AJ72" s="88">
        <v>0</v>
      </c>
      <c r="AK72" s="88">
        <v>0</v>
      </c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v>0</v>
      </c>
      <c r="C73" s="22">
        <f t="shared" si="21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2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3"/>
        <v>0</v>
      </c>
      <c r="P73" s="24">
        <f t="shared" si="24"/>
        <v>0</v>
      </c>
      <c r="Q73" s="81">
        <f t="shared" si="25"/>
        <v>0</v>
      </c>
      <c r="S73" s="78">
        <f t="shared" si="16"/>
        <v>0</v>
      </c>
      <c r="T73" s="78">
        <f t="shared" si="17"/>
        <v>0</v>
      </c>
      <c r="U73" s="78">
        <f t="shared" si="18"/>
        <v>0</v>
      </c>
      <c r="V73" s="78">
        <f t="shared" si="19"/>
        <v>0</v>
      </c>
      <c r="W73" s="78">
        <f t="shared" si="20"/>
        <v>0</v>
      </c>
      <c r="Y73" s="186">
        <v>0</v>
      </c>
      <c r="Z73" s="187"/>
      <c r="AA73" s="94">
        <f t="shared" si="26"/>
        <v>0</v>
      </c>
      <c r="AB73" s="88">
        <v>0</v>
      </c>
      <c r="AC73" s="88">
        <v>0</v>
      </c>
      <c r="AD73" s="88">
        <v>0</v>
      </c>
      <c r="AE73" s="88">
        <v>0</v>
      </c>
      <c r="AF73" s="88">
        <v>0</v>
      </c>
      <c r="AG73" s="88">
        <v>0</v>
      </c>
      <c r="AH73" s="88">
        <v>0</v>
      </c>
      <c r="AI73" s="88">
        <v>0</v>
      </c>
      <c r="AJ73" s="88">
        <v>0</v>
      </c>
      <c r="AK73" s="88">
        <v>0</v>
      </c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v>0</v>
      </c>
      <c r="C74" s="22">
        <f t="shared" si="21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2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3"/>
        <v>0</v>
      </c>
      <c r="P74" s="24">
        <f t="shared" si="24"/>
        <v>0</v>
      </c>
      <c r="Q74" s="81">
        <f t="shared" si="25"/>
        <v>0</v>
      </c>
      <c r="S74" s="78">
        <f t="shared" si="16"/>
        <v>0</v>
      </c>
      <c r="T74" s="78">
        <f t="shared" si="17"/>
        <v>0</v>
      </c>
      <c r="U74" s="78">
        <f t="shared" si="18"/>
        <v>0</v>
      </c>
      <c r="V74" s="78">
        <f t="shared" si="19"/>
        <v>0</v>
      </c>
      <c r="W74" s="78">
        <f t="shared" si="20"/>
        <v>0</v>
      </c>
      <c r="Y74" s="186">
        <v>0</v>
      </c>
      <c r="Z74" s="187"/>
      <c r="AA74" s="94">
        <f t="shared" si="26"/>
        <v>0</v>
      </c>
      <c r="AB74" s="88">
        <v>0</v>
      </c>
      <c r="AC74" s="88">
        <v>0</v>
      </c>
      <c r="AD74" s="88">
        <v>0</v>
      </c>
      <c r="AE74" s="88">
        <v>0</v>
      </c>
      <c r="AF74" s="88">
        <v>0</v>
      </c>
      <c r="AG74" s="88">
        <v>0</v>
      </c>
      <c r="AH74" s="88">
        <v>0</v>
      </c>
      <c r="AI74" s="88">
        <v>0</v>
      </c>
      <c r="AJ74" s="88">
        <v>0</v>
      </c>
      <c r="AK74" s="88">
        <v>0</v>
      </c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v>0</v>
      </c>
      <c r="C75" s="22">
        <f t="shared" si="21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2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3"/>
        <v>0</v>
      </c>
      <c r="P75" s="24">
        <f t="shared" si="24"/>
        <v>0</v>
      </c>
      <c r="Q75" s="81">
        <f t="shared" si="25"/>
        <v>0</v>
      </c>
      <c r="S75" s="78">
        <f t="shared" si="16"/>
        <v>0</v>
      </c>
      <c r="T75" s="78">
        <f t="shared" si="17"/>
        <v>0</v>
      </c>
      <c r="U75" s="78">
        <f t="shared" si="18"/>
        <v>0</v>
      </c>
      <c r="V75" s="78">
        <f t="shared" si="19"/>
        <v>0</v>
      </c>
      <c r="W75" s="78">
        <f t="shared" si="20"/>
        <v>0</v>
      </c>
      <c r="Y75" s="186">
        <v>0</v>
      </c>
      <c r="Z75" s="187"/>
      <c r="AA75" s="94">
        <f t="shared" si="26"/>
        <v>0</v>
      </c>
      <c r="AB75" s="88">
        <v>0</v>
      </c>
      <c r="AC75" s="88">
        <v>0</v>
      </c>
      <c r="AD75" s="88">
        <v>0</v>
      </c>
      <c r="AE75" s="88">
        <v>0</v>
      </c>
      <c r="AF75" s="88">
        <v>0</v>
      </c>
      <c r="AG75" s="88">
        <v>0</v>
      </c>
      <c r="AH75" s="88">
        <v>0</v>
      </c>
      <c r="AI75" s="88">
        <v>0</v>
      </c>
      <c r="AJ75" s="88">
        <v>0</v>
      </c>
      <c r="AK75" s="88">
        <v>0</v>
      </c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v>0</v>
      </c>
      <c r="C76" s="22">
        <f t="shared" si="21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2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3"/>
        <v>0</v>
      </c>
      <c r="P76" s="24">
        <f t="shared" si="24"/>
        <v>0</v>
      </c>
      <c r="Q76" s="81">
        <f t="shared" si="25"/>
        <v>0</v>
      </c>
      <c r="S76" s="78">
        <f t="shared" si="16"/>
        <v>0</v>
      </c>
      <c r="T76" s="78">
        <f t="shared" si="17"/>
        <v>0</v>
      </c>
      <c r="U76" s="78">
        <f t="shared" si="18"/>
        <v>0</v>
      </c>
      <c r="V76" s="78">
        <f t="shared" si="19"/>
        <v>0</v>
      </c>
      <c r="W76" s="78">
        <f t="shared" si="20"/>
        <v>0</v>
      </c>
      <c r="Y76" s="186">
        <v>0</v>
      </c>
      <c r="Z76" s="187"/>
      <c r="AA76" s="94">
        <f t="shared" si="26"/>
        <v>0</v>
      </c>
      <c r="AB76" s="88">
        <v>0</v>
      </c>
      <c r="AC76" s="88">
        <v>0</v>
      </c>
      <c r="AD76" s="88">
        <v>0</v>
      </c>
      <c r="AE76" s="88">
        <v>0</v>
      </c>
      <c r="AF76" s="88">
        <v>0</v>
      </c>
      <c r="AG76" s="88">
        <v>0</v>
      </c>
      <c r="AH76" s="88">
        <v>0</v>
      </c>
      <c r="AI76" s="88">
        <v>0</v>
      </c>
      <c r="AJ76" s="88">
        <v>0</v>
      </c>
      <c r="AK76" s="88">
        <v>0</v>
      </c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v>0</v>
      </c>
      <c r="C77" s="22">
        <f t="shared" si="21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2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3"/>
        <v>0</v>
      </c>
      <c r="P77" s="24">
        <f t="shared" si="24"/>
        <v>0</v>
      </c>
      <c r="Q77" s="81">
        <f t="shared" si="25"/>
        <v>0</v>
      </c>
      <c r="S77" s="78">
        <f t="shared" si="16"/>
        <v>0</v>
      </c>
      <c r="T77" s="78">
        <f t="shared" si="17"/>
        <v>0</v>
      </c>
      <c r="U77" s="78">
        <f t="shared" si="18"/>
        <v>0</v>
      </c>
      <c r="V77" s="78">
        <f t="shared" si="19"/>
        <v>0</v>
      </c>
      <c r="W77" s="78">
        <f t="shared" si="20"/>
        <v>0</v>
      </c>
      <c r="Y77" s="186">
        <v>0</v>
      </c>
      <c r="Z77" s="187"/>
      <c r="AA77" s="94">
        <f t="shared" si="26"/>
        <v>0</v>
      </c>
      <c r="AB77" s="88">
        <v>0</v>
      </c>
      <c r="AC77" s="88">
        <v>0</v>
      </c>
      <c r="AD77" s="88">
        <v>0</v>
      </c>
      <c r="AE77" s="88">
        <v>0</v>
      </c>
      <c r="AF77" s="88">
        <v>0</v>
      </c>
      <c r="AG77" s="88">
        <v>0</v>
      </c>
      <c r="AH77" s="88">
        <v>0</v>
      </c>
      <c r="AI77" s="88">
        <v>0</v>
      </c>
      <c r="AJ77" s="88">
        <v>0</v>
      </c>
      <c r="AK77" s="88">
        <v>0</v>
      </c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v>0</v>
      </c>
      <c r="C78" s="22">
        <f t="shared" si="21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2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3"/>
        <v>0</v>
      </c>
      <c r="P78" s="24">
        <f t="shared" si="24"/>
        <v>0</v>
      </c>
      <c r="Q78" s="81">
        <f t="shared" si="25"/>
        <v>0</v>
      </c>
      <c r="S78" s="78">
        <f t="shared" si="16"/>
        <v>0</v>
      </c>
      <c r="T78" s="78">
        <f t="shared" si="17"/>
        <v>0</v>
      </c>
      <c r="U78" s="78">
        <f t="shared" si="18"/>
        <v>0</v>
      </c>
      <c r="V78" s="78">
        <f t="shared" si="19"/>
        <v>0</v>
      </c>
      <c r="W78" s="78">
        <f t="shared" si="20"/>
        <v>0</v>
      </c>
      <c r="Y78" s="186">
        <v>0</v>
      </c>
      <c r="Z78" s="187"/>
      <c r="AA78" s="94">
        <f t="shared" si="26"/>
        <v>0</v>
      </c>
      <c r="AB78" s="88">
        <v>0</v>
      </c>
      <c r="AC78" s="88">
        <v>0</v>
      </c>
      <c r="AD78" s="88">
        <v>0</v>
      </c>
      <c r="AE78" s="88">
        <v>0</v>
      </c>
      <c r="AF78" s="88">
        <v>0</v>
      </c>
      <c r="AG78" s="88">
        <v>0</v>
      </c>
      <c r="AH78" s="88">
        <v>0</v>
      </c>
      <c r="AI78" s="88">
        <v>0</v>
      </c>
      <c r="AJ78" s="88">
        <v>0</v>
      </c>
      <c r="AK78" s="88">
        <v>0</v>
      </c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v>0</v>
      </c>
      <c r="C79" s="22">
        <f t="shared" si="21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2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3"/>
        <v>0</v>
      </c>
      <c r="P79" s="24">
        <f t="shared" si="24"/>
        <v>0</v>
      </c>
      <c r="Q79" s="81">
        <f t="shared" si="25"/>
        <v>0</v>
      </c>
      <c r="S79" s="78">
        <f t="shared" si="16"/>
        <v>0</v>
      </c>
      <c r="T79" s="78">
        <f t="shared" si="17"/>
        <v>0</v>
      </c>
      <c r="U79" s="78">
        <f t="shared" si="18"/>
        <v>0</v>
      </c>
      <c r="V79" s="78">
        <f t="shared" si="19"/>
        <v>0</v>
      </c>
      <c r="W79" s="78">
        <f t="shared" si="20"/>
        <v>0</v>
      </c>
      <c r="Y79" s="186">
        <v>0</v>
      </c>
      <c r="Z79" s="187"/>
      <c r="AA79" s="94">
        <f t="shared" si="26"/>
        <v>0</v>
      </c>
      <c r="AB79" s="88">
        <v>0</v>
      </c>
      <c r="AC79" s="88">
        <v>0</v>
      </c>
      <c r="AD79" s="88">
        <v>0</v>
      </c>
      <c r="AE79" s="88">
        <v>0</v>
      </c>
      <c r="AF79" s="88">
        <v>0</v>
      </c>
      <c r="AG79" s="88">
        <v>0</v>
      </c>
      <c r="AH79" s="88">
        <v>0</v>
      </c>
      <c r="AI79" s="88">
        <v>0</v>
      </c>
      <c r="AJ79" s="88">
        <v>0</v>
      </c>
      <c r="AK79" s="88">
        <v>0</v>
      </c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v>0</v>
      </c>
      <c r="C80" s="22">
        <f t="shared" si="21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2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3"/>
        <v>0</v>
      </c>
      <c r="P80" s="24">
        <f t="shared" si="24"/>
        <v>0</v>
      </c>
      <c r="Q80" s="81">
        <f t="shared" si="25"/>
        <v>0</v>
      </c>
      <c r="S80" s="78">
        <f t="shared" si="16"/>
        <v>0</v>
      </c>
      <c r="T80" s="78">
        <f t="shared" si="17"/>
        <v>0</v>
      </c>
      <c r="U80" s="78">
        <f t="shared" si="18"/>
        <v>0</v>
      </c>
      <c r="V80" s="78">
        <f t="shared" si="19"/>
        <v>0</v>
      </c>
      <c r="W80" s="78">
        <f t="shared" si="20"/>
        <v>0</v>
      </c>
      <c r="Y80" s="186">
        <v>0</v>
      </c>
      <c r="Z80" s="187"/>
      <c r="AA80" s="94">
        <f t="shared" si="26"/>
        <v>0</v>
      </c>
      <c r="AB80" s="88">
        <v>0</v>
      </c>
      <c r="AC80" s="88">
        <v>0</v>
      </c>
      <c r="AD80" s="88">
        <v>0</v>
      </c>
      <c r="AE80" s="88">
        <v>0</v>
      </c>
      <c r="AF80" s="88">
        <v>0</v>
      </c>
      <c r="AG80" s="88">
        <v>0</v>
      </c>
      <c r="AH80" s="88">
        <v>0</v>
      </c>
      <c r="AI80" s="88">
        <v>0</v>
      </c>
      <c r="AJ80" s="88">
        <v>0</v>
      </c>
      <c r="AK80" s="88">
        <v>0</v>
      </c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v>0</v>
      </c>
      <c r="C81" s="22">
        <f t="shared" si="21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2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3"/>
        <v>0</v>
      </c>
      <c r="P81" s="24">
        <f t="shared" si="24"/>
        <v>0</v>
      </c>
      <c r="Q81" s="81">
        <f t="shared" si="25"/>
        <v>0</v>
      </c>
      <c r="S81" s="78">
        <f t="shared" si="16"/>
        <v>0</v>
      </c>
      <c r="T81" s="78">
        <f t="shared" si="17"/>
        <v>0</v>
      </c>
      <c r="U81" s="78">
        <f t="shared" si="18"/>
        <v>0</v>
      </c>
      <c r="V81" s="78">
        <f t="shared" si="19"/>
        <v>0</v>
      </c>
      <c r="W81" s="78">
        <f t="shared" si="20"/>
        <v>0</v>
      </c>
      <c r="Y81" s="186">
        <v>0</v>
      </c>
      <c r="Z81" s="187"/>
      <c r="AA81" s="94">
        <f t="shared" si="26"/>
        <v>0</v>
      </c>
      <c r="AB81" s="88">
        <v>0</v>
      </c>
      <c r="AC81" s="88">
        <v>0</v>
      </c>
      <c r="AD81" s="88">
        <v>0</v>
      </c>
      <c r="AE81" s="88">
        <v>0</v>
      </c>
      <c r="AF81" s="88">
        <v>0</v>
      </c>
      <c r="AG81" s="88">
        <v>0</v>
      </c>
      <c r="AH81" s="88">
        <v>0</v>
      </c>
      <c r="AI81" s="88">
        <v>0</v>
      </c>
      <c r="AJ81" s="88">
        <v>0</v>
      </c>
      <c r="AK81" s="88">
        <v>0</v>
      </c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v>0</v>
      </c>
      <c r="C82" s="22">
        <f t="shared" si="21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2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3"/>
        <v>0</v>
      </c>
      <c r="P82" s="24">
        <f t="shared" si="24"/>
        <v>0</v>
      </c>
      <c r="Q82" s="81">
        <f t="shared" si="25"/>
        <v>0</v>
      </c>
      <c r="S82" s="78">
        <f t="shared" si="16"/>
        <v>0</v>
      </c>
      <c r="T82" s="78">
        <f t="shared" si="17"/>
        <v>0</v>
      </c>
      <c r="U82" s="78">
        <f t="shared" si="18"/>
        <v>0</v>
      </c>
      <c r="V82" s="78">
        <f t="shared" si="19"/>
        <v>0</v>
      </c>
      <c r="W82" s="78">
        <f t="shared" si="20"/>
        <v>0</v>
      </c>
      <c r="Y82" s="186">
        <v>0</v>
      </c>
      <c r="Z82" s="187"/>
      <c r="AA82" s="94">
        <f t="shared" si="26"/>
        <v>0</v>
      </c>
      <c r="AB82" s="88">
        <v>0</v>
      </c>
      <c r="AC82" s="88">
        <v>0</v>
      </c>
      <c r="AD82" s="88">
        <v>0</v>
      </c>
      <c r="AE82" s="88">
        <v>0</v>
      </c>
      <c r="AF82" s="88">
        <v>0</v>
      </c>
      <c r="AG82" s="88">
        <v>0</v>
      </c>
      <c r="AH82" s="88">
        <v>0</v>
      </c>
      <c r="AI82" s="88">
        <v>0</v>
      </c>
      <c r="AJ82" s="88">
        <v>0</v>
      </c>
      <c r="AK82" s="88">
        <v>0</v>
      </c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v>0</v>
      </c>
      <c r="C83" s="22">
        <f t="shared" si="21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2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3"/>
        <v>0</v>
      </c>
      <c r="P83" s="24">
        <f t="shared" si="24"/>
        <v>0</v>
      </c>
      <c r="Q83" s="81">
        <f t="shared" si="25"/>
        <v>0</v>
      </c>
      <c r="S83" s="78">
        <f t="shared" si="16"/>
        <v>0</v>
      </c>
      <c r="T83" s="78">
        <f t="shared" si="17"/>
        <v>0</v>
      </c>
      <c r="U83" s="78">
        <f t="shared" si="18"/>
        <v>0</v>
      </c>
      <c r="V83" s="78">
        <f t="shared" si="19"/>
        <v>0</v>
      </c>
      <c r="W83" s="78">
        <f t="shared" si="20"/>
        <v>0</v>
      </c>
      <c r="Y83" s="186">
        <v>0</v>
      </c>
      <c r="Z83" s="187"/>
      <c r="AA83" s="94">
        <f t="shared" si="26"/>
        <v>0</v>
      </c>
      <c r="AB83" s="88">
        <v>0</v>
      </c>
      <c r="AC83" s="88">
        <v>0</v>
      </c>
      <c r="AD83" s="88">
        <v>0</v>
      </c>
      <c r="AE83" s="88">
        <v>0</v>
      </c>
      <c r="AF83" s="88">
        <v>0</v>
      </c>
      <c r="AG83" s="88">
        <v>0</v>
      </c>
      <c r="AH83" s="88">
        <v>0</v>
      </c>
      <c r="AI83" s="88">
        <v>0</v>
      </c>
      <c r="AJ83" s="88">
        <v>0</v>
      </c>
      <c r="AK83" s="88">
        <v>0</v>
      </c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v>0</v>
      </c>
      <c r="C84" s="22">
        <f t="shared" si="21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2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3"/>
        <v>0</v>
      </c>
      <c r="P84" s="24">
        <f t="shared" si="24"/>
        <v>0</v>
      </c>
      <c r="Q84" s="81">
        <f t="shared" si="25"/>
        <v>0</v>
      </c>
      <c r="S84" s="78">
        <f t="shared" si="16"/>
        <v>0</v>
      </c>
      <c r="T84" s="78">
        <f t="shared" si="17"/>
        <v>0</v>
      </c>
      <c r="U84" s="78">
        <f t="shared" si="18"/>
        <v>0</v>
      </c>
      <c r="V84" s="78">
        <f t="shared" si="19"/>
        <v>0</v>
      </c>
      <c r="W84" s="78">
        <f t="shared" si="20"/>
        <v>0</v>
      </c>
      <c r="Y84" s="186">
        <v>0</v>
      </c>
      <c r="Z84" s="187"/>
      <c r="AA84" s="94">
        <f t="shared" si="26"/>
        <v>0</v>
      </c>
      <c r="AB84" s="88">
        <v>0</v>
      </c>
      <c r="AC84" s="88">
        <v>0</v>
      </c>
      <c r="AD84" s="88">
        <v>0</v>
      </c>
      <c r="AE84" s="88">
        <v>0</v>
      </c>
      <c r="AF84" s="88">
        <v>0</v>
      </c>
      <c r="AG84" s="88">
        <v>0</v>
      </c>
      <c r="AH84" s="88">
        <v>0</v>
      </c>
      <c r="AI84" s="88">
        <v>0</v>
      </c>
      <c r="AJ84" s="88">
        <v>0</v>
      </c>
      <c r="AK84" s="88">
        <v>0</v>
      </c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v>0</v>
      </c>
      <c r="C85" s="22">
        <f t="shared" si="21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2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3"/>
        <v>0</v>
      </c>
      <c r="P85" s="24">
        <f t="shared" si="24"/>
        <v>0</v>
      </c>
      <c r="Q85" s="81">
        <f t="shared" si="25"/>
        <v>0</v>
      </c>
      <c r="S85" s="78">
        <f t="shared" si="16"/>
        <v>0</v>
      </c>
      <c r="T85" s="78">
        <f t="shared" si="17"/>
        <v>0</v>
      </c>
      <c r="U85" s="78">
        <f t="shared" si="18"/>
        <v>0</v>
      </c>
      <c r="V85" s="78">
        <f t="shared" si="19"/>
        <v>0</v>
      </c>
      <c r="W85" s="78">
        <f t="shared" si="20"/>
        <v>0</v>
      </c>
      <c r="Y85" s="186">
        <v>0</v>
      </c>
      <c r="Z85" s="187"/>
      <c r="AA85" s="94">
        <f t="shared" si="26"/>
        <v>0</v>
      </c>
      <c r="AB85" s="88">
        <v>0</v>
      </c>
      <c r="AC85" s="88">
        <v>0</v>
      </c>
      <c r="AD85" s="88">
        <v>0</v>
      </c>
      <c r="AE85" s="88">
        <v>0</v>
      </c>
      <c r="AF85" s="88">
        <v>0</v>
      </c>
      <c r="AG85" s="88">
        <v>0</v>
      </c>
      <c r="AH85" s="88">
        <v>0</v>
      </c>
      <c r="AI85" s="88">
        <v>0</v>
      </c>
      <c r="AJ85" s="88">
        <v>0</v>
      </c>
      <c r="AK85" s="88">
        <v>0</v>
      </c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v>0</v>
      </c>
      <c r="C86" s="22">
        <f t="shared" si="21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2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3"/>
        <v>0</v>
      </c>
      <c r="P86" s="24">
        <f t="shared" si="24"/>
        <v>0</v>
      </c>
      <c r="Q86" s="81">
        <f t="shared" si="25"/>
        <v>0</v>
      </c>
      <c r="S86" s="78">
        <f t="shared" si="16"/>
        <v>0</v>
      </c>
      <c r="T86" s="78">
        <f t="shared" si="17"/>
        <v>0</v>
      </c>
      <c r="U86" s="78">
        <f t="shared" si="18"/>
        <v>0</v>
      </c>
      <c r="V86" s="78">
        <f t="shared" si="19"/>
        <v>0</v>
      </c>
      <c r="W86" s="78">
        <f t="shared" si="20"/>
        <v>0</v>
      </c>
      <c r="Y86" s="186">
        <v>0</v>
      </c>
      <c r="Z86" s="187"/>
      <c r="AA86" s="94">
        <f t="shared" si="26"/>
        <v>0</v>
      </c>
      <c r="AB86" s="88">
        <v>0</v>
      </c>
      <c r="AC86" s="88">
        <v>0</v>
      </c>
      <c r="AD86" s="88">
        <v>0</v>
      </c>
      <c r="AE86" s="88">
        <v>0</v>
      </c>
      <c r="AF86" s="88">
        <v>0</v>
      </c>
      <c r="AG86" s="88">
        <v>0</v>
      </c>
      <c r="AH86" s="88">
        <v>0</v>
      </c>
      <c r="AI86" s="88">
        <v>0</v>
      </c>
      <c r="AJ86" s="88">
        <v>0</v>
      </c>
      <c r="AK86" s="88">
        <v>0</v>
      </c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v>0</v>
      </c>
      <c r="C87" s="22">
        <f t="shared" si="21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2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3"/>
        <v>0</v>
      </c>
      <c r="P87" s="24">
        <f t="shared" si="24"/>
        <v>0</v>
      </c>
      <c r="Q87" s="81">
        <f t="shared" si="25"/>
        <v>0</v>
      </c>
      <c r="S87" s="78">
        <f t="shared" si="16"/>
        <v>0</v>
      </c>
      <c r="T87" s="78">
        <f t="shared" si="17"/>
        <v>0</v>
      </c>
      <c r="U87" s="78">
        <f t="shared" si="18"/>
        <v>0</v>
      </c>
      <c r="V87" s="78">
        <f t="shared" si="19"/>
        <v>0</v>
      </c>
      <c r="W87" s="78">
        <f t="shared" si="20"/>
        <v>0</v>
      </c>
      <c r="Y87" s="186">
        <v>0</v>
      </c>
      <c r="Z87" s="187"/>
      <c r="AA87" s="94">
        <f t="shared" si="26"/>
        <v>0</v>
      </c>
      <c r="AB87" s="88">
        <v>0</v>
      </c>
      <c r="AC87" s="88">
        <v>0</v>
      </c>
      <c r="AD87" s="88">
        <v>0</v>
      </c>
      <c r="AE87" s="88">
        <v>0</v>
      </c>
      <c r="AF87" s="88">
        <v>0</v>
      </c>
      <c r="AG87" s="88">
        <v>0</v>
      </c>
      <c r="AH87" s="88">
        <v>0</v>
      </c>
      <c r="AI87" s="88">
        <v>0</v>
      </c>
      <c r="AJ87" s="88">
        <v>0</v>
      </c>
      <c r="AK87" s="88">
        <v>0</v>
      </c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v>0</v>
      </c>
      <c r="C88" s="22">
        <f t="shared" si="21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2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3"/>
        <v>0</v>
      </c>
      <c r="P88" s="24">
        <f t="shared" si="24"/>
        <v>0</v>
      </c>
      <c r="Q88" s="81">
        <f t="shared" si="25"/>
        <v>0</v>
      </c>
      <c r="S88" s="78">
        <f t="shared" si="16"/>
        <v>0</v>
      </c>
      <c r="T88" s="78">
        <f t="shared" si="17"/>
        <v>0</v>
      </c>
      <c r="U88" s="78">
        <f t="shared" si="18"/>
        <v>0</v>
      </c>
      <c r="V88" s="78">
        <f t="shared" si="19"/>
        <v>0</v>
      </c>
      <c r="W88" s="78">
        <f t="shared" si="20"/>
        <v>0</v>
      </c>
      <c r="Y88" s="186">
        <v>0</v>
      </c>
      <c r="Z88" s="187"/>
      <c r="AA88" s="94">
        <f t="shared" si="26"/>
        <v>0</v>
      </c>
      <c r="AB88" s="88">
        <v>0</v>
      </c>
      <c r="AC88" s="88">
        <v>0</v>
      </c>
      <c r="AD88" s="88">
        <v>0</v>
      </c>
      <c r="AE88" s="88">
        <v>0</v>
      </c>
      <c r="AF88" s="88">
        <v>0</v>
      </c>
      <c r="AG88" s="88">
        <v>0</v>
      </c>
      <c r="AH88" s="88">
        <v>0</v>
      </c>
      <c r="AI88" s="88">
        <v>0</v>
      </c>
      <c r="AJ88" s="88">
        <v>0</v>
      </c>
      <c r="AK88" s="88">
        <v>0</v>
      </c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v>0</v>
      </c>
      <c r="C89" s="22">
        <f t="shared" si="21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2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3"/>
        <v>0</v>
      </c>
      <c r="P89" s="24">
        <f t="shared" si="24"/>
        <v>0</v>
      </c>
      <c r="Q89" s="81">
        <f t="shared" si="25"/>
        <v>0</v>
      </c>
      <c r="S89" s="78">
        <f t="shared" si="16"/>
        <v>0</v>
      </c>
      <c r="T89" s="78">
        <f t="shared" si="17"/>
        <v>0</v>
      </c>
      <c r="U89" s="78">
        <f t="shared" si="18"/>
        <v>0</v>
      </c>
      <c r="V89" s="78">
        <f t="shared" si="19"/>
        <v>0</v>
      </c>
      <c r="W89" s="78">
        <f t="shared" si="20"/>
        <v>0</v>
      </c>
      <c r="Y89" s="186">
        <v>0</v>
      </c>
      <c r="Z89" s="187"/>
      <c r="AA89" s="94">
        <f t="shared" si="26"/>
        <v>0</v>
      </c>
      <c r="AB89" s="88">
        <v>0</v>
      </c>
      <c r="AC89" s="88">
        <v>0</v>
      </c>
      <c r="AD89" s="88">
        <v>0</v>
      </c>
      <c r="AE89" s="88">
        <v>0</v>
      </c>
      <c r="AF89" s="88">
        <v>0</v>
      </c>
      <c r="AG89" s="88">
        <v>0</v>
      </c>
      <c r="AH89" s="88">
        <v>0</v>
      </c>
      <c r="AI89" s="88">
        <v>0</v>
      </c>
      <c r="AJ89" s="88">
        <v>0</v>
      </c>
      <c r="AK89" s="88">
        <v>0</v>
      </c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v>0</v>
      </c>
      <c r="C90" s="22">
        <f t="shared" si="21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2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3"/>
        <v>0</v>
      </c>
      <c r="P90" s="24">
        <f t="shared" si="24"/>
        <v>0</v>
      </c>
      <c r="Q90" s="81">
        <f t="shared" si="25"/>
        <v>0</v>
      </c>
      <c r="S90" s="78">
        <f t="shared" si="16"/>
        <v>0</v>
      </c>
      <c r="T90" s="78">
        <f t="shared" si="17"/>
        <v>0</v>
      </c>
      <c r="U90" s="78">
        <f t="shared" si="18"/>
        <v>0</v>
      </c>
      <c r="V90" s="78">
        <f t="shared" si="19"/>
        <v>0</v>
      </c>
      <c r="W90" s="78">
        <f t="shared" si="20"/>
        <v>0</v>
      </c>
      <c r="Y90" s="186">
        <v>0</v>
      </c>
      <c r="Z90" s="187"/>
      <c r="AA90" s="94">
        <f t="shared" si="26"/>
        <v>0</v>
      </c>
      <c r="AB90" s="88">
        <v>0</v>
      </c>
      <c r="AC90" s="88">
        <v>0</v>
      </c>
      <c r="AD90" s="88">
        <v>0</v>
      </c>
      <c r="AE90" s="88">
        <v>0</v>
      </c>
      <c r="AF90" s="88">
        <v>0</v>
      </c>
      <c r="AG90" s="88">
        <v>0</v>
      </c>
      <c r="AH90" s="88">
        <v>0</v>
      </c>
      <c r="AI90" s="88">
        <v>0</v>
      </c>
      <c r="AJ90" s="88">
        <v>0</v>
      </c>
      <c r="AK90" s="88">
        <v>0</v>
      </c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v>0</v>
      </c>
      <c r="C91" s="22">
        <f t="shared" si="21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2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3"/>
        <v>0</v>
      </c>
      <c r="P91" s="24">
        <f t="shared" si="24"/>
        <v>0</v>
      </c>
      <c r="Q91" s="81">
        <f t="shared" si="25"/>
        <v>0</v>
      </c>
      <c r="S91" s="78">
        <f t="shared" si="16"/>
        <v>0</v>
      </c>
      <c r="T91" s="78">
        <f t="shared" si="17"/>
        <v>0</v>
      </c>
      <c r="U91" s="78">
        <f t="shared" si="18"/>
        <v>0</v>
      </c>
      <c r="V91" s="78">
        <f t="shared" si="19"/>
        <v>0</v>
      </c>
      <c r="W91" s="78">
        <f t="shared" si="20"/>
        <v>0</v>
      </c>
      <c r="Y91" s="186">
        <v>0</v>
      </c>
      <c r="Z91" s="187"/>
      <c r="AA91" s="94">
        <f t="shared" si="26"/>
        <v>0</v>
      </c>
      <c r="AB91" s="88">
        <v>0</v>
      </c>
      <c r="AC91" s="88">
        <v>0</v>
      </c>
      <c r="AD91" s="88">
        <v>0</v>
      </c>
      <c r="AE91" s="88">
        <v>0</v>
      </c>
      <c r="AF91" s="88">
        <v>0</v>
      </c>
      <c r="AG91" s="88">
        <v>0</v>
      </c>
      <c r="AH91" s="88">
        <v>0</v>
      </c>
      <c r="AI91" s="88">
        <v>0</v>
      </c>
      <c r="AJ91" s="88">
        <v>0</v>
      </c>
      <c r="AK91" s="88">
        <v>0</v>
      </c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v>0</v>
      </c>
      <c r="C92" s="22">
        <f t="shared" si="21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2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3"/>
        <v>0</v>
      </c>
      <c r="P92" s="24">
        <f t="shared" si="24"/>
        <v>0</v>
      </c>
      <c r="Q92" s="81">
        <f t="shared" si="25"/>
        <v>0</v>
      </c>
      <c r="S92" s="78">
        <f t="shared" si="16"/>
        <v>0</v>
      </c>
      <c r="T92" s="78">
        <f t="shared" si="17"/>
        <v>0</v>
      </c>
      <c r="U92" s="78">
        <f t="shared" si="18"/>
        <v>0</v>
      </c>
      <c r="V92" s="78">
        <f t="shared" si="19"/>
        <v>0</v>
      </c>
      <c r="W92" s="78">
        <f t="shared" si="20"/>
        <v>0</v>
      </c>
      <c r="Y92" s="186">
        <v>0</v>
      </c>
      <c r="Z92" s="187"/>
      <c r="AA92" s="94">
        <f t="shared" si="26"/>
        <v>0</v>
      </c>
      <c r="AB92" s="88">
        <v>0</v>
      </c>
      <c r="AC92" s="88">
        <v>0</v>
      </c>
      <c r="AD92" s="88">
        <v>0</v>
      </c>
      <c r="AE92" s="88">
        <v>0</v>
      </c>
      <c r="AF92" s="88">
        <v>0</v>
      </c>
      <c r="AG92" s="88">
        <v>0</v>
      </c>
      <c r="AH92" s="88">
        <v>0</v>
      </c>
      <c r="AI92" s="88">
        <v>0</v>
      </c>
      <c r="AJ92" s="88">
        <v>0</v>
      </c>
      <c r="AK92" s="88">
        <v>0</v>
      </c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v>0</v>
      </c>
      <c r="C93" s="22">
        <f t="shared" si="21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2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3"/>
        <v>0</v>
      </c>
      <c r="P93" s="24">
        <f t="shared" si="24"/>
        <v>0</v>
      </c>
      <c r="Q93" s="81">
        <f t="shared" si="25"/>
        <v>0</v>
      </c>
      <c r="S93" s="78">
        <f t="shared" si="16"/>
        <v>0</v>
      </c>
      <c r="T93" s="78">
        <f t="shared" si="17"/>
        <v>0</v>
      </c>
      <c r="U93" s="78">
        <f t="shared" si="18"/>
        <v>0</v>
      </c>
      <c r="V93" s="78">
        <f t="shared" si="19"/>
        <v>0</v>
      </c>
      <c r="W93" s="78">
        <f t="shared" si="20"/>
        <v>0</v>
      </c>
      <c r="Y93" s="186">
        <v>0</v>
      </c>
      <c r="Z93" s="187"/>
      <c r="AA93" s="94">
        <f t="shared" si="26"/>
        <v>0</v>
      </c>
      <c r="AB93" s="88">
        <v>0</v>
      </c>
      <c r="AC93" s="88">
        <v>0</v>
      </c>
      <c r="AD93" s="88">
        <v>0</v>
      </c>
      <c r="AE93" s="88">
        <v>0</v>
      </c>
      <c r="AF93" s="88">
        <v>0</v>
      </c>
      <c r="AG93" s="88">
        <v>0</v>
      </c>
      <c r="AH93" s="88">
        <v>0</v>
      </c>
      <c r="AI93" s="88">
        <v>0</v>
      </c>
      <c r="AJ93" s="88">
        <v>0</v>
      </c>
      <c r="AK93" s="88">
        <v>0</v>
      </c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v>0</v>
      </c>
      <c r="C94" s="22">
        <f t="shared" si="21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2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3"/>
        <v>0</v>
      </c>
      <c r="P94" s="24">
        <f t="shared" si="24"/>
        <v>0</v>
      </c>
      <c r="Q94" s="81">
        <f t="shared" si="25"/>
        <v>0</v>
      </c>
      <c r="S94" s="78">
        <f t="shared" si="16"/>
        <v>0</v>
      </c>
      <c r="T94" s="78">
        <f t="shared" si="17"/>
        <v>0</v>
      </c>
      <c r="U94" s="78">
        <f t="shared" si="18"/>
        <v>0</v>
      </c>
      <c r="V94" s="78">
        <f t="shared" si="19"/>
        <v>0</v>
      </c>
      <c r="W94" s="78">
        <f t="shared" si="20"/>
        <v>0</v>
      </c>
      <c r="Y94" s="186">
        <v>0</v>
      </c>
      <c r="Z94" s="187"/>
      <c r="AA94" s="94">
        <f t="shared" si="26"/>
        <v>0</v>
      </c>
      <c r="AB94" s="88">
        <v>0</v>
      </c>
      <c r="AC94" s="88">
        <v>0</v>
      </c>
      <c r="AD94" s="88">
        <v>0</v>
      </c>
      <c r="AE94" s="88">
        <v>0</v>
      </c>
      <c r="AF94" s="88">
        <v>0</v>
      </c>
      <c r="AG94" s="88">
        <v>0</v>
      </c>
      <c r="AH94" s="88">
        <v>0</v>
      </c>
      <c r="AI94" s="88">
        <v>0</v>
      </c>
      <c r="AJ94" s="88">
        <v>0</v>
      </c>
      <c r="AK94" s="88">
        <v>0</v>
      </c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v>0</v>
      </c>
      <c r="C95" s="22">
        <f t="shared" si="21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2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3"/>
        <v>0</v>
      </c>
      <c r="P95" s="24">
        <f t="shared" si="24"/>
        <v>0</v>
      </c>
      <c r="Q95" s="81">
        <f t="shared" si="25"/>
        <v>0</v>
      </c>
      <c r="S95" s="78">
        <f t="shared" si="16"/>
        <v>0</v>
      </c>
      <c r="T95" s="78">
        <f t="shared" si="17"/>
        <v>0</v>
      </c>
      <c r="U95" s="78">
        <f t="shared" si="18"/>
        <v>0</v>
      </c>
      <c r="V95" s="78">
        <f t="shared" si="19"/>
        <v>0</v>
      </c>
      <c r="W95" s="78">
        <f t="shared" si="20"/>
        <v>0</v>
      </c>
      <c r="Y95" s="186">
        <v>0</v>
      </c>
      <c r="Z95" s="187"/>
      <c r="AA95" s="94">
        <f t="shared" si="26"/>
        <v>0</v>
      </c>
      <c r="AB95" s="88">
        <v>0</v>
      </c>
      <c r="AC95" s="88">
        <v>0</v>
      </c>
      <c r="AD95" s="88">
        <v>0</v>
      </c>
      <c r="AE95" s="88">
        <v>0</v>
      </c>
      <c r="AF95" s="88">
        <v>0</v>
      </c>
      <c r="AG95" s="88">
        <v>0</v>
      </c>
      <c r="AH95" s="88">
        <v>0</v>
      </c>
      <c r="AI95" s="88">
        <v>0</v>
      </c>
      <c r="AJ95" s="88">
        <v>0</v>
      </c>
      <c r="AK95" s="88">
        <v>0</v>
      </c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v>0</v>
      </c>
      <c r="C96" s="22">
        <f t="shared" si="21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2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3"/>
        <v>0</v>
      </c>
      <c r="P96" s="24">
        <f t="shared" si="24"/>
        <v>0</v>
      </c>
      <c r="Q96" s="81">
        <f t="shared" si="25"/>
        <v>0</v>
      </c>
      <c r="S96" s="78">
        <f t="shared" si="16"/>
        <v>0</v>
      </c>
      <c r="T96" s="78">
        <f t="shared" si="17"/>
        <v>0</v>
      </c>
      <c r="U96" s="78">
        <f t="shared" si="18"/>
        <v>0</v>
      </c>
      <c r="V96" s="78">
        <f t="shared" si="19"/>
        <v>0</v>
      </c>
      <c r="W96" s="78">
        <f t="shared" si="20"/>
        <v>0</v>
      </c>
      <c r="Y96" s="186">
        <v>0</v>
      </c>
      <c r="Z96" s="187"/>
      <c r="AA96" s="94">
        <f t="shared" si="26"/>
        <v>0</v>
      </c>
      <c r="AB96" s="88">
        <v>0</v>
      </c>
      <c r="AC96" s="88">
        <v>0</v>
      </c>
      <c r="AD96" s="88">
        <v>0</v>
      </c>
      <c r="AE96" s="88">
        <v>0</v>
      </c>
      <c r="AF96" s="88">
        <v>0</v>
      </c>
      <c r="AG96" s="88">
        <v>0</v>
      </c>
      <c r="AH96" s="88">
        <v>0</v>
      </c>
      <c r="AI96" s="88">
        <v>0</v>
      </c>
      <c r="AJ96" s="88">
        <v>0</v>
      </c>
      <c r="AK96" s="88">
        <v>0</v>
      </c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v>0</v>
      </c>
      <c r="C97" s="22">
        <f t="shared" si="21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2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3"/>
        <v>0</v>
      </c>
      <c r="P97" s="24">
        <f t="shared" si="24"/>
        <v>0</v>
      </c>
      <c r="Q97" s="81">
        <f t="shared" si="25"/>
        <v>0</v>
      </c>
      <c r="S97" s="78">
        <f t="shared" si="16"/>
        <v>0</v>
      </c>
      <c r="T97" s="78">
        <f t="shared" si="17"/>
        <v>0</v>
      </c>
      <c r="U97" s="78">
        <f t="shared" si="18"/>
        <v>0</v>
      </c>
      <c r="V97" s="78">
        <f t="shared" si="19"/>
        <v>0</v>
      </c>
      <c r="W97" s="78">
        <f t="shared" si="20"/>
        <v>0</v>
      </c>
      <c r="Y97" s="186">
        <v>0</v>
      </c>
      <c r="Z97" s="187"/>
      <c r="AA97" s="94">
        <f t="shared" si="26"/>
        <v>0</v>
      </c>
      <c r="AB97" s="88">
        <v>0</v>
      </c>
      <c r="AC97" s="88">
        <v>0</v>
      </c>
      <c r="AD97" s="88">
        <v>0</v>
      </c>
      <c r="AE97" s="88">
        <v>0</v>
      </c>
      <c r="AF97" s="88">
        <v>0</v>
      </c>
      <c r="AG97" s="88">
        <v>0</v>
      </c>
      <c r="AH97" s="88">
        <v>0</v>
      </c>
      <c r="AI97" s="88">
        <v>0</v>
      </c>
      <c r="AJ97" s="88">
        <v>0</v>
      </c>
      <c r="AK97" s="88">
        <v>0</v>
      </c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v>0</v>
      </c>
      <c r="C98" s="22">
        <f t="shared" si="21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2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3"/>
        <v>0</v>
      </c>
      <c r="P98" s="24">
        <f t="shared" si="24"/>
        <v>0</v>
      </c>
      <c r="Q98" s="81">
        <f t="shared" si="25"/>
        <v>0</v>
      </c>
      <c r="S98" s="78">
        <f t="shared" si="16"/>
        <v>0</v>
      </c>
      <c r="T98" s="78">
        <f t="shared" si="17"/>
        <v>0</v>
      </c>
      <c r="U98" s="78">
        <f t="shared" si="18"/>
        <v>0</v>
      </c>
      <c r="V98" s="78">
        <f t="shared" si="19"/>
        <v>0</v>
      </c>
      <c r="W98" s="78">
        <f t="shared" si="20"/>
        <v>0</v>
      </c>
      <c r="Y98" s="186">
        <v>0</v>
      </c>
      <c r="Z98" s="187"/>
      <c r="AA98" s="94">
        <f t="shared" si="26"/>
        <v>0</v>
      </c>
      <c r="AB98" s="88">
        <v>0</v>
      </c>
      <c r="AC98" s="88">
        <v>0</v>
      </c>
      <c r="AD98" s="88">
        <v>0</v>
      </c>
      <c r="AE98" s="88">
        <v>0</v>
      </c>
      <c r="AF98" s="88">
        <v>0</v>
      </c>
      <c r="AG98" s="88">
        <v>0</v>
      </c>
      <c r="AH98" s="88">
        <v>0</v>
      </c>
      <c r="AI98" s="88">
        <v>0</v>
      </c>
      <c r="AJ98" s="88">
        <v>0</v>
      </c>
      <c r="AK98" s="88">
        <v>0</v>
      </c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7">SUM(B3:B98)/4000</f>
        <v>0</v>
      </c>
      <c r="C99" s="22">
        <f t="shared" si="27"/>
        <v>0</v>
      </c>
      <c r="D99" s="22">
        <f t="shared" si="27"/>
        <v>0</v>
      </c>
      <c r="E99" s="22">
        <f t="shared" si="27"/>
        <v>0</v>
      </c>
      <c r="F99" s="22">
        <f t="shared" si="27"/>
        <v>0</v>
      </c>
      <c r="G99" s="22">
        <f t="shared" si="27"/>
        <v>0</v>
      </c>
      <c r="H99" s="22">
        <f t="shared" si="27"/>
        <v>0</v>
      </c>
      <c r="I99" s="22">
        <f t="shared" si="27"/>
        <v>0</v>
      </c>
      <c r="J99" s="23">
        <f t="shared" si="27"/>
        <v>0</v>
      </c>
      <c r="K99" s="24">
        <f t="shared" si="27"/>
        <v>0</v>
      </c>
      <c r="L99" s="24">
        <f t="shared" si="27"/>
        <v>0</v>
      </c>
      <c r="M99" s="24">
        <f t="shared" si="27"/>
        <v>0</v>
      </c>
      <c r="N99" s="24">
        <f t="shared" si="27"/>
        <v>0</v>
      </c>
      <c r="O99" s="25">
        <f t="shared" si="27"/>
        <v>0</v>
      </c>
      <c r="P99" s="25">
        <f t="shared" si="27"/>
        <v>5.0000000000000001E-3</v>
      </c>
      <c r="Q99" s="85">
        <f t="shared" si="27"/>
        <v>5.0000000000000001E-3</v>
      </c>
      <c r="S99" s="78">
        <f>SUM(S3:S98)/4000</f>
        <v>0</v>
      </c>
      <c r="T99" s="78">
        <f t="shared" ref="T99:W99" si="28">SUM(T3:T98)/4000</f>
        <v>0</v>
      </c>
      <c r="U99" s="78">
        <f t="shared" si="28"/>
        <v>0</v>
      </c>
      <c r="V99" s="78">
        <f t="shared" si="28"/>
        <v>0</v>
      </c>
      <c r="W99" s="78">
        <f t="shared" si="28"/>
        <v>0</v>
      </c>
      <c r="Y99" s="187">
        <f t="shared" ref="Y99:Z99" si="29">SUM(Y3:Y98)/4000</f>
        <v>5.0000000000000001E-3</v>
      </c>
      <c r="Z99" s="187">
        <f t="shared" si="29"/>
        <v>0</v>
      </c>
      <c r="AA99" s="94">
        <f>SUM(Z3:Z98)/4000</f>
        <v>0</v>
      </c>
      <c r="AB99" s="89">
        <f t="shared" ref="AB99:AO99" si="30">SUM(AB3:AB98)/4000</f>
        <v>0</v>
      </c>
      <c r="AC99" s="89">
        <f t="shared" si="30"/>
        <v>0</v>
      </c>
      <c r="AD99" s="89">
        <f t="shared" si="30"/>
        <v>0</v>
      </c>
      <c r="AE99" s="89">
        <f t="shared" si="30"/>
        <v>0</v>
      </c>
      <c r="AF99" s="89">
        <f t="shared" si="30"/>
        <v>0</v>
      </c>
      <c r="AG99" s="89">
        <f t="shared" si="30"/>
        <v>0</v>
      </c>
      <c r="AH99" s="89">
        <f t="shared" si="30"/>
        <v>0</v>
      </c>
      <c r="AI99" s="89">
        <f t="shared" si="30"/>
        <v>0</v>
      </c>
      <c r="AJ99" s="89">
        <f t="shared" si="30"/>
        <v>0</v>
      </c>
      <c r="AK99" s="89">
        <f t="shared" si="30"/>
        <v>0</v>
      </c>
      <c r="AL99" s="89">
        <f t="shared" si="30"/>
        <v>0</v>
      </c>
      <c r="AM99" s="89">
        <f t="shared" si="30"/>
        <v>0</v>
      </c>
      <c r="AN99" s="89">
        <f t="shared" si="30"/>
        <v>0</v>
      </c>
      <c r="AO99" s="89">
        <f t="shared" si="30"/>
        <v>0</v>
      </c>
      <c r="AP99" s="89">
        <f t="shared" ref="AP99:BC99" si="31">SUM(AP3:AP98)/4000</f>
        <v>0</v>
      </c>
      <c r="AQ99" s="89">
        <f t="shared" si="31"/>
        <v>0</v>
      </c>
      <c r="AR99" s="89">
        <f t="shared" si="31"/>
        <v>0</v>
      </c>
      <c r="AS99" s="89">
        <f t="shared" si="31"/>
        <v>0</v>
      </c>
      <c r="AT99" s="89">
        <f t="shared" si="31"/>
        <v>0</v>
      </c>
      <c r="AU99" s="89">
        <f t="shared" si="31"/>
        <v>0</v>
      </c>
      <c r="AV99" s="89">
        <f t="shared" si="31"/>
        <v>0</v>
      </c>
      <c r="AW99" s="89">
        <f t="shared" si="31"/>
        <v>0</v>
      </c>
      <c r="AX99" s="89">
        <f t="shared" si="31"/>
        <v>0</v>
      </c>
      <c r="AY99" s="89">
        <f t="shared" si="31"/>
        <v>0</v>
      </c>
      <c r="AZ99" s="89">
        <f t="shared" si="31"/>
        <v>0</v>
      </c>
      <c r="BA99" s="89">
        <f t="shared" si="31"/>
        <v>0</v>
      </c>
      <c r="BB99" s="89">
        <f t="shared" si="31"/>
        <v>0</v>
      </c>
      <c r="BC99" s="89">
        <f t="shared" si="31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2">SUM(AC102:AC106)</f>
        <v>0</v>
      </c>
      <c r="AD101" s="96">
        <f t="shared" si="32"/>
        <v>0</v>
      </c>
      <c r="AE101" s="96">
        <f t="shared" si="32"/>
        <v>0</v>
      </c>
      <c r="AF101" s="96">
        <f t="shared" si="32"/>
        <v>0</v>
      </c>
      <c r="AG101" s="96">
        <f t="shared" si="32"/>
        <v>0</v>
      </c>
      <c r="AH101" s="96">
        <f t="shared" ref="AH101" si="33">SUM(AH102:AH106)</f>
        <v>0</v>
      </c>
      <c r="AI101" s="96">
        <f t="shared" ref="AI101" si="34">SUM(AI102:AI106)</f>
        <v>0</v>
      </c>
      <c r="AJ101" s="96">
        <f t="shared" ref="AJ101" si="35">SUM(AJ102:AJ106)</f>
        <v>0</v>
      </c>
      <c r="AK101" s="96">
        <f t="shared" ref="AK101" si="36">SUM(AK102:AK106)</f>
        <v>0</v>
      </c>
      <c r="AL101" s="96">
        <f t="shared" ref="AL101" si="37">SUM(AL102:AL106)</f>
        <v>0</v>
      </c>
      <c r="AM101" s="96">
        <f t="shared" ref="AM101" si="38">SUM(AM102:AM106)</f>
        <v>0</v>
      </c>
      <c r="AN101" s="96">
        <f t="shared" ref="AN101:BB101" si="39">SUM(AN102:AN106)</f>
        <v>0</v>
      </c>
      <c r="AO101" s="96">
        <f t="shared" ref="AO101:BC101" si="40">SUM(AO102:AO106)</f>
        <v>0</v>
      </c>
      <c r="AP101" s="96">
        <f t="shared" si="39"/>
        <v>0</v>
      </c>
      <c r="AQ101" s="96">
        <f t="shared" si="40"/>
        <v>0</v>
      </c>
      <c r="AR101" s="96">
        <f t="shared" si="39"/>
        <v>0</v>
      </c>
      <c r="AS101" s="96">
        <f t="shared" si="40"/>
        <v>0</v>
      </c>
      <c r="AT101" s="96">
        <f t="shared" si="39"/>
        <v>0</v>
      </c>
      <c r="AU101" s="96">
        <f t="shared" si="40"/>
        <v>0</v>
      </c>
      <c r="AV101" s="96">
        <f t="shared" si="39"/>
        <v>0</v>
      </c>
      <c r="AW101" s="96">
        <f t="shared" si="40"/>
        <v>0</v>
      </c>
      <c r="AX101" s="96">
        <f t="shared" si="39"/>
        <v>0</v>
      </c>
      <c r="AY101" s="96">
        <f t="shared" si="40"/>
        <v>0</v>
      </c>
      <c r="AZ101" s="96">
        <f t="shared" si="39"/>
        <v>0</v>
      </c>
      <c r="BA101" s="96">
        <f t="shared" si="40"/>
        <v>0</v>
      </c>
      <c r="BB101" s="96">
        <f t="shared" si="39"/>
        <v>0</v>
      </c>
      <c r="BC101" s="96">
        <f t="shared" si="40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1">IF(AC$2=$AA$102,1,0)</f>
        <v>0</v>
      </c>
      <c r="AD102" s="95">
        <f t="shared" si="41"/>
        <v>0</v>
      </c>
      <c r="AE102" s="95">
        <f t="shared" si="41"/>
        <v>0</v>
      </c>
      <c r="AF102" s="95">
        <f t="shared" si="41"/>
        <v>0</v>
      </c>
      <c r="AG102" s="95">
        <f t="shared" si="41"/>
        <v>0</v>
      </c>
      <c r="AH102" s="95">
        <f t="shared" si="41"/>
        <v>0</v>
      </c>
      <c r="AI102" s="95">
        <f t="shared" si="41"/>
        <v>0</v>
      </c>
      <c r="AJ102" s="95">
        <f t="shared" si="41"/>
        <v>0</v>
      </c>
      <c r="AK102" s="95">
        <f t="shared" si="41"/>
        <v>0</v>
      </c>
      <c r="AL102" s="95">
        <f t="shared" si="41"/>
        <v>0</v>
      </c>
      <c r="AM102" s="95">
        <f t="shared" si="41"/>
        <v>0</v>
      </c>
      <c r="AN102" s="95">
        <f t="shared" si="41"/>
        <v>0</v>
      </c>
      <c r="AO102" s="95">
        <f t="shared" si="41"/>
        <v>0</v>
      </c>
      <c r="AP102" s="95">
        <f t="shared" si="41"/>
        <v>0</v>
      </c>
      <c r="AQ102" s="95">
        <f t="shared" si="41"/>
        <v>0</v>
      </c>
      <c r="AR102" s="95">
        <f t="shared" si="41"/>
        <v>0</v>
      </c>
      <c r="AS102" s="95">
        <f t="shared" si="41"/>
        <v>0</v>
      </c>
      <c r="AT102" s="95">
        <f t="shared" si="41"/>
        <v>0</v>
      </c>
      <c r="AU102" s="95">
        <f t="shared" si="41"/>
        <v>0</v>
      </c>
      <c r="AV102" s="95">
        <f t="shared" si="41"/>
        <v>0</v>
      </c>
      <c r="AW102" s="95">
        <f t="shared" si="41"/>
        <v>0</v>
      </c>
      <c r="AX102" s="95">
        <f t="shared" si="41"/>
        <v>0</v>
      </c>
      <c r="AY102" s="95">
        <f t="shared" si="41"/>
        <v>0</v>
      </c>
      <c r="AZ102" s="95">
        <f t="shared" si="41"/>
        <v>0</v>
      </c>
      <c r="BA102" s="95">
        <f t="shared" si="41"/>
        <v>0</v>
      </c>
      <c r="BB102" s="95">
        <f t="shared" si="41"/>
        <v>0</v>
      </c>
      <c r="BC102" s="95">
        <f t="shared" si="41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2">IF(AC$2=$AA$103,1,0)</f>
        <v>0</v>
      </c>
      <c r="AD103" s="88">
        <f t="shared" si="42"/>
        <v>0</v>
      </c>
      <c r="AE103" s="88">
        <f t="shared" si="42"/>
        <v>0</v>
      </c>
      <c r="AF103" s="88">
        <f t="shared" si="42"/>
        <v>0</v>
      </c>
      <c r="AG103" s="88">
        <f t="shared" si="42"/>
        <v>0</v>
      </c>
      <c r="AH103" s="88">
        <f t="shared" si="42"/>
        <v>0</v>
      </c>
      <c r="AI103" s="88">
        <f t="shared" si="42"/>
        <v>0</v>
      </c>
      <c r="AJ103" s="88">
        <f t="shared" si="42"/>
        <v>0</v>
      </c>
      <c r="AK103" s="88">
        <f t="shared" si="42"/>
        <v>0</v>
      </c>
      <c r="AL103" s="88">
        <f t="shared" si="42"/>
        <v>0</v>
      </c>
      <c r="AM103" s="88">
        <f t="shared" si="42"/>
        <v>0</v>
      </c>
      <c r="AN103" s="88">
        <f t="shared" si="42"/>
        <v>0</v>
      </c>
      <c r="AO103" s="88">
        <f t="shared" si="42"/>
        <v>0</v>
      </c>
      <c r="AP103" s="88">
        <f t="shared" si="42"/>
        <v>0</v>
      </c>
      <c r="AQ103" s="88">
        <f t="shared" si="42"/>
        <v>0</v>
      </c>
      <c r="AR103" s="88">
        <f t="shared" si="42"/>
        <v>0</v>
      </c>
      <c r="AS103" s="88">
        <f t="shared" si="42"/>
        <v>0</v>
      </c>
      <c r="AT103" s="88">
        <f t="shared" si="42"/>
        <v>0</v>
      </c>
      <c r="AU103" s="88">
        <f t="shared" si="42"/>
        <v>0</v>
      </c>
      <c r="AV103" s="88">
        <f t="shared" si="42"/>
        <v>0</v>
      </c>
      <c r="AW103" s="88">
        <f t="shared" si="42"/>
        <v>0</v>
      </c>
      <c r="AX103" s="88">
        <f t="shared" si="42"/>
        <v>0</v>
      </c>
      <c r="AY103" s="88">
        <f t="shared" si="42"/>
        <v>0</v>
      </c>
      <c r="AZ103" s="88">
        <f t="shared" si="42"/>
        <v>0</v>
      </c>
      <c r="BA103" s="88">
        <f t="shared" si="42"/>
        <v>0</v>
      </c>
      <c r="BB103" s="88">
        <f t="shared" si="42"/>
        <v>0</v>
      </c>
      <c r="BC103" s="88">
        <f t="shared" si="42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3">IF(AC$2=$AA$104,1,0)</f>
        <v>0</v>
      </c>
      <c r="AD104" s="88">
        <f t="shared" si="43"/>
        <v>0</v>
      </c>
      <c r="AE104" s="88">
        <f t="shared" si="43"/>
        <v>0</v>
      </c>
      <c r="AF104" s="88">
        <f t="shared" si="43"/>
        <v>0</v>
      </c>
      <c r="AG104" s="88">
        <f t="shared" si="43"/>
        <v>0</v>
      </c>
      <c r="AH104" s="88">
        <f t="shared" si="43"/>
        <v>0</v>
      </c>
      <c r="AI104" s="88">
        <f t="shared" si="43"/>
        <v>0</v>
      </c>
      <c r="AJ104" s="88">
        <f t="shared" si="43"/>
        <v>0</v>
      </c>
      <c r="AK104" s="88">
        <f t="shared" si="43"/>
        <v>0</v>
      </c>
      <c r="AL104" s="88">
        <f t="shared" si="43"/>
        <v>0</v>
      </c>
      <c r="AM104" s="88">
        <f t="shared" si="43"/>
        <v>0</v>
      </c>
      <c r="AN104" s="88">
        <f t="shared" si="43"/>
        <v>0</v>
      </c>
      <c r="AO104" s="88">
        <f t="shared" si="43"/>
        <v>0</v>
      </c>
      <c r="AP104" s="88">
        <f t="shared" si="43"/>
        <v>0</v>
      </c>
      <c r="AQ104" s="88">
        <f t="shared" si="43"/>
        <v>0</v>
      </c>
      <c r="AR104" s="88">
        <f t="shared" si="43"/>
        <v>0</v>
      </c>
      <c r="AS104" s="88">
        <f t="shared" si="43"/>
        <v>0</v>
      </c>
      <c r="AT104" s="88">
        <f t="shared" si="43"/>
        <v>0</v>
      </c>
      <c r="AU104" s="88">
        <f t="shared" si="43"/>
        <v>0</v>
      </c>
      <c r="AV104" s="88">
        <f t="shared" si="43"/>
        <v>0</v>
      </c>
      <c r="AW104" s="88">
        <f t="shared" si="43"/>
        <v>0</v>
      </c>
      <c r="AX104" s="88">
        <f t="shared" si="43"/>
        <v>0</v>
      </c>
      <c r="AY104" s="88">
        <f t="shared" si="43"/>
        <v>0</v>
      </c>
      <c r="AZ104" s="88">
        <f t="shared" si="43"/>
        <v>0</v>
      </c>
      <c r="BA104" s="88">
        <f t="shared" si="43"/>
        <v>0</v>
      </c>
      <c r="BB104" s="88">
        <f t="shared" si="43"/>
        <v>0</v>
      </c>
      <c r="BC104" s="88">
        <f t="shared" si="43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4">IF(AC$2=$AA$105,1,0)</f>
        <v>0</v>
      </c>
      <c r="AD105" s="88">
        <f t="shared" si="44"/>
        <v>0</v>
      </c>
      <c r="AE105" s="88">
        <f t="shared" si="44"/>
        <v>0</v>
      </c>
      <c r="AF105" s="88">
        <f t="shared" si="44"/>
        <v>0</v>
      </c>
      <c r="AG105" s="88">
        <f t="shared" si="44"/>
        <v>0</v>
      </c>
      <c r="AH105" s="88">
        <f t="shared" si="44"/>
        <v>0</v>
      </c>
      <c r="AI105" s="88">
        <f t="shared" si="44"/>
        <v>0</v>
      </c>
      <c r="AJ105" s="88">
        <f t="shared" si="44"/>
        <v>0</v>
      </c>
      <c r="AK105" s="88">
        <f t="shared" si="44"/>
        <v>0</v>
      </c>
      <c r="AL105" s="88">
        <f t="shared" si="44"/>
        <v>0</v>
      </c>
      <c r="AM105" s="88">
        <f t="shared" si="44"/>
        <v>0</v>
      </c>
      <c r="AN105" s="88">
        <f t="shared" si="44"/>
        <v>0</v>
      </c>
      <c r="AO105" s="88">
        <f t="shared" si="44"/>
        <v>0</v>
      </c>
      <c r="AP105" s="88">
        <f t="shared" si="44"/>
        <v>0</v>
      </c>
      <c r="AQ105" s="88">
        <f t="shared" si="44"/>
        <v>0</v>
      </c>
      <c r="AR105" s="88">
        <f t="shared" si="44"/>
        <v>0</v>
      </c>
      <c r="AS105" s="88">
        <f t="shared" si="44"/>
        <v>0</v>
      </c>
      <c r="AT105" s="88">
        <f t="shared" si="44"/>
        <v>0</v>
      </c>
      <c r="AU105" s="88">
        <f t="shared" si="44"/>
        <v>0</v>
      </c>
      <c r="AV105" s="88">
        <f t="shared" si="44"/>
        <v>0</v>
      </c>
      <c r="AW105" s="88">
        <f t="shared" si="44"/>
        <v>0</v>
      </c>
      <c r="AX105" s="88">
        <f t="shared" si="44"/>
        <v>0</v>
      </c>
      <c r="AY105" s="88">
        <f t="shared" si="44"/>
        <v>0</v>
      </c>
      <c r="AZ105" s="88">
        <f t="shared" si="44"/>
        <v>0</v>
      </c>
      <c r="BA105" s="88">
        <f t="shared" si="44"/>
        <v>0</v>
      </c>
      <c r="BB105" s="88">
        <f t="shared" si="44"/>
        <v>0</v>
      </c>
      <c r="BC105" s="88">
        <f t="shared" si="44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5">IF(OR(AC$2=$AA$106,AC$2=$Z$106),1,0)</f>
        <v>0</v>
      </c>
      <c r="AD106" s="88">
        <f t="shared" si="45"/>
        <v>0</v>
      </c>
      <c r="AE106" s="88">
        <f t="shared" si="45"/>
        <v>0</v>
      </c>
      <c r="AF106" s="88">
        <f t="shared" si="45"/>
        <v>0</v>
      </c>
      <c r="AG106" s="88">
        <f t="shared" si="45"/>
        <v>0</v>
      </c>
      <c r="AH106" s="88">
        <f t="shared" si="45"/>
        <v>0</v>
      </c>
      <c r="AI106" s="88">
        <f t="shared" si="45"/>
        <v>0</v>
      </c>
      <c r="AJ106" s="88">
        <f t="shared" si="45"/>
        <v>0</v>
      </c>
      <c r="AK106" s="88">
        <f t="shared" si="45"/>
        <v>0</v>
      </c>
      <c r="AL106" s="88">
        <f t="shared" si="45"/>
        <v>0</v>
      </c>
      <c r="AM106" s="88">
        <f t="shared" si="45"/>
        <v>0</v>
      </c>
      <c r="AN106" s="88">
        <f t="shared" si="45"/>
        <v>0</v>
      </c>
      <c r="AO106" s="88">
        <f t="shared" si="45"/>
        <v>0</v>
      </c>
      <c r="AP106" s="88">
        <f t="shared" si="45"/>
        <v>0</v>
      </c>
      <c r="AQ106" s="88">
        <f t="shared" si="45"/>
        <v>0</v>
      </c>
      <c r="AR106" s="88">
        <f t="shared" si="45"/>
        <v>0</v>
      </c>
      <c r="AS106" s="88">
        <f t="shared" si="45"/>
        <v>0</v>
      </c>
      <c r="AT106" s="88">
        <f t="shared" si="45"/>
        <v>0</v>
      </c>
      <c r="AU106" s="88">
        <f t="shared" si="45"/>
        <v>0</v>
      </c>
      <c r="AV106" s="88">
        <f t="shared" si="45"/>
        <v>0</v>
      </c>
      <c r="AW106" s="88">
        <f t="shared" si="45"/>
        <v>0</v>
      </c>
      <c r="AX106" s="88">
        <f t="shared" si="45"/>
        <v>0</v>
      </c>
      <c r="AY106" s="88">
        <f t="shared" si="45"/>
        <v>0</v>
      </c>
      <c r="AZ106" s="88">
        <f t="shared" si="45"/>
        <v>0</v>
      </c>
      <c r="BA106" s="88">
        <f t="shared" si="45"/>
        <v>0</v>
      </c>
      <c r="BB106" s="88">
        <f t="shared" si="45"/>
        <v>0</v>
      </c>
      <c r="BC106" s="88">
        <f t="shared" si="45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3" sqref="J3:N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44937</v>
      </c>
      <c r="B1" s="216" t="s">
        <v>202</v>
      </c>
      <c r="C1" s="216"/>
      <c r="D1" s="218" t="s">
        <v>314</v>
      </c>
      <c r="E1" s="218"/>
      <c r="F1" s="218"/>
      <c r="G1" s="218"/>
      <c r="H1" s="218"/>
      <c r="I1" s="219"/>
      <c r="J1" s="210" t="s">
        <v>308</v>
      </c>
      <c r="K1" s="211"/>
      <c r="L1" s="211"/>
      <c r="M1" s="211"/>
      <c r="N1" s="211"/>
      <c r="O1" s="212"/>
      <c r="P1" s="210"/>
      <c r="Q1" s="213" t="s">
        <v>142</v>
      </c>
      <c r="S1" s="214" t="s">
        <v>309</v>
      </c>
      <c r="T1" s="214"/>
      <c r="U1" s="214"/>
      <c r="V1" s="214"/>
      <c r="W1" s="214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19.544</v>
      </c>
      <c r="C3" s="22">
        <f>B3</f>
        <v>19.544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v>8.1713463999999991</v>
      </c>
      <c r="K3" s="23">
        <v>4.6710159999999989</v>
      </c>
      <c r="L3" s="23">
        <v>0</v>
      </c>
      <c r="M3" s="23">
        <v>0.99478959999999983</v>
      </c>
      <c r="N3" s="23">
        <v>5.706847999999999</v>
      </c>
      <c r="O3" s="23">
        <f t="shared" ref="O3" si="0">$C3*I3/$I3</f>
        <v>19.544</v>
      </c>
      <c r="P3" s="24"/>
      <c r="Q3" s="81">
        <f>O3+P3</f>
        <v>19.544</v>
      </c>
      <c r="S3" s="78">
        <f t="shared" ref="S3:S66" si="1">J3</f>
        <v>8.1713463999999991</v>
      </c>
      <c r="T3" s="78">
        <f t="shared" ref="T3:T66" si="2">K3</f>
        <v>4.6710159999999989</v>
      </c>
      <c r="U3" s="78">
        <f t="shared" ref="U3:U66" si="3">L3</f>
        <v>0</v>
      </c>
      <c r="V3" s="78">
        <f t="shared" ref="V3:V66" si="4">M3</f>
        <v>0.99478959999999983</v>
      </c>
      <c r="W3" s="78">
        <f t="shared" ref="W3:W66" si="5">N3</f>
        <v>5.706847999999999</v>
      </c>
    </row>
    <row r="4" spans="1:23">
      <c r="A4" s="8" t="s">
        <v>46</v>
      </c>
      <c r="B4" s="22">
        <v>19.852</v>
      </c>
      <c r="C4" s="22">
        <f t="shared" ref="C4:C67" si="6">B4</f>
        <v>19.852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v>8.3001211999999995</v>
      </c>
      <c r="K4" s="23">
        <v>4.7446279999999987</v>
      </c>
      <c r="L4" s="23">
        <v>0</v>
      </c>
      <c r="M4" s="23">
        <v>1.0104667999999999</v>
      </c>
      <c r="N4" s="23">
        <v>5.7967839999999997</v>
      </c>
      <c r="O4" s="23">
        <f t="shared" ref="O4:O67" si="8">$C4*I4/$I4</f>
        <v>19.852</v>
      </c>
      <c r="P4" s="24"/>
      <c r="Q4" s="81">
        <f t="shared" ref="Q4:Q67" si="9">O4+P4</f>
        <v>19.852</v>
      </c>
      <c r="S4" s="78">
        <f t="shared" si="1"/>
        <v>8.3001211999999995</v>
      </c>
      <c r="T4" s="78">
        <f t="shared" si="2"/>
        <v>4.7446279999999987</v>
      </c>
      <c r="U4" s="78">
        <f t="shared" si="3"/>
        <v>0</v>
      </c>
      <c r="V4" s="78">
        <f t="shared" si="4"/>
        <v>1.0104667999999999</v>
      </c>
      <c r="W4" s="78">
        <f t="shared" si="5"/>
        <v>5.7967839999999997</v>
      </c>
    </row>
    <row r="5" spans="1:23">
      <c r="A5" s="8" t="s">
        <v>47</v>
      </c>
      <c r="B5" s="22">
        <v>20.044</v>
      </c>
      <c r="C5" s="22">
        <f t="shared" si="6"/>
        <v>20.044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v>8.3803964000000004</v>
      </c>
      <c r="K5" s="23">
        <v>4.7905159999999993</v>
      </c>
      <c r="L5" s="23">
        <v>0</v>
      </c>
      <c r="M5" s="23">
        <v>1.0202395999999998</v>
      </c>
      <c r="N5" s="23">
        <v>5.8528479999999989</v>
      </c>
      <c r="O5" s="23">
        <f t="shared" si="8"/>
        <v>20.044</v>
      </c>
      <c r="P5" s="24"/>
      <c r="Q5" s="81">
        <f t="shared" si="9"/>
        <v>20.044</v>
      </c>
      <c r="S5" s="78">
        <f t="shared" si="1"/>
        <v>8.3803964000000004</v>
      </c>
      <c r="T5" s="78">
        <f t="shared" si="2"/>
        <v>4.7905159999999993</v>
      </c>
      <c r="U5" s="78">
        <f t="shared" si="3"/>
        <v>0</v>
      </c>
      <c r="V5" s="78">
        <f t="shared" si="4"/>
        <v>1.0202395999999998</v>
      </c>
      <c r="W5" s="78">
        <f t="shared" si="5"/>
        <v>5.8528479999999989</v>
      </c>
    </row>
    <row r="6" spans="1:23">
      <c r="A6" s="8" t="s">
        <v>48</v>
      </c>
      <c r="B6" s="22">
        <v>19.852</v>
      </c>
      <c r="C6" s="22">
        <f t="shared" si="6"/>
        <v>19.852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v>8.3001211999999995</v>
      </c>
      <c r="K6" s="23">
        <v>4.7446279999999987</v>
      </c>
      <c r="L6" s="23">
        <v>0</v>
      </c>
      <c r="M6" s="23">
        <v>1.0104667999999999</v>
      </c>
      <c r="N6" s="23">
        <v>5.7967839999999997</v>
      </c>
      <c r="O6" s="23">
        <f t="shared" si="8"/>
        <v>19.852</v>
      </c>
      <c r="P6" s="24"/>
      <c r="Q6" s="81">
        <f t="shared" si="9"/>
        <v>19.852</v>
      </c>
      <c r="S6" s="78">
        <f t="shared" si="1"/>
        <v>8.3001211999999995</v>
      </c>
      <c r="T6" s="78">
        <f t="shared" si="2"/>
        <v>4.7446279999999987</v>
      </c>
      <c r="U6" s="78">
        <f t="shared" si="3"/>
        <v>0</v>
      </c>
      <c r="V6" s="78">
        <f t="shared" si="4"/>
        <v>1.0104667999999999</v>
      </c>
      <c r="W6" s="78">
        <f t="shared" si="5"/>
        <v>5.7967839999999997</v>
      </c>
    </row>
    <row r="7" spans="1:23">
      <c r="A7" s="8" t="s">
        <v>49</v>
      </c>
      <c r="B7" s="22">
        <v>18.664000000000001</v>
      </c>
      <c r="C7" s="22">
        <f t="shared" si="6"/>
        <v>18.664000000000001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v>7.8034183999999991</v>
      </c>
      <c r="K7" s="23">
        <v>4.4606959999999996</v>
      </c>
      <c r="L7" s="23">
        <v>0</v>
      </c>
      <c r="M7" s="23">
        <v>0.9499976</v>
      </c>
      <c r="N7" s="23">
        <v>5.4498879999999996</v>
      </c>
      <c r="O7" s="23">
        <f t="shared" si="8"/>
        <v>18.664000000000001</v>
      </c>
      <c r="P7" s="24"/>
      <c r="Q7" s="81">
        <f t="shared" si="9"/>
        <v>18.664000000000001</v>
      </c>
      <c r="S7" s="78">
        <f t="shared" si="1"/>
        <v>7.8034183999999991</v>
      </c>
      <c r="T7" s="78">
        <f t="shared" si="2"/>
        <v>4.4606959999999996</v>
      </c>
      <c r="U7" s="78">
        <f t="shared" si="3"/>
        <v>0</v>
      </c>
      <c r="V7" s="78">
        <f t="shared" si="4"/>
        <v>0.9499976</v>
      </c>
      <c r="W7" s="78">
        <f t="shared" si="5"/>
        <v>5.4498879999999996</v>
      </c>
    </row>
    <row r="8" spans="1:23">
      <c r="A8" s="8" t="s">
        <v>50</v>
      </c>
      <c r="B8" s="22">
        <v>17.952000000000002</v>
      </c>
      <c r="C8" s="22">
        <f t="shared" si="6"/>
        <v>17.952000000000002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v>7.5057312000000005</v>
      </c>
      <c r="K8" s="23">
        <v>4.2905279999999992</v>
      </c>
      <c r="L8" s="23">
        <v>0</v>
      </c>
      <c r="M8" s="23">
        <v>0.91375679999999992</v>
      </c>
      <c r="N8" s="23">
        <v>5.2419839999999995</v>
      </c>
      <c r="O8" s="23">
        <f t="shared" si="8"/>
        <v>17.952000000000002</v>
      </c>
      <c r="P8" s="24"/>
      <c r="Q8" s="81">
        <f t="shared" si="9"/>
        <v>17.952000000000002</v>
      </c>
      <c r="S8" s="78">
        <f t="shared" si="1"/>
        <v>7.5057312000000005</v>
      </c>
      <c r="T8" s="78">
        <f t="shared" si="2"/>
        <v>4.2905279999999992</v>
      </c>
      <c r="U8" s="78">
        <f t="shared" si="3"/>
        <v>0</v>
      </c>
      <c r="V8" s="78">
        <f t="shared" si="4"/>
        <v>0.91375679999999992</v>
      </c>
      <c r="W8" s="78">
        <f t="shared" si="5"/>
        <v>5.2419839999999995</v>
      </c>
    </row>
    <row r="9" spans="1:23">
      <c r="A9" s="8" t="s">
        <v>51</v>
      </c>
      <c r="B9" s="22">
        <v>17.335999999999999</v>
      </c>
      <c r="C9" s="22">
        <f t="shared" si="6"/>
        <v>17.335999999999999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v>7.2481815999999997</v>
      </c>
      <c r="K9" s="23">
        <v>4.1433039999999988</v>
      </c>
      <c r="L9" s="23">
        <v>0</v>
      </c>
      <c r="M9" s="23">
        <v>0.8824023999999997</v>
      </c>
      <c r="N9" s="23">
        <v>5.0621119999999991</v>
      </c>
      <c r="O9" s="23">
        <f t="shared" si="8"/>
        <v>17.335999999999999</v>
      </c>
      <c r="P9" s="24"/>
      <c r="Q9" s="81">
        <f t="shared" si="9"/>
        <v>17.335999999999999</v>
      </c>
      <c r="S9" s="78">
        <f t="shared" si="1"/>
        <v>7.2481815999999997</v>
      </c>
      <c r="T9" s="78">
        <f t="shared" si="2"/>
        <v>4.1433039999999988</v>
      </c>
      <c r="U9" s="78">
        <f t="shared" si="3"/>
        <v>0</v>
      </c>
      <c r="V9" s="78">
        <f t="shared" si="4"/>
        <v>0.8824023999999997</v>
      </c>
      <c r="W9" s="78">
        <f t="shared" si="5"/>
        <v>5.0621119999999991</v>
      </c>
    </row>
    <row r="10" spans="1:23">
      <c r="A10" s="8" t="s">
        <v>52</v>
      </c>
      <c r="B10" s="22">
        <v>14.4</v>
      </c>
      <c r="C10" s="22">
        <f t="shared" si="6"/>
        <v>14.4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v>6.0206400000000002</v>
      </c>
      <c r="K10" s="23">
        <v>3.4415999999999993</v>
      </c>
      <c r="L10" s="23">
        <v>0</v>
      </c>
      <c r="M10" s="23">
        <v>0.73295999999999994</v>
      </c>
      <c r="N10" s="23">
        <v>4.2047999999999996</v>
      </c>
      <c r="O10" s="23">
        <f t="shared" si="8"/>
        <v>14.4</v>
      </c>
      <c r="P10" s="24"/>
      <c r="Q10" s="81">
        <f t="shared" si="9"/>
        <v>14.4</v>
      </c>
      <c r="S10" s="78">
        <f t="shared" si="1"/>
        <v>6.0206400000000002</v>
      </c>
      <c r="T10" s="78">
        <f t="shared" si="2"/>
        <v>3.4415999999999993</v>
      </c>
      <c r="U10" s="78">
        <f t="shared" si="3"/>
        <v>0</v>
      </c>
      <c r="V10" s="78">
        <f t="shared" si="4"/>
        <v>0.73295999999999994</v>
      </c>
      <c r="W10" s="78">
        <f t="shared" si="5"/>
        <v>4.2047999999999996</v>
      </c>
    </row>
    <row r="11" spans="1:23">
      <c r="A11" s="8" t="s">
        <v>53</v>
      </c>
      <c r="B11" s="22">
        <v>14.151999999999999</v>
      </c>
      <c r="C11" s="22">
        <f t="shared" si="6"/>
        <v>14.151999999999999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v>5.9169511999999989</v>
      </c>
      <c r="K11" s="23">
        <v>3.3823279999999989</v>
      </c>
      <c r="L11" s="23">
        <v>0</v>
      </c>
      <c r="M11" s="23">
        <v>0.72033679999999978</v>
      </c>
      <c r="N11" s="23">
        <v>4.1323839999999992</v>
      </c>
      <c r="O11" s="23">
        <f t="shared" si="8"/>
        <v>14.151999999999999</v>
      </c>
      <c r="P11" s="24"/>
      <c r="Q11" s="81">
        <f t="shared" si="9"/>
        <v>14.151999999999999</v>
      </c>
      <c r="S11" s="78">
        <f t="shared" si="1"/>
        <v>5.9169511999999989</v>
      </c>
      <c r="T11" s="78">
        <f t="shared" si="2"/>
        <v>3.3823279999999989</v>
      </c>
      <c r="U11" s="78">
        <f t="shared" si="3"/>
        <v>0</v>
      </c>
      <c r="V11" s="78">
        <f t="shared" si="4"/>
        <v>0.72033679999999978</v>
      </c>
      <c r="W11" s="78">
        <f t="shared" si="5"/>
        <v>4.1323839999999992</v>
      </c>
    </row>
    <row r="12" spans="1:23">
      <c r="A12" s="8" t="s">
        <v>54</v>
      </c>
      <c r="B12" s="22">
        <v>15.128</v>
      </c>
      <c r="C12" s="22">
        <f t="shared" si="6"/>
        <v>15.128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v>6.3250168000000002</v>
      </c>
      <c r="K12" s="23">
        <v>3.615591999999999</v>
      </c>
      <c r="L12" s="23">
        <v>0</v>
      </c>
      <c r="M12" s="23">
        <v>0.7700151999999999</v>
      </c>
      <c r="N12" s="23">
        <v>4.4173759999999991</v>
      </c>
      <c r="O12" s="23">
        <f t="shared" si="8"/>
        <v>15.128</v>
      </c>
      <c r="P12" s="24"/>
      <c r="Q12" s="81">
        <f t="shared" si="9"/>
        <v>15.128</v>
      </c>
      <c r="S12" s="78">
        <f t="shared" si="1"/>
        <v>6.3250168000000002</v>
      </c>
      <c r="T12" s="78">
        <f t="shared" si="2"/>
        <v>3.615591999999999</v>
      </c>
      <c r="U12" s="78">
        <f t="shared" si="3"/>
        <v>0</v>
      </c>
      <c r="V12" s="78">
        <f t="shared" si="4"/>
        <v>0.7700151999999999</v>
      </c>
      <c r="W12" s="78">
        <f t="shared" si="5"/>
        <v>4.4173759999999991</v>
      </c>
    </row>
    <row r="13" spans="1:23">
      <c r="A13" s="8" t="s">
        <v>55</v>
      </c>
      <c r="B13" s="22">
        <v>17.184000000000001</v>
      </c>
      <c r="C13" s="22">
        <f t="shared" si="6"/>
        <v>17.184000000000001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v>7.1846303999999996</v>
      </c>
      <c r="K13" s="23">
        <v>4.1069759999999995</v>
      </c>
      <c r="L13" s="23">
        <v>0</v>
      </c>
      <c r="M13" s="23">
        <v>0.87466559999999993</v>
      </c>
      <c r="N13" s="23">
        <v>5.0177279999999991</v>
      </c>
      <c r="O13" s="23">
        <f t="shared" si="8"/>
        <v>17.184000000000001</v>
      </c>
      <c r="P13" s="24"/>
      <c r="Q13" s="81">
        <f t="shared" si="9"/>
        <v>17.184000000000001</v>
      </c>
      <c r="S13" s="78">
        <f t="shared" si="1"/>
        <v>7.1846303999999996</v>
      </c>
      <c r="T13" s="78">
        <f t="shared" si="2"/>
        <v>4.1069759999999995</v>
      </c>
      <c r="U13" s="78">
        <f t="shared" si="3"/>
        <v>0</v>
      </c>
      <c r="V13" s="78">
        <f t="shared" si="4"/>
        <v>0.87466559999999993</v>
      </c>
      <c r="W13" s="78">
        <f t="shared" si="5"/>
        <v>5.0177279999999991</v>
      </c>
    </row>
    <row r="14" spans="1:23">
      <c r="A14" s="8" t="s">
        <v>56</v>
      </c>
      <c r="B14" s="22">
        <v>18.643999999999998</v>
      </c>
      <c r="C14" s="22">
        <f t="shared" si="6"/>
        <v>18.643999999999998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v>7.7950563999999982</v>
      </c>
      <c r="K14" s="23">
        <v>4.4559159999999984</v>
      </c>
      <c r="L14" s="23">
        <v>0</v>
      </c>
      <c r="M14" s="23">
        <v>0.9489795999999997</v>
      </c>
      <c r="N14" s="23">
        <v>5.4440479999999987</v>
      </c>
      <c r="O14" s="23">
        <f t="shared" si="8"/>
        <v>18.643999999999998</v>
      </c>
      <c r="P14" s="24"/>
      <c r="Q14" s="81">
        <f t="shared" si="9"/>
        <v>18.643999999999998</v>
      </c>
      <c r="S14" s="78">
        <f t="shared" si="1"/>
        <v>7.7950563999999982</v>
      </c>
      <c r="T14" s="78">
        <f t="shared" si="2"/>
        <v>4.4559159999999984</v>
      </c>
      <c r="U14" s="78">
        <f t="shared" si="3"/>
        <v>0</v>
      </c>
      <c r="V14" s="78">
        <f t="shared" si="4"/>
        <v>0.9489795999999997</v>
      </c>
      <c r="W14" s="78">
        <f t="shared" si="5"/>
        <v>5.4440479999999987</v>
      </c>
    </row>
    <row r="15" spans="1:23">
      <c r="A15" s="8" t="s">
        <v>57</v>
      </c>
      <c r="B15" s="22">
        <v>19.2</v>
      </c>
      <c r="C15" s="22">
        <f t="shared" si="6"/>
        <v>19.2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v>8.0275199999999991</v>
      </c>
      <c r="K15" s="23">
        <v>4.5887999999999991</v>
      </c>
      <c r="L15" s="23">
        <v>0</v>
      </c>
      <c r="M15" s="23">
        <v>0.97727999999999982</v>
      </c>
      <c r="N15" s="23">
        <v>5.6063999999999989</v>
      </c>
      <c r="O15" s="23">
        <f t="shared" si="8"/>
        <v>19.2</v>
      </c>
      <c r="P15" s="24"/>
      <c r="Q15" s="81">
        <f t="shared" si="9"/>
        <v>19.2</v>
      </c>
      <c r="S15" s="78">
        <f t="shared" si="1"/>
        <v>8.0275199999999991</v>
      </c>
      <c r="T15" s="78">
        <f t="shared" si="2"/>
        <v>4.5887999999999991</v>
      </c>
      <c r="U15" s="78">
        <f t="shared" si="3"/>
        <v>0</v>
      </c>
      <c r="V15" s="78">
        <f t="shared" si="4"/>
        <v>0.97727999999999982</v>
      </c>
      <c r="W15" s="78">
        <f t="shared" si="5"/>
        <v>5.6063999999999989</v>
      </c>
    </row>
    <row r="16" spans="1:23">
      <c r="A16" s="8" t="s">
        <v>58</v>
      </c>
      <c r="B16" s="22">
        <v>18.623999999999999</v>
      </c>
      <c r="C16" s="22">
        <f t="shared" si="6"/>
        <v>18.623999999999999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v>7.7866943999999991</v>
      </c>
      <c r="K16" s="23">
        <v>4.4511359999999991</v>
      </c>
      <c r="L16" s="23">
        <v>0</v>
      </c>
      <c r="M16" s="23">
        <v>0.94796159999999974</v>
      </c>
      <c r="N16" s="23">
        <v>5.4382079999999986</v>
      </c>
      <c r="O16" s="23">
        <f t="shared" si="8"/>
        <v>18.623999999999999</v>
      </c>
      <c r="P16" s="24"/>
      <c r="Q16" s="81">
        <f t="shared" si="9"/>
        <v>18.623999999999999</v>
      </c>
      <c r="S16" s="78">
        <f t="shared" si="1"/>
        <v>7.7866943999999991</v>
      </c>
      <c r="T16" s="78">
        <f t="shared" si="2"/>
        <v>4.4511359999999991</v>
      </c>
      <c r="U16" s="78">
        <f t="shared" si="3"/>
        <v>0</v>
      </c>
      <c r="V16" s="78">
        <f t="shared" si="4"/>
        <v>0.94796159999999974</v>
      </c>
      <c r="W16" s="78">
        <f t="shared" si="5"/>
        <v>5.4382079999999986</v>
      </c>
    </row>
    <row r="17" spans="1:23">
      <c r="A17" s="8" t="s">
        <v>59</v>
      </c>
      <c r="B17" s="22">
        <v>18.739999999999998</v>
      </c>
      <c r="C17" s="22">
        <f t="shared" si="6"/>
        <v>18.739999999999998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v>7.8351939999999987</v>
      </c>
      <c r="K17" s="23">
        <v>4.4788599999999983</v>
      </c>
      <c r="L17" s="23">
        <v>0</v>
      </c>
      <c r="M17" s="23">
        <v>0.95386599999999977</v>
      </c>
      <c r="N17" s="23">
        <v>5.4720799999999992</v>
      </c>
      <c r="O17" s="23">
        <f t="shared" si="8"/>
        <v>18.739999999999998</v>
      </c>
      <c r="P17" s="24"/>
      <c r="Q17" s="81">
        <f t="shared" si="9"/>
        <v>18.739999999999998</v>
      </c>
      <c r="S17" s="78">
        <f t="shared" si="1"/>
        <v>7.8351939999999987</v>
      </c>
      <c r="T17" s="78">
        <f t="shared" si="2"/>
        <v>4.4788599999999983</v>
      </c>
      <c r="U17" s="78">
        <f t="shared" si="3"/>
        <v>0</v>
      </c>
      <c r="V17" s="78">
        <f t="shared" si="4"/>
        <v>0.95386599999999977</v>
      </c>
      <c r="W17" s="78">
        <f t="shared" si="5"/>
        <v>5.4720799999999992</v>
      </c>
    </row>
    <row r="18" spans="1:23">
      <c r="A18" s="8" t="s">
        <v>60</v>
      </c>
      <c r="B18" s="22">
        <v>18.815999999999999</v>
      </c>
      <c r="C18" s="22">
        <f t="shared" si="6"/>
        <v>18.815999999999999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v>7.8669695999999991</v>
      </c>
      <c r="K18" s="23">
        <v>4.4970239999999988</v>
      </c>
      <c r="L18" s="23">
        <v>0</v>
      </c>
      <c r="M18" s="23">
        <v>0.95773439999999976</v>
      </c>
      <c r="N18" s="23">
        <v>5.4942719999999987</v>
      </c>
      <c r="O18" s="23">
        <f t="shared" si="8"/>
        <v>18.815999999999999</v>
      </c>
      <c r="P18" s="24"/>
      <c r="Q18" s="81">
        <f t="shared" si="9"/>
        <v>18.815999999999999</v>
      </c>
      <c r="S18" s="78">
        <f t="shared" si="1"/>
        <v>7.8669695999999991</v>
      </c>
      <c r="T18" s="78">
        <f t="shared" si="2"/>
        <v>4.4970239999999988</v>
      </c>
      <c r="U18" s="78">
        <f t="shared" si="3"/>
        <v>0</v>
      </c>
      <c r="V18" s="78">
        <f t="shared" si="4"/>
        <v>0.95773439999999976</v>
      </c>
      <c r="W18" s="78">
        <f t="shared" si="5"/>
        <v>5.4942719999999987</v>
      </c>
    </row>
    <row r="19" spans="1:23">
      <c r="A19" s="8" t="s">
        <v>61</v>
      </c>
      <c r="B19" s="22">
        <v>19.795999999999999</v>
      </c>
      <c r="C19" s="22">
        <f t="shared" si="6"/>
        <v>19.795999999999999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v>8.2767075999999982</v>
      </c>
      <c r="K19" s="23">
        <v>4.7312439999999993</v>
      </c>
      <c r="L19" s="23">
        <v>0</v>
      </c>
      <c r="M19" s="23">
        <v>1.0076163999999999</v>
      </c>
      <c r="N19" s="23">
        <v>5.7804319999999985</v>
      </c>
      <c r="O19" s="23">
        <f t="shared" si="8"/>
        <v>19.795999999999999</v>
      </c>
      <c r="P19" s="24"/>
      <c r="Q19" s="81">
        <f t="shared" si="9"/>
        <v>19.795999999999999</v>
      </c>
      <c r="S19" s="78">
        <f t="shared" si="1"/>
        <v>8.2767075999999982</v>
      </c>
      <c r="T19" s="78">
        <f t="shared" si="2"/>
        <v>4.7312439999999993</v>
      </c>
      <c r="U19" s="78">
        <f t="shared" si="3"/>
        <v>0</v>
      </c>
      <c r="V19" s="78">
        <f t="shared" si="4"/>
        <v>1.0076163999999999</v>
      </c>
      <c r="W19" s="78">
        <f t="shared" si="5"/>
        <v>5.7804319999999985</v>
      </c>
    </row>
    <row r="20" spans="1:23">
      <c r="A20" s="8" t="s">
        <v>62</v>
      </c>
      <c r="B20" s="22">
        <v>19.988</v>
      </c>
      <c r="C20" s="22">
        <f t="shared" si="6"/>
        <v>19.988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v>8.356982799999999</v>
      </c>
      <c r="K20" s="23">
        <v>4.777131999999999</v>
      </c>
      <c r="L20" s="23">
        <v>0</v>
      </c>
      <c r="M20" s="23">
        <v>1.0173891999999998</v>
      </c>
      <c r="N20" s="23">
        <v>5.8364959999999986</v>
      </c>
      <c r="O20" s="23">
        <f t="shared" si="8"/>
        <v>19.988</v>
      </c>
      <c r="P20" s="24"/>
      <c r="Q20" s="81">
        <f t="shared" si="9"/>
        <v>19.988</v>
      </c>
      <c r="S20" s="78">
        <f t="shared" si="1"/>
        <v>8.356982799999999</v>
      </c>
      <c r="T20" s="78">
        <f t="shared" si="2"/>
        <v>4.777131999999999</v>
      </c>
      <c r="U20" s="78">
        <f t="shared" si="3"/>
        <v>0</v>
      </c>
      <c r="V20" s="78">
        <f t="shared" si="4"/>
        <v>1.0173891999999998</v>
      </c>
      <c r="W20" s="78">
        <f t="shared" si="5"/>
        <v>5.8364959999999986</v>
      </c>
    </row>
    <row r="21" spans="1:23">
      <c r="A21" s="8" t="s">
        <v>63</v>
      </c>
      <c r="B21" s="22">
        <v>20.044</v>
      </c>
      <c r="C21" s="22">
        <f t="shared" si="6"/>
        <v>20.044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v>8.3803964000000004</v>
      </c>
      <c r="K21" s="23">
        <v>4.7905159999999993</v>
      </c>
      <c r="L21" s="23">
        <v>0</v>
      </c>
      <c r="M21" s="23">
        <v>1.0202395999999998</v>
      </c>
      <c r="N21" s="23">
        <v>5.8528479999999989</v>
      </c>
      <c r="O21" s="23">
        <f t="shared" si="8"/>
        <v>20.044</v>
      </c>
      <c r="P21" s="24"/>
      <c r="Q21" s="81">
        <f t="shared" si="9"/>
        <v>20.044</v>
      </c>
      <c r="S21" s="78">
        <f t="shared" si="1"/>
        <v>8.3803964000000004</v>
      </c>
      <c r="T21" s="78">
        <f t="shared" si="2"/>
        <v>4.7905159999999993</v>
      </c>
      <c r="U21" s="78">
        <f t="shared" si="3"/>
        <v>0</v>
      </c>
      <c r="V21" s="78">
        <f t="shared" si="4"/>
        <v>1.0202395999999998</v>
      </c>
      <c r="W21" s="78">
        <f t="shared" si="5"/>
        <v>5.8528479999999989</v>
      </c>
    </row>
    <row r="22" spans="1:23">
      <c r="A22" s="8" t="s">
        <v>64</v>
      </c>
      <c r="B22" s="22">
        <v>19.911999999999999</v>
      </c>
      <c r="C22" s="22">
        <f t="shared" si="6"/>
        <v>19.911999999999999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v>8.3252071999999995</v>
      </c>
      <c r="K22" s="23">
        <v>4.7589679999999985</v>
      </c>
      <c r="L22" s="23">
        <v>0</v>
      </c>
      <c r="M22" s="23">
        <v>1.0135207999999998</v>
      </c>
      <c r="N22" s="23">
        <v>5.814303999999999</v>
      </c>
      <c r="O22" s="23">
        <f t="shared" si="8"/>
        <v>19.911999999999999</v>
      </c>
      <c r="P22" s="24"/>
      <c r="Q22" s="81">
        <f t="shared" si="9"/>
        <v>19.911999999999999</v>
      </c>
      <c r="S22" s="78">
        <f t="shared" si="1"/>
        <v>8.3252071999999995</v>
      </c>
      <c r="T22" s="78">
        <f t="shared" si="2"/>
        <v>4.7589679999999985</v>
      </c>
      <c r="U22" s="78">
        <f t="shared" si="3"/>
        <v>0</v>
      </c>
      <c r="V22" s="78">
        <f t="shared" si="4"/>
        <v>1.0135207999999998</v>
      </c>
      <c r="W22" s="78">
        <f t="shared" si="5"/>
        <v>5.814303999999999</v>
      </c>
    </row>
    <row r="23" spans="1:23">
      <c r="A23" s="8" t="s">
        <v>65</v>
      </c>
      <c r="B23" s="22">
        <v>19.488</v>
      </c>
      <c r="C23" s="22">
        <f t="shared" si="6"/>
        <v>19.488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v>8.1479327999999995</v>
      </c>
      <c r="K23" s="23">
        <v>4.6576319999999996</v>
      </c>
      <c r="L23" s="23">
        <v>0</v>
      </c>
      <c r="M23" s="23">
        <v>0.9919391999999998</v>
      </c>
      <c r="N23" s="23">
        <v>5.6904959999999987</v>
      </c>
      <c r="O23" s="23">
        <f t="shared" si="8"/>
        <v>19.488</v>
      </c>
      <c r="P23" s="24"/>
      <c r="Q23" s="81">
        <f t="shared" si="9"/>
        <v>19.488</v>
      </c>
      <c r="S23" s="78">
        <f t="shared" si="1"/>
        <v>8.1479327999999995</v>
      </c>
      <c r="T23" s="78">
        <f t="shared" si="2"/>
        <v>4.6576319999999996</v>
      </c>
      <c r="U23" s="78">
        <f t="shared" si="3"/>
        <v>0</v>
      </c>
      <c r="V23" s="78">
        <f t="shared" si="4"/>
        <v>0.9919391999999998</v>
      </c>
      <c r="W23" s="78">
        <f t="shared" si="5"/>
        <v>5.6904959999999987</v>
      </c>
    </row>
    <row r="24" spans="1:23">
      <c r="A24" s="8" t="s">
        <v>66</v>
      </c>
      <c r="B24" s="22">
        <v>18.815999999999999</v>
      </c>
      <c r="C24" s="22">
        <f t="shared" si="6"/>
        <v>18.815999999999999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v>7.8669695999999991</v>
      </c>
      <c r="K24" s="23">
        <v>4.4970239999999988</v>
      </c>
      <c r="L24" s="23">
        <v>0</v>
      </c>
      <c r="M24" s="23">
        <v>0.95773439999999976</v>
      </c>
      <c r="N24" s="23">
        <v>5.4942719999999987</v>
      </c>
      <c r="O24" s="23">
        <f t="shared" si="8"/>
        <v>18.815999999999999</v>
      </c>
      <c r="P24" s="24"/>
      <c r="Q24" s="81">
        <f t="shared" si="9"/>
        <v>18.815999999999999</v>
      </c>
      <c r="S24" s="78">
        <f t="shared" si="1"/>
        <v>7.8669695999999991</v>
      </c>
      <c r="T24" s="78">
        <f t="shared" si="2"/>
        <v>4.4970239999999988</v>
      </c>
      <c r="U24" s="78">
        <f t="shared" si="3"/>
        <v>0</v>
      </c>
      <c r="V24" s="78">
        <f t="shared" si="4"/>
        <v>0.95773439999999976</v>
      </c>
      <c r="W24" s="78">
        <f t="shared" si="5"/>
        <v>5.4942719999999987</v>
      </c>
    </row>
    <row r="25" spans="1:23">
      <c r="A25" s="8" t="s">
        <v>67</v>
      </c>
      <c r="B25" s="22">
        <v>18.911999999999999</v>
      </c>
      <c r="C25" s="22">
        <f t="shared" si="6"/>
        <v>18.911999999999999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v>7.9071071999999996</v>
      </c>
      <c r="K25" s="23">
        <v>4.5199679999999987</v>
      </c>
      <c r="L25" s="23">
        <v>0</v>
      </c>
      <c r="M25" s="23">
        <v>0.96262079999999983</v>
      </c>
      <c r="N25" s="23">
        <v>5.5223039999999983</v>
      </c>
      <c r="O25" s="23">
        <f t="shared" si="8"/>
        <v>18.911999999999999</v>
      </c>
      <c r="P25" s="24"/>
      <c r="Q25" s="81">
        <f t="shared" si="9"/>
        <v>18.911999999999999</v>
      </c>
      <c r="S25" s="78">
        <f t="shared" si="1"/>
        <v>7.9071071999999996</v>
      </c>
      <c r="T25" s="78">
        <f t="shared" si="2"/>
        <v>4.5199679999999987</v>
      </c>
      <c r="U25" s="78">
        <f t="shared" si="3"/>
        <v>0</v>
      </c>
      <c r="V25" s="78">
        <f t="shared" si="4"/>
        <v>0.96262079999999983</v>
      </c>
      <c r="W25" s="78">
        <f t="shared" si="5"/>
        <v>5.5223039999999983</v>
      </c>
    </row>
    <row r="26" spans="1:23">
      <c r="A26" s="8" t="s">
        <v>68</v>
      </c>
      <c r="B26" s="22">
        <v>18.623999999999999</v>
      </c>
      <c r="C26" s="22">
        <f t="shared" si="6"/>
        <v>18.623999999999999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v>7.7866943999999991</v>
      </c>
      <c r="K26" s="23">
        <v>4.4511359999999991</v>
      </c>
      <c r="L26" s="23">
        <v>0</v>
      </c>
      <c r="M26" s="23">
        <v>0.94796159999999974</v>
      </c>
      <c r="N26" s="23">
        <v>5.4382079999999986</v>
      </c>
      <c r="O26" s="23">
        <f t="shared" si="8"/>
        <v>18.623999999999999</v>
      </c>
      <c r="P26" s="24"/>
      <c r="Q26" s="81">
        <f t="shared" si="9"/>
        <v>18.623999999999999</v>
      </c>
      <c r="S26" s="78">
        <f t="shared" si="1"/>
        <v>7.7866943999999991</v>
      </c>
      <c r="T26" s="78">
        <f t="shared" si="2"/>
        <v>4.4511359999999991</v>
      </c>
      <c r="U26" s="78">
        <f t="shared" si="3"/>
        <v>0</v>
      </c>
      <c r="V26" s="78">
        <f t="shared" si="4"/>
        <v>0.94796159999999974</v>
      </c>
      <c r="W26" s="78">
        <f t="shared" si="5"/>
        <v>5.4382079999999986</v>
      </c>
    </row>
    <row r="27" spans="1:23">
      <c r="A27" s="8" t="s">
        <v>69</v>
      </c>
      <c r="B27" s="22">
        <v>18.2</v>
      </c>
      <c r="C27" s="22">
        <f t="shared" si="6"/>
        <v>18.2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v>7.6094199999999992</v>
      </c>
      <c r="K27" s="23">
        <v>4.3497999999999992</v>
      </c>
      <c r="L27" s="23">
        <v>0</v>
      </c>
      <c r="M27" s="23">
        <v>0.92637999999999976</v>
      </c>
      <c r="N27" s="23">
        <v>5.3143999999999982</v>
      </c>
      <c r="O27" s="23">
        <f t="shared" si="8"/>
        <v>18.2</v>
      </c>
      <c r="P27" s="24"/>
      <c r="Q27" s="81">
        <f t="shared" si="9"/>
        <v>18.2</v>
      </c>
      <c r="S27" s="78">
        <f t="shared" si="1"/>
        <v>7.6094199999999992</v>
      </c>
      <c r="T27" s="78">
        <f t="shared" si="2"/>
        <v>4.3497999999999992</v>
      </c>
      <c r="U27" s="78">
        <f t="shared" si="3"/>
        <v>0</v>
      </c>
      <c r="V27" s="78">
        <f t="shared" si="4"/>
        <v>0.92637999999999976</v>
      </c>
      <c r="W27" s="78">
        <f t="shared" si="5"/>
        <v>5.3143999999999982</v>
      </c>
    </row>
    <row r="28" spans="1:23">
      <c r="A28" s="8" t="s">
        <v>70</v>
      </c>
      <c r="B28" s="22">
        <v>17.815999999999999</v>
      </c>
      <c r="C28" s="22">
        <f t="shared" si="6"/>
        <v>17.815999999999999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v>7.4488695999999992</v>
      </c>
      <c r="K28" s="23">
        <v>4.2580239999999989</v>
      </c>
      <c r="L28" s="23">
        <v>0</v>
      </c>
      <c r="M28" s="23">
        <v>0.90683439999999982</v>
      </c>
      <c r="N28" s="23">
        <v>5.2022719999999989</v>
      </c>
      <c r="O28" s="23">
        <f t="shared" si="8"/>
        <v>17.815999999999999</v>
      </c>
      <c r="P28" s="24"/>
      <c r="Q28" s="81">
        <f t="shared" si="9"/>
        <v>17.815999999999999</v>
      </c>
      <c r="S28" s="78">
        <f t="shared" si="1"/>
        <v>7.4488695999999992</v>
      </c>
      <c r="T28" s="78">
        <f t="shared" si="2"/>
        <v>4.2580239999999989</v>
      </c>
      <c r="U28" s="78">
        <f t="shared" si="3"/>
        <v>0</v>
      </c>
      <c r="V28" s="78">
        <f t="shared" si="4"/>
        <v>0.90683439999999982</v>
      </c>
      <c r="W28" s="78">
        <f t="shared" si="5"/>
        <v>5.2022719999999989</v>
      </c>
    </row>
    <row r="29" spans="1:23">
      <c r="A29" s="8" t="s">
        <v>71</v>
      </c>
      <c r="B29" s="22">
        <v>17.492000000000001</v>
      </c>
      <c r="C29" s="22">
        <f t="shared" si="6"/>
        <v>17.492000000000001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v>7.3134052000000001</v>
      </c>
      <c r="K29" s="23">
        <v>4.1805879999999993</v>
      </c>
      <c r="L29" s="23">
        <v>0</v>
      </c>
      <c r="M29" s="23">
        <v>0.89034279999999988</v>
      </c>
      <c r="N29" s="23">
        <v>5.1076639999999998</v>
      </c>
      <c r="O29" s="23">
        <f t="shared" si="8"/>
        <v>17.492000000000001</v>
      </c>
      <c r="P29" s="24"/>
      <c r="Q29" s="81">
        <f t="shared" si="9"/>
        <v>17.492000000000001</v>
      </c>
      <c r="S29" s="78">
        <f t="shared" si="1"/>
        <v>7.3134052000000001</v>
      </c>
      <c r="T29" s="78">
        <f t="shared" si="2"/>
        <v>4.1805879999999993</v>
      </c>
      <c r="U29" s="78">
        <f t="shared" si="3"/>
        <v>0</v>
      </c>
      <c r="V29" s="78">
        <f t="shared" si="4"/>
        <v>0.89034279999999988</v>
      </c>
      <c r="W29" s="78">
        <f t="shared" si="5"/>
        <v>5.1076639999999998</v>
      </c>
    </row>
    <row r="30" spans="1:23">
      <c r="A30" s="8" t="s">
        <v>72</v>
      </c>
      <c r="B30" s="22">
        <v>18.568000000000001</v>
      </c>
      <c r="C30" s="22">
        <f t="shared" si="6"/>
        <v>18.568000000000001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v>7.7632808000000004</v>
      </c>
      <c r="K30" s="23">
        <v>4.4377519999999988</v>
      </c>
      <c r="L30" s="23">
        <v>0</v>
      </c>
      <c r="M30" s="23">
        <v>0.94511119999999993</v>
      </c>
      <c r="N30" s="23">
        <v>5.4218559999999991</v>
      </c>
      <c r="O30" s="23">
        <f t="shared" si="8"/>
        <v>18.568000000000001</v>
      </c>
      <c r="P30" s="24"/>
      <c r="Q30" s="81">
        <f t="shared" si="9"/>
        <v>18.568000000000001</v>
      </c>
      <c r="S30" s="78">
        <f t="shared" si="1"/>
        <v>7.7632808000000004</v>
      </c>
      <c r="T30" s="78">
        <f t="shared" si="2"/>
        <v>4.4377519999999988</v>
      </c>
      <c r="U30" s="78">
        <f t="shared" si="3"/>
        <v>0</v>
      </c>
      <c r="V30" s="78">
        <f t="shared" si="4"/>
        <v>0.94511119999999993</v>
      </c>
      <c r="W30" s="78">
        <f t="shared" si="5"/>
        <v>5.4218559999999991</v>
      </c>
    </row>
    <row r="31" spans="1:23">
      <c r="A31" s="8" t="s">
        <v>73</v>
      </c>
      <c r="B31" s="22">
        <v>17.623999999999999</v>
      </c>
      <c r="C31" s="22">
        <f t="shared" si="6"/>
        <v>17.623999999999999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v>7.3685943999999983</v>
      </c>
      <c r="K31" s="23">
        <v>4.2121359999999983</v>
      </c>
      <c r="L31" s="23">
        <v>0</v>
      </c>
      <c r="M31" s="23">
        <v>0.89706159999999979</v>
      </c>
      <c r="N31" s="23">
        <v>5.1462079999999988</v>
      </c>
      <c r="O31" s="23">
        <f t="shared" si="8"/>
        <v>17.623999999999999</v>
      </c>
      <c r="P31" s="24"/>
      <c r="Q31" s="81">
        <f t="shared" si="9"/>
        <v>17.623999999999999</v>
      </c>
      <c r="S31" s="78">
        <f t="shared" si="1"/>
        <v>7.3685943999999983</v>
      </c>
      <c r="T31" s="78">
        <f t="shared" si="2"/>
        <v>4.2121359999999983</v>
      </c>
      <c r="U31" s="78">
        <f t="shared" si="3"/>
        <v>0</v>
      </c>
      <c r="V31" s="78">
        <f t="shared" si="4"/>
        <v>0.89706159999999979</v>
      </c>
      <c r="W31" s="78">
        <f t="shared" si="5"/>
        <v>5.1462079999999988</v>
      </c>
    </row>
    <row r="32" spans="1:23">
      <c r="A32" s="8" t="s">
        <v>74</v>
      </c>
      <c r="B32" s="22">
        <v>16.664000000000001</v>
      </c>
      <c r="C32" s="22">
        <f t="shared" si="6"/>
        <v>16.664000000000001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v>6.9672183999999993</v>
      </c>
      <c r="K32" s="23">
        <v>3.9826959999999998</v>
      </c>
      <c r="L32" s="23">
        <v>0</v>
      </c>
      <c r="M32" s="23">
        <v>0.84819759999999988</v>
      </c>
      <c r="N32" s="23">
        <v>4.865888</v>
      </c>
      <c r="O32" s="23">
        <f t="shared" si="8"/>
        <v>16.664000000000001</v>
      </c>
      <c r="P32" s="24"/>
      <c r="Q32" s="81">
        <f t="shared" si="9"/>
        <v>16.664000000000001</v>
      </c>
      <c r="S32" s="78">
        <f t="shared" si="1"/>
        <v>6.9672183999999993</v>
      </c>
      <c r="T32" s="78">
        <f t="shared" si="2"/>
        <v>3.9826959999999998</v>
      </c>
      <c r="U32" s="78">
        <f t="shared" si="3"/>
        <v>0</v>
      </c>
      <c r="V32" s="78">
        <f t="shared" si="4"/>
        <v>0.84819759999999988</v>
      </c>
      <c r="W32" s="78">
        <f t="shared" si="5"/>
        <v>4.865888</v>
      </c>
    </row>
    <row r="33" spans="1:23">
      <c r="A33" s="8" t="s">
        <v>75</v>
      </c>
      <c r="B33" s="22">
        <v>17.239999999999998</v>
      </c>
      <c r="C33" s="22">
        <f t="shared" si="6"/>
        <v>17.239999999999998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v>7.2080439999999992</v>
      </c>
      <c r="K33" s="23">
        <v>4.1203599999999989</v>
      </c>
      <c r="L33" s="23">
        <v>0</v>
      </c>
      <c r="M33" s="23">
        <v>0.87751599999999985</v>
      </c>
      <c r="N33" s="23">
        <v>5.0340799999999986</v>
      </c>
      <c r="O33" s="23">
        <f t="shared" si="8"/>
        <v>17.239999999999998</v>
      </c>
      <c r="P33" s="24"/>
      <c r="Q33" s="81">
        <f t="shared" si="9"/>
        <v>17.239999999999998</v>
      </c>
      <c r="S33" s="78">
        <f t="shared" si="1"/>
        <v>7.2080439999999992</v>
      </c>
      <c r="T33" s="78">
        <f t="shared" si="2"/>
        <v>4.1203599999999989</v>
      </c>
      <c r="U33" s="78">
        <f t="shared" si="3"/>
        <v>0</v>
      </c>
      <c r="V33" s="78">
        <f t="shared" si="4"/>
        <v>0.87751599999999985</v>
      </c>
      <c r="W33" s="78">
        <f t="shared" si="5"/>
        <v>5.0340799999999986</v>
      </c>
    </row>
    <row r="34" spans="1:23">
      <c r="A34" s="8" t="s">
        <v>76</v>
      </c>
      <c r="B34" s="22">
        <v>17.568000000000001</v>
      </c>
      <c r="C34" s="22">
        <f t="shared" si="6"/>
        <v>17.568000000000001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v>7.3451807999999996</v>
      </c>
      <c r="K34" s="23">
        <v>4.1987519999999998</v>
      </c>
      <c r="L34" s="23">
        <v>0</v>
      </c>
      <c r="M34" s="23">
        <v>0.89421119999999987</v>
      </c>
      <c r="N34" s="23">
        <v>5.1298559999999993</v>
      </c>
      <c r="O34" s="23">
        <f t="shared" si="8"/>
        <v>17.568000000000001</v>
      </c>
      <c r="P34" s="24"/>
      <c r="Q34" s="81">
        <f t="shared" si="9"/>
        <v>17.568000000000001</v>
      </c>
      <c r="S34" s="78">
        <f t="shared" si="1"/>
        <v>7.3451807999999996</v>
      </c>
      <c r="T34" s="78">
        <f t="shared" si="2"/>
        <v>4.1987519999999998</v>
      </c>
      <c r="U34" s="78">
        <f t="shared" si="3"/>
        <v>0</v>
      </c>
      <c r="V34" s="78">
        <f t="shared" si="4"/>
        <v>0.89421119999999987</v>
      </c>
      <c r="W34" s="78">
        <f t="shared" si="5"/>
        <v>5.1298559999999993</v>
      </c>
    </row>
    <row r="35" spans="1:23">
      <c r="A35" s="8" t="s">
        <v>77</v>
      </c>
      <c r="B35" s="22">
        <v>17.047999999999998</v>
      </c>
      <c r="C35" s="22">
        <f t="shared" si="6"/>
        <v>17.047999999999998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v>7.1277687999999992</v>
      </c>
      <c r="K35" s="23">
        <v>4.0744719999999992</v>
      </c>
      <c r="L35" s="23">
        <v>0</v>
      </c>
      <c r="M35" s="23">
        <v>0.86774319999999971</v>
      </c>
      <c r="N35" s="23">
        <v>4.9780159999999984</v>
      </c>
      <c r="O35" s="23">
        <f t="shared" si="8"/>
        <v>17.047999999999998</v>
      </c>
      <c r="P35" s="24"/>
      <c r="Q35" s="81">
        <f t="shared" si="9"/>
        <v>17.047999999999998</v>
      </c>
      <c r="S35" s="78">
        <f t="shared" si="1"/>
        <v>7.1277687999999992</v>
      </c>
      <c r="T35" s="78">
        <f t="shared" si="2"/>
        <v>4.0744719999999992</v>
      </c>
      <c r="U35" s="78">
        <f t="shared" si="3"/>
        <v>0</v>
      </c>
      <c r="V35" s="78">
        <f t="shared" si="4"/>
        <v>0.86774319999999971</v>
      </c>
      <c r="W35" s="78">
        <f t="shared" si="5"/>
        <v>4.9780159999999984</v>
      </c>
    </row>
    <row r="36" spans="1:23">
      <c r="A36" s="8" t="s">
        <v>78</v>
      </c>
      <c r="B36" s="22">
        <v>17.704000000000001</v>
      </c>
      <c r="C36" s="22">
        <f t="shared" si="6"/>
        <v>17.704000000000001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v>7.4020423999999991</v>
      </c>
      <c r="K36" s="23">
        <v>4.2312559999999992</v>
      </c>
      <c r="L36" s="23">
        <v>0</v>
      </c>
      <c r="M36" s="23">
        <v>0.90113359999999987</v>
      </c>
      <c r="N36" s="23">
        <v>5.1695679999999999</v>
      </c>
      <c r="O36" s="23">
        <f t="shared" si="8"/>
        <v>17.704000000000001</v>
      </c>
      <c r="P36" s="24"/>
      <c r="Q36" s="81">
        <f t="shared" si="9"/>
        <v>17.704000000000001</v>
      </c>
      <c r="S36" s="78">
        <f t="shared" si="1"/>
        <v>7.4020423999999991</v>
      </c>
      <c r="T36" s="78">
        <f t="shared" si="2"/>
        <v>4.2312559999999992</v>
      </c>
      <c r="U36" s="78">
        <f t="shared" si="3"/>
        <v>0</v>
      </c>
      <c r="V36" s="78">
        <f t="shared" si="4"/>
        <v>0.90113359999999987</v>
      </c>
      <c r="W36" s="78">
        <f t="shared" si="5"/>
        <v>5.1695679999999999</v>
      </c>
    </row>
    <row r="37" spans="1:23">
      <c r="A37" s="8" t="s">
        <v>79</v>
      </c>
      <c r="B37" s="22">
        <v>19.352</v>
      </c>
      <c r="C37" s="22">
        <f t="shared" si="6"/>
        <v>19.352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v>8.0910711999999982</v>
      </c>
      <c r="K37" s="23">
        <v>4.6251279999999992</v>
      </c>
      <c r="L37" s="23">
        <v>0</v>
      </c>
      <c r="M37" s="23">
        <v>0.9850167999999998</v>
      </c>
      <c r="N37" s="23">
        <v>5.6507839999999989</v>
      </c>
      <c r="O37" s="23">
        <f t="shared" si="8"/>
        <v>19.352</v>
      </c>
      <c r="P37" s="24"/>
      <c r="Q37" s="81">
        <f t="shared" si="9"/>
        <v>19.352</v>
      </c>
      <c r="S37" s="78">
        <f t="shared" si="1"/>
        <v>8.0910711999999982</v>
      </c>
      <c r="T37" s="78">
        <f t="shared" si="2"/>
        <v>4.6251279999999992</v>
      </c>
      <c r="U37" s="78">
        <f t="shared" si="3"/>
        <v>0</v>
      </c>
      <c r="V37" s="78">
        <f t="shared" si="4"/>
        <v>0.9850167999999998</v>
      </c>
      <c r="W37" s="78">
        <f t="shared" si="5"/>
        <v>5.6507839999999989</v>
      </c>
    </row>
    <row r="38" spans="1:23">
      <c r="A38" s="8" t="s">
        <v>80</v>
      </c>
      <c r="B38" s="22">
        <v>18.643999999999998</v>
      </c>
      <c r="C38" s="22">
        <f t="shared" si="6"/>
        <v>18.643999999999998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v>7.7950563999999982</v>
      </c>
      <c r="K38" s="23">
        <v>4.4559159999999984</v>
      </c>
      <c r="L38" s="23">
        <v>0</v>
      </c>
      <c r="M38" s="23">
        <v>0.9489795999999997</v>
      </c>
      <c r="N38" s="23">
        <v>5.4440479999999987</v>
      </c>
      <c r="O38" s="23">
        <f t="shared" si="8"/>
        <v>18.643999999999998</v>
      </c>
      <c r="P38" s="24"/>
      <c r="Q38" s="81">
        <f t="shared" si="9"/>
        <v>18.643999999999998</v>
      </c>
      <c r="S38" s="78">
        <f t="shared" si="1"/>
        <v>7.7950563999999982</v>
      </c>
      <c r="T38" s="78">
        <f t="shared" si="2"/>
        <v>4.4559159999999984</v>
      </c>
      <c r="U38" s="78">
        <f t="shared" si="3"/>
        <v>0</v>
      </c>
      <c r="V38" s="78">
        <f t="shared" si="4"/>
        <v>0.9489795999999997</v>
      </c>
      <c r="W38" s="78">
        <f t="shared" si="5"/>
        <v>5.4440479999999987</v>
      </c>
    </row>
    <row r="39" spans="1:23">
      <c r="A39" s="8" t="s">
        <v>81</v>
      </c>
      <c r="B39" s="22">
        <v>18.664000000000001</v>
      </c>
      <c r="C39" s="22">
        <f t="shared" si="6"/>
        <v>18.664000000000001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v>7.8034183999999991</v>
      </c>
      <c r="K39" s="23">
        <v>4.4606959999999996</v>
      </c>
      <c r="L39" s="23">
        <v>0</v>
      </c>
      <c r="M39" s="23">
        <v>0.9499976</v>
      </c>
      <c r="N39" s="23">
        <v>5.4498879999999996</v>
      </c>
      <c r="O39" s="23">
        <f t="shared" si="8"/>
        <v>18.664000000000001</v>
      </c>
      <c r="P39" s="24"/>
      <c r="Q39" s="81">
        <f t="shared" si="9"/>
        <v>18.664000000000001</v>
      </c>
      <c r="S39" s="78">
        <f t="shared" si="1"/>
        <v>7.8034183999999991</v>
      </c>
      <c r="T39" s="78">
        <f t="shared" si="2"/>
        <v>4.4606959999999996</v>
      </c>
      <c r="U39" s="78">
        <f t="shared" si="3"/>
        <v>0</v>
      </c>
      <c r="V39" s="78">
        <f t="shared" si="4"/>
        <v>0.9499976</v>
      </c>
      <c r="W39" s="78">
        <f t="shared" si="5"/>
        <v>5.4498879999999996</v>
      </c>
    </row>
    <row r="40" spans="1:23">
      <c r="A40" s="8" t="s">
        <v>82</v>
      </c>
      <c r="B40" s="22">
        <v>18.335999999999999</v>
      </c>
      <c r="C40" s="22">
        <f t="shared" si="6"/>
        <v>18.335999999999999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v>7.6662815999999987</v>
      </c>
      <c r="K40" s="23">
        <v>4.3823039999999986</v>
      </c>
      <c r="L40" s="23">
        <v>0</v>
      </c>
      <c r="M40" s="23">
        <v>0.93330239999999975</v>
      </c>
      <c r="N40" s="23">
        <v>5.354111999999998</v>
      </c>
      <c r="O40" s="23">
        <f t="shared" si="8"/>
        <v>18.335999999999999</v>
      </c>
      <c r="P40" s="24"/>
      <c r="Q40" s="81">
        <f t="shared" si="9"/>
        <v>18.335999999999999</v>
      </c>
      <c r="S40" s="78">
        <f t="shared" si="1"/>
        <v>7.6662815999999987</v>
      </c>
      <c r="T40" s="78">
        <f t="shared" si="2"/>
        <v>4.3823039999999986</v>
      </c>
      <c r="U40" s="78">
        <f t="shared" si="3"/>
        <v>0</v>
      </c>
      <c r="V40" s="78">
        <f t="shared" si="4"/>
        <v>0.93330239999999975</v>
      </c>
      <c r="W40" s="78">
        <f t="shared" si="5"/>
        <v>5.354111999999998</v>
      </c>
    </row>
    <row r="41" spans="1:23">
      <c r="A41" s="8" t="s">
        <v>83</v>
      </c>
      <c r="B41" s="22">
        <v>18.315999999999999</v>
      </c>
      <c r="C41" s="22">
        <f t="shared" si="6"/>
        <v>18.315999999999999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v>7.6579195999999987</v>
      </c>
      <c r="K41" s="23">
        <v>4.3775239999999993</v>
      </c>
      <c r="L41" s="23">
        <v>0</v>
      </c>
      <c r="M41" s="23">
        <v>0.93228439999999979</v>
      </c>
      <c r="N41" s="23">
        <v>5.3482719999999988</v>
      </c>
      <c r="O41" s="23">
        <f t="shared" si="8"/>
        <v>18.315999999999999</v>
      </c>
      <c r="P41" s="24"/>
      <c r="Q41" s="81">
        <f t="shared" si="9"/>
        <v>18.315999999999999</v>
      </c>
      <c r="S41" s="78">
        <f t="shared" si="1"/>
        <v>7.6579195999999987</v>
      </c>
      <c r="T41" s="78">
        <f t="shared" si="2"/>
        <v>4.3775239999999993</v>
      </c>
      <c r="U41" s="78">
        <f t="shared" si="3"/>
        <v>0</v>
      </c>
      <c r="V41" s="78">
        <f t="shared" si="4"/>
        <v>0.93228439999999979</v>
      </c>
      <c r="W41" s="78">
        <f t="shared" si="5"/>
        <v>5.3482719999999988</v>
      </c>
    </row>
    <row r="42" spans="1:23">
      <c r="A42" s="8" t="s">
        <v>84</v>
      </c>
      <c r="B42" s="22">
        <v>19.411999999999999</v>
      </c>
      <c r="C42" s="22">
        <f t="shared" si="6"/>
        <v>19.411999999999999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v>8.1161571999999982</v>
      </c>
      <c r="K42" s="23">
        <v>4.639467999999999</v>
      </c>
      <c r="L42" s="23">
        <v>0</v>
      </c>
      <c r="M42" s="23">
        <v>0.9880707999999998</v>
      </c>
      <c r="N42" s="23">
        <v>5.6683039999999982</v>
      </c>
      <c r="O42" s="23">
        <f t="shared" si="8"/>
        <v>19.411999999999999</v>
      </c>
      <c r="P42" s="24"/>
      <c r="Q42" s="81">
        <f t="shared" si="9"/>
        <v>19.411999999999999</v>
      </c>
      <c r="S42" s="78">
        <f t="shared" si="1"/>
        <v>8.1161571999999982</v>
      </c>
      <c r="T42" s="78">
        <f t="shared" si="2"/>
        <v>4.639467999999999</v>
      </c>
      <c r="U42" s="78">
        <f t="shared" si="3"/>
        <v>0</v>
      </c>
      <c r="V42" s="78">
        <f t="shared" si="4"/>
        <v>0.9880707999999998</v>
      </c>
      <c r="W42" s="78">
        <f t="shared" si="5"/>
        <v>5.6683039999999982</v>
      </c>
    </row>
    <row r="43" spans="1:23">
      <c r="A43" s="8" t="s">
        <v>85</v>
      </c>
      <c r="B43" s="22">
        <v>19.123999999999999</v>
      </c>
      <c r="C43" s="22">
        <f t="shared" si="6"/>
        <v>19.123999999999999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v>7.9957443999999986</v>
      </c>
      <c r="K43" s="23">
        <v>4.5706359999999986</v>
      </c>
      <c r="L43" s="23">
        <v>0</v>
      </c>
      <c r="M43" s="23">
        <v>0.97341159999999971</v>
      </c>
      <c r="N43" s="23">
        <v>5.5842079999999994</v>
      </c>
      <c r="O43" s="23">
        <f t="shared" si="8"/>
        <v>19.123999999999999</v>
      </c>
      <c r="P43" s="24"/>
      <c r="Q43" s="81">
        <f t="shared" si="9"/>
        <v>19.123999999999999</v>
      </c>
      <c r="S43" s="78">
        <f t="shared" si="1"/>
        <v>7.9957443999999986</v>
      </c>
      <c r="T43" s="78">
        <f t="shared" si="2"/>
        <v>4.5706359999999986</v>
      </c>
      <c r="U43" s="78">
        <f t="shared" si="3"/>
        <v>0</v>
      </c>
      <c r="V43" s="78">
        <f t="shared" si="4"/>
        <v>0.97341159999999971</v>
      </c>
      <c r="W43" s="78">
        <f t="shared" si="5"/>
        <v>5.5842079999999994</v>
      </c>
    </row>
    <row r="44" spans="1:23">
      <c r="A44" s="8" t="s">
        <v>86</v>
      </c>
      <c r="B44" s="22">
        <v>19.7</v>
      </c>
      <c r="C44" s="22">
        <f t="shared" si="6"/>
        <v>19.7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v>8.2365699999999986</v>
      </c>
      <c r="K44" s="23">
        <v>4.7082999999999986</v>
      </c>
      <c r="L44" s="23">
        <v>0</v>
      </c>
      <c r="M44" s="23">
        <v>1.0027299999999999</v>
      </c>
      <c r="N44" s="23">
        <v>5.7523999999999988</v>
      </c>
      <c r="O44" s="23">
        <f t="shared" si="8"/>
        <v>19.7</v>
      </c>
      <c r="P44" s="24"/>
      <c r="Q44" s="81">
        <f t="shared" si="9"/>
        <v>19.7</v>
      </c>
      <c r="S44" s="78">
        <f t="shared" si="1"/>
        <v>8.2365699999999986</v>
      </c>
      <c r="T44" s="78">
        <f t="shared" si="2"/>
        <v>4.7082999999999986</v>
      </c>
      <c r="U44" s="78">
        <f t="shared" si="3"/>
        <v>0</v>
      </c>
      <c r="V44" s="78">
        <f t="shared" si="4"/>
        <v>1.0027299999999999</v>
      </c>
      <c r="W44" s="78">
        <f t="shared" si="5"/>
        <v>5.7523999999999988</v>
      </c>
    </row>
    <row r="45" spans="1:23">
      <c r="A45" s="8" t="s">
        <v>87</v>
      </c>
      <c r="B45" s="22">
        <v>19.603999999999999</v>
      </c>
      <c r="C45" s="22">
        <f t="shared" si="6"/>
        <v>19.603999999999999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v>8.1964323999999991</v>
      </c>
      <c r="K45" s="23">
        <v>4.6853559999999987</v>
      </c>
      <c r="L45" s="23">
        <v>0</v>
      </c>
      <c r="M45" s="23">
        <v>0.99784359999999983</v>
      </c>
      <c r="N45" s="23">
        <v>5.7243679999999983</v>
      </c>
      <c r="O45" s="23">
        <f t="shared" si="8"/>
        <v>19.603999999999999</v>
      </c>
      <c r="P45" s="24"/>
      <c r="Q45" s="81">
        <f t="shared" si="9"/>
        <v>19.603999999999999</v>
      </c>
      <c r="S45" s="78">
        <f t="shared" si="1"/>
        <v>8.1964323999999991</v>
      </c>
      <c r="T45" s="78">
        <f t="shared" si="2"/>
        <v>4.6853559999999987</v>
      </c>
      <c r="U45" s="78">
        <f t="shared" si="3"/>
        <v>0</v>
      </c>
      <c r="V45" s="78">
        <f t="shared" si="4"/>
        <v>0.99784359999999983</v>
      </c>
      <c r="W45" s="78">
        <f t="shared" si="5"/>
        <v>5.7243679999999983</v>
      </c>
    </row>
    <row r="46" spans="1:23">
      <c r="A46" s="8" t="s">
        <v>88</v>
      </c>
      <c r="B46" s="22">
        <v>19.411999999999999</v>
      </c>
      <c r="C46" s="22">
        <f t="shared" si="6"/>
        <v>19.411999999999999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v>8.1161571999999982</v>
      </c>
      <c r="K46" s="23">
        <v>4.639467999999999</v>
      </c>
      <c r="L46" s="23">
        <v>0</v>
      </c>
      <c r="M46" s="23">
        <v>0.9880707999999998</v>
      </c>
      <c r="N46" s="23">
        <v>5.6683039999999982</v>
      </c>
      <c r="O46" s="23">
        <f t="shared" si="8"/>
        <v>19.411999999999999</v>
      </c>
      <c r="P46" s="24"/>
      <c r="Q46" s="81">
        <f t="shared" si="9"/>
        <v>19.411999999999999</v>
      </c>
      <c r="S46" s="78">
        <f t="shared" si="1"/>
        <v>8.1161571999999982</v>
      </c>
      <c r="T46" s="78">
        <f t="shared" si="2"/>
        <v>4.639467999999999</v>
      </c>
      <c r="U46" s="78">
        <f t="shared" si="3"/>
        <v>0</v>
      </c>
      <c r="V46" s="78">
        <f t="shared" si="4"/>
        <v>0.9880707999999998</v>
      </c>
      <c r="W46" s="78">
        <f t="shared" si="5"/>
        <v>5.6683039999999982</v>
      </c>
    </row>
    <row r="47" spans="1:23">
      <c r="A47" s="8" t="s">
        <v>89</v>
      </c>
      <c r="B47" s="22">
        <v>19.736000000000001</v>
      </c>
      <c r="C47" s="22">
        <f t="shared" si="6"/>
        <v>19.736000000000001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v>8.2516216</v>
      </c>
      <c r="K47" s="23">
        <v>4.7169039999999995</v>
      </c>
      <c r="L47" s="23">
        <v>0</v>
      </c>
      <c r="M47" s="23">
        <v>1.0045623999999997</v>
      </c>
      <c r="N47" s="23">
        <v>5.7629119999999991</v>
      </c>
      <c r="O47" s="23">
        <f t="shared" si="8"/>
        <v>19.736000000000001</v>
      </c>
      <c r="P47" s="24"/>
      <c r="Q47" s="81">
        <f t="shared" si="9"/>
        <v>19.736000000000001</v>
      </c>
      <c r="S47" s="78">
        <f t="shared" si="1"/>
        <v>8.2516216</v>
      </c>
      <c r="T47" s="78">
        <f t="shared" si="2"/>
        <v>4.7169039999999995</v>
      </c>
      <c r="U47" s="78">
        <f t="shared" si="3"/>
        <v>0</v>
      </c>
      <c r="V47" s="78">
        <f t="shared" si="4"/>
        <v>1.0045623999999997</v>
      </c>
      <c r="W47" s="78">
        <f t="shared" si="5"/>
        <v>5.7629119999999991</v>
      </c>
    </row>
    <row r="48" spans="1:23">
      <c r="A48" s="8" t="s">
        <v>90</v>
      </c>
      <c r="B48" s="22">
        <v>20.62</v>
      </c>
      <c r="C48" s="22">
        <f t="shared" si="6"/>
        <v>20.62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v>8.6212219999999995</v>
      </c>
      <c r="K48" s="23">
        <v>4.9281799999999993</v>
      </c>
      <c r="L48" s="23">
        <v>0</v>
      </c>
      <c r="M48" s="23">
        <v>1.0495579999999998</v>
      </c>
      <c r="N48" s="23">
        <v>6.0210399999999993</v>
      </c>
      <c r="O48" s="23">
        <f t="shared" si="8"/>
        <v>20.62</v>
      </c>
      <c r="P48" s="24"/>
      <c r="Q48" s="81">
        <f t="shared" si="9"/>
        <v>20.62</v>
      </c>
      <c r="S48" s="78">
        <f t="shared" si="1"/>
        <v>8.6212219999999995</v>
      </c>
      <c r="T48" s="78">
        <f t="shared" si="2"/>
        <v>4.9281799999999993</v>
      </c>
      <c r="U48" s="78">
        <f t="shared" si="3"/>
        <v>0</v>
      </c>
      <c r="V48" s="78">
        <f t="shared" si="4"/>
        <v>1.0495579999999998</v>
      </c>
      <c r="W48" s="78">
        <f t="shared" si="5"/>
        <v>6.0210399999999993</v>
      </c>
    </row>
    <row r="49" spans="1:23">
      <c r="A49" s="8" t="s">
        <v>91</v>
      </c>
      <c r="B49" s="22">
        <v>20.312000000000001</v>
      </c>
      <c r="C49" s="22">
        <f t="shared" si="6"/>
        <v>20.312000000000001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v>8.4924472000000009</v>
      </c>
      <c r="K49" s="23">
        <v>4.8545679999999996</v>
      </c>
      <c r="L49" s="23">
        <v>0</v>
      </c>
      <c r="M49" s="23">
        <v>1.0338807999999999</v>
      </c>
      <c r="N49" s="23">
        <v>5.9311039999999995</v>
      </c>
      <c r="O49" s="23">
        <f t="shared" si="8"/>
        <v>20.312000000000001</v>
      </c>
      <c r="P49" s="24"/>
      <c r="Q49" s="81">
        <f t="shared" si="9"/>
        <v>20.312000000000001</v>
      </c>
      <c r="S49" s="78">
        <f t="shared" si="1"/>
        <v>8.4924472000000009</v>
      </c>
      <c r="T49" s="78">
        <f t="shared" si="2"/>
        <v>4.8545679999999996</v>
      </c>
      <c r="U49" s="78">
        <f t="shared" si="3"/>
        <v>0</v>
      </c>
      <c r="V49" s="78">
        <f t="shared" si="4"/>
        <v>1.0338807999999999</v>
      </c>
      <c r="W49" s="78">
        <f t="shared" si="5"/>
        <v>5.9311039999999995</v>
      </c>
    </row>
    <row r="50" spans="1:23">
      <c r="A50" s="8" t="s">
        <v>92</v>
      </c>
      <c r="B50" s="22">
        <v>20.488</v>
      </c>
      <c r="C50" s="22">
        <f t="shared" si="6"/>
        <v>20.488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v>8.5660327999999986</v>
      </c>
      <c r="K50" s="23">
        <v>4.8966319999999985</v>
      </c>
      <c r="L50" s="23">
        <v>0</v>
      </c>
      <c r="M50" s="23">
        <v>1.0428391999999997</v>
      </c>
      <c r="N50" s="23">
        <v>5.9824959999999994</v>
      </c>
      <c r="O50" s="23">
        <f t="shared" si="8"/>
        <v>20.488</v>
      </c>
      <c r="P50" s="24"/>
      <c r="Q50" s="81">
        <f t="shared" si="9"/>
        <v>20.488</v>
      </c>
      <c r="S50" s="78">
        <f t="shared" si="1"/>
        <v>8.5660327999999986</v>
      </c>
      <c r="T50" s="78">
        <f t="shared" si="2"/>
        <v>4.8966319999999985</v>
      </c>
      <c r="U50" s="78">
        <f t="shared" si="3"/>
        <v>0</v>
      </c>
      <c r="V50" s="78">
        <f t="shared" si="4"/>
        <v>1.0428391999999997</v>
      </c>
      <c r="W50" s="78">
        <f t="shared" si="5"/>
        <v>5.9824959999999994</v>
      </c>
    </row>
    <row r="51" spans="1:23">
      <c r="A51" s="8" t="s">
        <v>93</v>
      </c>
      <c r="B51" s="22">
        <v>20.295999999999999</v>
      </c>
      <c r="C51" s="22">
        <f t="shared" si="6"/>
        <v>20.295999999999999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v>8.4857575999999995</v>
      </c>
      <c r="K51" s="23">
        <v>4.8507439999999988</v>
      </c>
      <c r="L51" s="23">
        <v>0</v>
      </c>
      <c r="M51" s="23">
        <v>1.0330663999999998</v>
      </c>
      <c r="N51" s="23">
        <v>5.9264319999999993</v>
      </c>
      <c r="O51" s="23">
        <f t="shared" si="8"/>
        <v>20.295999999999999</v>
      </c>
      <c r="P51" s="24"/>
      <c r="Q51" s="81">
        <f t="shared" si="9"/>
        <v>20.295999999999999</v>
      </c>
      <c r="S51" s="78">
        <f t="shared" si="1"/>
        <v>8.4857575999999995</v>
      </c>
      <c r="T51" s="78">
        <f t="shared" si="2"/>
        <v>4.8507439999999988</v>
      </c>
      <c r="U51" s="78">
        <f t="shared" si="3"/>
        <v>0</v>
      </c>
      <c r="V51" s="78">
        <f t="shared" si="4"/>
        <v>1.0330663999999998</v>
      </c>
      <c r="W51" s="78">
        <f t="shared" si="5"/>
        <v>5.9264319999999993</v>
      </c>
    </row>
    <row r="52" spans="1:23">
      <c r="A52" s="8" t="s">
        <v>94</v>
      </c>
      <c r="B52" s="22">
        <v>20.352</v>
      </c>
      <c r="C52" s="22">
        <f t="shared" si="6"/>
        <v>20.352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v>8.509171199999999</v>
      </c>
      <c r="K52" s="23">
        <v>4.8641279999999991</v>
      </c>
      <c r="L52" s="23">
        <v>0</v>
      </c>
      <c r="M52" s="23">
        <v>1.0359167999999999</v>
      </c>
      <c r="N52" s="23">
        <v>5.9427839999999996</v>
      </c>
      <c r="O52" s="23">
        <f t="shared" si="8"/>
        <v>20.352</v>
      </c>
      <c r="P52" s="24"/>
      <c r="Q52" s="81">
        <f t="shared" si="9"/>
        <v>20.352</v>
      </c>
      <c r="S52" s="78">
        <f t="shared" si="1"/>
        <v>8.509171199999999</v>
      </c>
      <c r="T52" s="78">
        <f t="shared" si="2"/>
        <v>4.8641279999999991</v>
      </c>
      <c r="U52" s="78">
        <f t="shared" si="3"/>
        <v>0</v>
      </c>
      <c r="V52" s="78">
        <f t="shared" si="4"/>
        <v>1.0359167999999999</v>
      </c>
      <c r="W52" s="78">
        <f t="shared" si="5"/>
        <v>5.9427839999999996</v>
      </c>
    </row>
    <row r="53" spans="1:23">
      <c r="A53" s="8" t="s">
        <v>95</v>
      </c>
      <c r="B53" s="22">
        <v>20.372</v>
      </c>
      <c r="C53" s="22">
        <f t="shared" si="6"/>
        <v>20.372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v>8.517533199999999</v>
      </c>
      <c r="K53" s="23">
        <v>4.8689079999999985</v>
      </c>
      <c r="L53" s="23">
        <v>0</v>
      </c>
      <c r="M53" s="23">
        <v>1.0369347999999998</v>
      </c>
      <c r="N53" s="23">
        <v>5.9486239999999988</v>
      </c>
      <c r="O53" s="23">
        <f t="shared" si="8"/>
        <v>20.372</v>
      </c>
      <c r="P53" s="24"/>
      <c r="Q53" s="81">
        <f t="shared" si="9"/>
        <v>20.372</v>
      </c>
      <c r="S53" s="78">
        <f t="shared" si="1"/>
        <v>8.517533199999999</v>
      </c>
      <c r="T53" s="78">
        <f t="shared" si="2"/>
        <v>4.8689079999999985</v>
      </c>
      <c r="U53" s="78">
        <f t="shared" si="3"/>
        <v>0</v>
      </c>
      <c r="V53" s="78">
        <f t="shared" si="4"/>
        <v>1.0369347999999998</v>
      </c>
      <c r="W53" s="78">
        <f t="shared" si="5"/>
        <v>5.9486239999999988</v>
      </c>
    </row>
    <row r="54" spans="1:23">
      <c r="A54" s="8" t="s">
        <v>96</v>
      </c>
      <c r="B54" s="22">
        <v>20.064</v>
      </c>
      <c r="C54" s="22">
        <f t="shared" si="6"/>
        <v>20.064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v>8.3887583999999986</v>
      </c>
      <c r="K54" s="23">
        <v>4.7952959999999987</v>
      </c>
      <c r="L54" s="23">
        <v>0</v>
      </c>
      <c r="M54" s="23">
        <v>1.0212575999999998</v>
      </c>
      <c r="N54" s="23">
        <v>5.858687999999999</v>
      </c>
      <c r="O54" s="23">
        <f t="shared" si="8"/>
        <v>20.064</v>
      </c>
      <c r="P54" s="24"/>
      <c r="Q54" s="81">
        <f t="shared" si="9"/>
        <v>20.064</v>
      </c>
      <c r="S54" s="78">
        <f t="shared" si="1"/>
        <v>8.3887583999999986</v>
      </c>
      <c r="T54" s="78">
        <f t="shared" si="2"/>
        <v>4.7952959999999987</v>
      </c>
      <c r="U54" s="78">
        <f t="shared" si="3"/>
        <v>0</v>
      </c>
      <c r="V54" s="78">
        <f t="shared" si="4"/>
        <v>1.0212575999999998</v>
      </c>
      <c r="W54" s="78">
        <f t="shared" si="5"/>
        <v>5.858687999999999</v>
      </c>
    </row>
    <row r="55" spans="1:23">
      <c r="A55" s="8" t="s">
        <v>97</v>
      </c>
      <c r="B55" s="22">
        <v>20.295999999999999</v>
      </c>
      <c r="C55" s="22">
        <f t="shared" si="6"/>
        <v>20.295999999999999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v>8.4857575999999995</v>
      </c>
      <c r="K55" s="23">
        <v>4.8507439999999988</v>
      </c>
      <c r="L55" s="23">
        <v>0</v>
      </c>
      <c r="M55" s="23">
        <v>1.0330663999999998</v>
      </c>
      <c r="N55" s="23">
        <v>5.9264319999999993</v>
      </c>
      <c r="O55" s="23">
        <f t="shared" si="8"/>
        <v>20.295999999999999</v>
      </c>
      <c r="P55" s="24"/>
      <c r="Q55" s="81">
        <f t="shared" si="9"/>
        <v>20.295999999999999</v>
      </c>
      <c r="S55" s="78">
        <f t="shared" si="1"/>
        <v>8.4857575999999995</v>
      </c>
      <c r="T55" s="78">
        <f t="shared" si="2"/>
        <v>4.8507439999999988</v>
      </c>
      <c r="U55" s="78">
        <f t="shared" si="3"/>
        <v>0</v>
      </c>
      <c r="V55" s="78">
        <f t="shared" si="4"/>
        <v>1.0330663999999998</v>
      </c>
      <c r="W55" s="78">
        <f t="shared" si="5"/>
        <v>5.9264319999999993</v>
      </c>
    </row>
    <row r="56" spans="1:23">
      <c r="A56" s="8" t="s">
        <v>98</v>
      </c>
      <c r="B56" s="22">
        <v>20.776</v>
      </c>
      <c r="C56" s="22">
        <f t="shared" si="6"/>
        <v>20.776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v>8.686445599999999</v>
      </c>
      <c r="K56" s="23">
        <v>4.965463999999999</v>
      </c>
      <c r="L56" s="23">
        <v>0</v>
      </c>
      <c r="M56" s="23">
        <v>1.0574983999999998</v>
      </c>
      <c r="N56" s="23">
        <v>6.0665919999999982</v>
      </c>
      <c r="O56" s="23">
        <f t="shared" si="8"/>
        <v>20.776</v>
      </c>
      <c r="P56" s="24"/>
      <c r="Q56" s="81">
        <f t="shared" si="9"/>
        <v>20.776</v>
      </c>
      <c r="S56" s="78">
        <f t="shared" si="1"/>
        <v>8.686445599999999</v>
      </c>
      <c r="T56" s="78">
        <f t="shared" si="2"/>
        <v>4.965463999999999</v>
      </c>
      <c r="U56" s="78">
        <f t="shared" si="3"/>
        <v>0</v>
      </c>
      <c r="V56" s="78">
        <f t="shared" si="4"/>
        <v>1.0574983999999998</v>
      </c>
      <c r="W56" s="78">
        <f t="shared" si="5"/>
        <v>6.0665919999999982</v>
      </c>
    </row>
    <row r="57" spans="1:23">
      <c r="A57" s="8" t="s">
        <v>99</v>
      </c>
      <c r="B57" s="22">
        <v>20.391999999999999</v>
      </c>
      <c r="C57" s="22">
        <f t="shared" si="6"/>
        <v>20.391999999999999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v>8.525895199999999</v>
      </c>
      <c r="K57" s="23">
        <v>4.8736879999999987</v>
      </c>
      <c r="L57" s="23">
        <v>0</v>
      </c>
      <c r="M57" s="23">
        <v>1.0379527999999998</v>
      </c>
      <c r="N57" s="23">
        <v>5.954463999999998</v>
      </c>
      <c r="O57" s="23">
        <f t="shared" si="8"/>
        <v>20.391999999999999</v>
      </c>
      <c r="P57" s="24"/>
      <c r="Q57" s="81">
        <f t="shared" si="9"/>
        <v>20.391999999999999</v>
      </c>
      <c r="S57" s="78">
        <f t="shared" si="1"/>
        <v>8.525895199999999</v>
      </c>
      <c r="T57" s="78">
        <f t="shared" si="2"/>
        <v>4.8736879999999987</v>
      </c>
      <c r="U57" s="78">
        <f t="shared" si="3"/>
        <v>0</v>
      </c>
      <c r="V57" s="78">
        <f t="shared" si="4"/>
        <v>1.0379527999999998</v>
      </c>
      <c r="W57" s="78">
        <f t="shared" si="5"/>
        <v>5.954463999999998</v>
      </c>
    </row>
    <row r="58" spans="1:23">
      <c r="A58" s="8" t="s">
        <v>100</v>
      </c>
      <c r="B58" s="22">
        <v>20.256</v>
      </c>
      <c r="C58" s="22">
        <f t="shared" si="6"/>
        <v>20.256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v>8.4690335999999995</v>
      </c>
      <c r="K58" s="23">
        <v>4.8411839999999993</v>
      </c>
      <c r="L58" s="23">
        <v>0</v>
      </c>
      <c r="M58" s="23">
        <v>1.0310303999999997</v>
      </c>
      <c r="N58" s="23">
        <v>5.9147519999999991</v>
      </c>
      <c r="O58" s="23">
        <f t="shared" si="8"/>
        <v>20.256</v>
      </c>
      <c r="P58" s="24"/>
      <c r="Q58" s="81">
        <f t="shared" si="9"/>
        <v>20.256</v>
      </c>
      <c r="S58" s="78">
        <f t="shared" si="1"/>
        <v>8.4690335999999995</v>
      </c>
      <c r="T58" s="78">
        <f t="shared" si="2"/>
        <v>4.8411839999999993</v>
      </c>
      <c r="U58" s="78">
        <f t="shared" si="3"/>
        <v>0</v>
      </c>
      <c r="V58" s="78">
        <f t="shared" si="4"/>
        <v>1.0310303999999997</v>
      </c>
      <c r="W58" s="78">
        <f t="shared" si="5"/>
        <v>5.9147519999999991</v>
      </c>
    </row>
    <row r="59" spans="1:23">
      <c r="A59" s="8" t="s">
        <v>101</v>
      </c>
      <c r="B59" s="22">
        <v>20.352</v>
      </c>
      <c r="C59" s="22">
        <f t="shared" si="6"/>
        <v>20.352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v>8.509171199999999</v>
      </c>
      <c r="K59" s="23">
        <v>4.8641279999999991</v>
      </c>
      <c r="L59" s="23">
        <v>0</v>
      </c>
      <c r="M59" s="23">
        <v>1.0359167999999999</v>
      </c>
      <c r="N59" s="23">
        <v>5.9427839999999996</v>
      </c>
      <c r="O59" s="23">
        <f t="shared" si="8"/>
        <v>20.352</v>
      </c>
      <c r="P59" s="24"/>
      <c r="Q59" s="81">
        <f t="shared" si="9"/>
        <v>20.352</v>
      </c>
      <c r="S59" s="78">
        <f t="shared" si="1"/>
        <v>8.509171199999999</v>
      </c>
      <c r="T59" s="78">
        <f t="shared" si="2"/>
        <v>4.8641279999999991</v>
      </c>
      <c r="U59" s="78">
        <f t="shared" si="3"/>
        <v>0</v>
      </c>
      <c r="V59" s="78">
        <f t="shared" si="4"/>
        <v>1.0359167999999999</v>
      </c>
      <c r="W59" s="78">
        <f t="shared" si="5"/>
        <v>5.9427839999999996</v>
      </c>
    </row>
    <row r="60" spans="1:23">
      <c r="A60" s="8" t="s">
        <v>102</v>
      </c>
      <c r="B60" s="22">
        <v>20.12</v>
      </c>
      <c r="C60" s="22">
        <f t="shared" si="6"/>
        <v>20.12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v>8.412172</v>
      </c>
      <c r="K60" s="23">
        <v>4.808679999999999</v>
      </c>
      <c r="L60" s="23">
        <v>0</v>
      </c>
      <c r="M60" s="23">
        <v>1.024108</v>
      </c>
      <c r="N60" s="23">
        <v>5.8750399999999994</v>
      </c>
      <c r="O60" s="23">
        <f t="shared" si="8"/>
        <v>20.12</v>
      </c>
      <c r="P60" s="24"/>
      <c r="Q60" s="81">
        <f t="shared" si="9"/>
        <v>20.12</v>
      </c>
      <c r="S60" s="78">
        <f t="shared" si="1"/>
        <v>8.412172</v>
      </c>
      <c r="T60" s="78">
        <f t="shared" si="2"/>
        <v>4.808679999999999</v>
      </c>
      <c r="U60" s="78">
        <f t="shared" si="3"/>
        <v>0</v>
      </c>
      <c r="V60" s="78">
        <f t="shared" si="4"/>
        <v>1.024108</v>
      </c>
      <c r="W60" s="78">
        <f t="shared" si="5"/>
        <v>5.8750399999999994</v>
      </c>
    </row>
    <row r="61" spans="1:23">
      <c r="A61" s="8" t="s">
        <v>103</v>
      </c>
      <c r="B61" s="22">
        <v>19.391999999999999</v>
      </c>
      <c r="C61" s="22">
        <f t="shared" si="6"/>
        <v>19.391999999999999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v>8.1077952</v>
      </c>
      <c r="K61" s="23">
        <v>4.6346879999999988</v>
      </c>
      <c r="L61" s="23">
        <v>0</v>
      </c>
      <c r="M61" s="23">
        <v>0.98705279999999973</v>
      </c>
      <c r="N61" s="23">
        <v>5.6624639999999991</v>
      </c>
      <c r="O61" s="23">
        <f t="shared" si="8"/>
        <v>19.391999999999999</v>
      </c>
      <c r="P61" s="24"/>
      <c r="Q61" s="81">
        <f t="shared" si="9"/>
        <v>19.391999999999999</v>
      </c>
      <c r="S61" s="78">
        <f t="shared" si="1"/>
        <v>8.1077952</v>
      </c>
      <c r="T61" s="78">
        <f t="shared" si="2"/>
        <v>4.6346879999999988</v>
      </c>
      <c r="U61" s="78">
        <f t="shared" si="3"/>
        <v>0</v>
      </c>
      <c r="V61" s="78">
        <f t="shared" si="4"/>
        <v>0.98705279999999973</v>
      </c>
      <c r="W61" s="78">
        <f t="shared" si="5"/>
        <v>5.6624639999999991</v>
      </c>
    </row>
    <row r="62" spans="1:23">
      <c r="A62" s="8" t="s">
        <v>104</v>
      </c>
      <c r="B62" s="22">
        <v>18.952000000000002</v>
      </c>
      <c r="C62" s="22">
        <f t="shared" si="6"/>
        <v>18.952000000000002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v>7.9238311999999995</v>
      </c>
      <c r="K62" s="23">
        <v>4.529528</v>
      </c>
      <c r="L62" s="23">
        <v>0</v>
      </c>
      <c r="M62" s="23">
        <v>0.96465679999999987</v>
      </c>
      <c r="N62" s="23">
        <v>5.5339839999999993</v>
      </c>
      <c r="O62" s="23">
        <f t="shared" si="8"/>
        <v>18.952000000000002</v>
      </c>
      <c r="P62" s="24"/>
      <c r="Q62" s="81">
        <f t="shared" si="9"/>
        <v>18.952000000000002</v>
      </c>
      <c r="S62" s="78">
        <f t="shared" si="1"/>
        <v>7.9238311999999995</v>
      </c>
      <c r="T62" s="78">
        <f t="shared" si="2"/>
        <v>4.529528</v>
      </c>
      <c r="U62" s="78">
        <f t="shared" si="3"/>
        <v>0</v>
      </c>
      <c r="V62" s="78">
        <f t="shared" si="4"/>
        <v>0.96465679999999987</v>
      </c>
      <c r="W62" s="78">
        <f t="shared" si="5"/>
        <v>5.5339839999999993</v>
      </c>
    </row>
    <row r="63" spans="1:23">
      <c r="A63" s="8" t="s">
        <v>105</v>
      </c>
      <c r="B63" s="22">
        <v>17.260000000000002</v>
      </c>
      <c r="C63" s="22">
        <f t="shared" si="6"/>
        <v>17.260000000000002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v>7.2164059999999992</v>
      </c>
      <c r="K63" s="23">
        <v>4.1251399999999991</v>
      </c>
      <c r="L63" s="23">
        <v>0</v>
      </c>
      <c r="M63" s="23">
        <v>0.87853399999999993</v>
      </c>
      <c r="N63" s="23">
        <v>5.0399199999999995</v>
      </c>
      <c r="O63" s="23">
        <f t="shared" si="8"/>
        <v>17.260000000000002</v>
      </c>
      <c r="P63" s="24"/>
      <c r="Q63" s="81">
        <f t="shared" si="9"/>
        <v>17.260000000000002</v>
      </c>
      <c r="S63" s="78">
        <f t="shared" si="1"/>
        <v>7.2164059999999992</v>
      </c>
      <c r="T63" s="78">
        <f t="shared" si="2"/>
        <v>4.1251399999999991</v>
      </c>
      <c r="U63" s="78">
        <f t="shared" si="3"/>
        <v>0</v>
      </c>
      <c r="V63" s="78">
        <f t="shared" si="4"/>
        <v>0.87853399999999993</v>
      </c>
      <c r="W63" s="78">
        <f t="shared" si="5"/>
        <v>5.0399199999999995</v>
      </c>
    </row>
    <row r="64" spans="1:23">
      <c r="A64" s="8" t="s">
        <v>106</v>
      </c>
      <c r="B64" s="22">
        <v>15.916</v>
      </c>
      <c r="C64" s="22">
        <f t="shared" si="6"/>
        <v>15.916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v>6.6544796000000002</v>
      </c>
      <c r="K64" s="23">
        <v>3.8039239999999994</v>
      </c>
      <c r="L64" s="23">
        <v>0</v>
      </c>
      <c r="M64" s="23">
        <v>0.81012439999999986</v>
      </c>
      <c r="N64" s="23">
        <v>4.6474719999999996</v>
      </c>
      <c r="O64" s="23">
        <f t="shared" si="8"/>
        <v>15.916000000000002</v>
      </c>
      <c r="P64" s="24"/>
      <c r="Q64" s="81">
        <f t="shared" si="9"/>
        <v>15.916000000000002</v>
      </c>
      <c r="S64" s="78">
        <f t="shared" si="1"/>
        <v>6.6544796000000002</v>
      </c>
      <c r="T64" s="78">
        <f t="shared" si="2"/>
        <v>3.8039239999999994</v>
      </c>
      <c r="U64" s="78">
        <f t="shared" si="3"/>
        <v>0</v>
      </c>
      <c r="V64" s="78">
        <f t="shared" si="4"/>
        <v>0.81012439999999986</v>
      </c>
      <c r="W64" s="78">
        <f t="shared" si="5"/>
        <v>4.6474719999999996</v>
      </c>
    </row>
    <row r="65" spans="1:23">
      <c r="A65" s="8" t="s">
        <v>107</v>
      </c>
      <c r="B65" s="22">
        <v>16.071999999999999</v>
      </c>
      <c r="C65" s="22">
        <f t="shared" si="6"/>
        <v>16.071999999999999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v>6.7197031999999988</v>
      </c>
      <c r="K65" s="23">
        <v>3.8412079999999991</v>
      </c>
      <c r="L65" s="23">
        <v>0</v>
      </c>
      <c r="M65" s="23">
        <v>0.81806479999999981</v>
      </c>
      <c r="N65" s="23">
        <v>4.6930239999999994</v>
      </c>
      <c r="O65" s="23">
        <f t="shared" si="8"/>
        <v>16.071999999999999</v>
      </c>
      <c r="P65" s="24"/>
      <c r="Q65" s="81">
        <f t="shared" si="9"/>
        <v>16.071999999999999</v>
      </c>
      <c r="S65" s="78">
        <f t="shared" si="1"/>
        <v>6.7197031999999988</v>
      </c>
      <c r="T65" s="78">
        <f t="shared" si="2"/>
        <v>3.8412079999999991</v>
      </c>
      <c r="U65" s="78">
        <f t="shared" si="3"/>
        <v>0</v>
      </c>
      <c r="V65" s="78">
        <f t="shared" si="4"/>
        <v>0.81806479999999981</v>
      </c>
      <c r="W65" s="78">
        <f t="shared" si="5"/>
        <v>4.6930239999999994</v>
      </c>
    </row>
    <row r="66" spans="1:23">
      <c r="A66" s="8" t="s">
        <v>108</v>
      </c>
      <c r="B66" s="22">
        <v>16.856000000000002</v>
      </c>
      <c r="C66" s="22">
        <f t="shared" si="6"/>
        <v>16.856000000000002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v>7.0474936000000001</v>
      </c>
      <c r="K66" s="23">
        <v>4.0285839999999995</v>
      </c>
      <c r="L66" s="23">
        <v>0</v>
      </c>
      <c r="M66" s="23">
        <v>0.85797040000000002</v>
      </c>
      <c r="N66" s="23">
        <v>4.9219520000000001</v>
      </c>
      <c r="O66" s="23">
        <f t="shared" si="8"/>
        <v>16.856000000000002</v>
      </c>
      <c r="P66" s="24"/>
      <c r="Q66" s="81">
        <f t="shared" si="9"/>
        <v>16.856000000000002</v>
      </c>
      <c r="S66" s="78">
        <f t="shared" si="1"/>
        <v>7.0474936000000001</v>
      </c>
      <c r="T66" s="78">
        <f t="shared" si="2"/>
        <v>4.0285839999999995</v>
      </c>
      <c r="U66" s="78">
        <f t="shared" si="3"/>
        <v>0</v>
      </c>
      <c r="V66" s="78">
        <f t="shared" si="4"/>
        <v>0.85797040000000002</v>
      </c>
      <c r="W66" s="78">
        <f t="shared" si="5"/>
        <v>4.9219520000000001</v>
      </c>
    </row>
    <row r="67" spans="1:23">
      <c r="A67" s="8" t="s">
        <v>109</v>
      </c>
      <c r="B67" s="22">
        <v>18.952000000000002</v>
      </c>
      <c r="C67" s="22">
        <f t="shared" si="6"/>
        <v>18.952000000000002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v>7.9238311999999995</v>
      </c>
      <c r="K67" s="23">
        <v>4.529528</v>
      </c>
      <c r="L67" s="23">
        <v>0</v>
      </c>
      <c r="M67" s="23">
        <v>0.96465679999999987</v>
      </c>
      <c r="N67" s="23">
        <v>5.5339839999999993</v>
      </c>
      <c r="O67" s="23">
        <f t="shared" si="8"/>
        <v>18.952000000000002</v>
      </c>
      <c r="P67" s="24"/>
      <c r="Q67" s="81">
        <f t="shared" si="9"/>
        <v>18.952000000000002</v>
      </c>
      <c r="S67" s="78">
        <f t="shared" ref="S67" si="10">J67</f>
        <v>7.9238311999999995</v>
      </c>
      <c r="T67" s="78">
        <f t="shared" ref="T67" si="11">K67</f>
        <v>4.529528</v>
      </c>
      <c r="U67" s="78">
        <f t="shared" ref="U67" si="12">L67</f>
        <v>0</v>
      </c>
      <c r="V67" s="78">
        <f t="shared" ref="V67" si="13">M67</f>
        <v>0.96465679999999987</v>
      </c>
      <c r="W67" s="78">
        <f t="shared" ref="W67" si="14">N67</f>
        <v>5.5339839999999993</v>
      </c>
    </row>
    <row r="68" spans="1:23">
      <c r="A68" s="8" t="s">
        <v>110</v>
      </c>
      <c r="B68" s="22">
        <v>19.103999999999999</v>
      </c>
      <c r="C68" s="22">
        <f t="shared" ref="C68:C98" si="15">B68</f>
        <v>19.103999999999999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16">SUM(D68:H68)</f>
        <v>100.00000000000001</v>
      </c>
      <c r="J68" s="23">
        <v>7.9873823999999987</v>
      </c>
      <c r="K68" s="23">
        <v>4.5658559999999984</v>
      </c>
      <c r="L68" s="23">
        <v>0</v>
      </c>
      <c r="M68" s="23">
        <v>0.97239359999999975</v>
      </c>
      <c r="N68" s="23">
        <v>5.5783679999999984</v>
      </c>
      <c r="O68" s="23">
        <f t="shared" ref="O68:O98" si="17">$C68*I68/$I68</f>
        <v>19.103999999999999</v>
      </c>
      <c r="P68" s="24"/>
      <c r="Q68" s="81">
        <f t="shared" ref="Q68:Q98" si="18">O68+P68</f>
        <v>19.103999999999999</v>
      </c>
      <c r="S68" s="78">
        <f>J68</f>
        <v>7.9873823999999987</v>
      </c>
      <c r="T68" s="78">
        <f t="shared" ref="T68:W68" si="19">K68</f>
        <v>4.5658559999999984</v>
      </c>
      <c r="U68" s="78">
        <f t="shared" si="19"/>
        <v>0</v>
      </c>
      <c r="V68" s="78">
        <f t="shared" si="19"/>
        <v>0.97239359999999975</v>
      </c>
      <c r="W68" s="78">
        <f t="shared" si="19"/>
        <v>5.5783679999999984</v>
      </c>
    </row>
    <row r="69" spans="1:23">
      <c r="A69" s="8" t="s">
        <v>111</v>
      </c>
      <c r="B69" s="22">
        <v>19.256</v>
      </c>
      <c r="C69" s="22">
        <f t="shared" si="15"/>
        <v>19.256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16"/>
        <v>100.00000000000001</v>
      </c>
      <c r="J69" s="23">
        <v>8.0509336000000005</v>
      </c>
      <c r="K69" s="23">
        <v>4.6021839999999994</v>
      </c>
      <c r="L69" s="23">
        <v>0</v>
      </c>
      <c r="M69" s="23">
        <v>0.98013039999999985</v>
      </c>
      <c r="N69" s="23">
        <v>5.6227519999999993</v>
      </c>
      <c r="O69" s="23">
        <f t="shared" si="17"/>
        <v>19.256</v>
      </c>
      <c r="P69" s="24"/>
      <c r="Q69" s="81">
        <f t="shared" si="18"/>
        <v>19.256</v>
      </c>
      <c r="S69" s="78">
        <f t="shared" ref="S69:S98" si="20">J69</f>
        <v>8.0509336000000005</v>
      </c>
      <c r="T69" s="78">
        <f t="shared" ref="T69:T98" si="21">K69</f>
        <v>4.6021839999999994</v>
      </c>
      <c r="U69" s="78">
        <f t="shared" ref="U69:U98" si="22">L69</f>
        <v>0</v>
      </c>
      <c r="V69" s="78">
        <f t="shared" ref="V69:V98" si="23">M69</f>
        <v>0.98013039999999985</v>
      </c>
      <c r="W69" s="78">
        <f t="shared" ref="W69:W98" si="24">N69</f>
        <v>5.6227519999999993</v>
      </c>
    </row>
    <row r="70" spans="1:23">
      <c r="A70" s="8" t="s">
        <v>112</v>
      </c>
      <c r="B70" s="22">
        <v>19.411999999999999</v>
      </c>
      <c r="C70" s="22">
        <f t="shared" si="15"/>
        <v>19.411999999999999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16"/>
        <v>100.00000000000001</v>
      </c>
      <c r="J70" s="23">
        <v>8.1161571999999982</v>
      </c>
      <c r="K70" s="23">
        <v>4.639467999999999</v>
      </c>
      <c r="L70" s="23">
        <v>0</v>
      </c>
      <c r="M70" s="23">
        <v>0.9880707999999998</v>
      </c>
      <c r="N70" s="23">
        <v>5.6683039999999982</v>
      </c>
      <c r="O70" s="23">
        <f t="shared" si="17"/>
        <v>19.411999999999999</v>
      </c>
      <c r="P70" s="24"/>
      <c r="Q70" s="81">
        <f t="shared" si="18"/>
        <v>19.411999999999999</v>
      </c>
      <c r="S70" s="78">
        <f t="shared" si="20"/>
        <v>8.1161571999999982</v>
      </c>
      <c r="T70" s="78">
        <f t="shared" si="21"/>
        <v>4.639467999999999</v>
      </c>
      <c r="U70" s="78">
        <f t="shared" si="22"/>
        <v>0</v>
      </c>
      <c r="V70" s="78">
        <f t="shared" si="23"/>
        <v>0.9880707999999998</v>
      </c>
      <c r="W70" s="78">
        <f t="shared" si="24"/>
        <v>5.6683039999999982</v>
      </c>
    </row>
    <row r="71" spans="1:23">
      <c r="A71" s="8" t="s">
        <v>113</v>
      </c>
      <c r="B71" s="22">
        <v>19.507999999999999</v>
      </c>
      <c r="C71" s="22">
        <f t="shared" si="15"/>
        <v>19.507999999999999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16"/>
        <v>100.00000000000001</v>
      </c>
      <c r="J71" s="23">
        <v>8.1562947999999995</v>
      </c>
      <c r="K71" s="23">
        <v>4.6624119999999989</v>
      </c>
      <c r="L71" s="23">
        <v>0</v>
      </c>
      <c r="M71" s="23">
        <v>0.99295719999999976</v>
      </c>
      <c r="N71" s="23">
        <v>5.6963359999999996</v>
      </c>
      <c r="O71" s="23">
        <f t="shared" si="17"/>
        <v>19.507999999999999</v>
      </c>
      <c r="P71" s="24"/>
      <c r="Q71" s="81">
        <f t="shared" si="18"/>
        <v>19.507999999999999</v>
      </c>
      <c r="S71" s="78">
        <f t="shared" si="20"/>
        <v>8.1562947999999995</v>
      </c>
      <c r="T71" s="78">
        <f t="shared" si="21"/>
        <v>4.6624119999999989</v>
      </c>
      <c r="U71" s="78">
        <f t="shared" si="22"/>
        <v>0</v>
      </c>
      <c r="V71" s="78">
        <f t="shared" si="23"/>
        <v>0.99295719999999976</v>
      </c>
      <c r="W71" s="78">
        <f t="shared" si="24"/>
        <v>5.6963359999999996</v>
      </c>
    </row>
    <row r="72" spans="1:23">
      <c r="A72" s="8" t="s">
        <v>114</v>
      </c>
      <c r="B72" s="22">
        <v>19.256</v>
      </c>
      <c r="C72" s="22">
        <f t="shared" si="15"/>
        <v>19.256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16"/>
        <v>100.00000000000001</v>
      </c>
      <c r="J72" s="23">
        <v>8.0509336000000005</v>
      </c>
      <c r="K72" s="23">
        <v>4.6021839999999994</v>
      </c>
      <c r="L72" s="23">
        <v>0</v>
      </c>
      <c r="M72" s="23">
        <v>0.98013039999999985</v>
      </c>
      <c r="N72" s="23">
        <v>5.6227519999999993</v>
      </c>
      <c r="O72" s="23">
        <f t="shared" si="17"/>
        <v>19.256</v>
      </c>
      <c r="P72" s="24"/>
      <c r="Q72" s="81">
        <f t="shared" si="18"/>
        <v>19.256</v>
      </c>
      <c r="S72" s="78">
        <f t="shared" si="20"/>
        <v>8.0509336000000005</v>
      </c>
      <c r="T72" s="78">
        <f t="shared" si="21"/>
        <v>4.6021839999999994</v>
      </c>
      <c r="U72" s="78">
        <f t="shared" si="22"/>
        <v>0</v>
      </c>
      <c r="V72" s="78">
        <f t="shared" si="23"/>
        <v>0.98013039999999985</v>
      </c>
      <c r="W72" s="78">
        <f t="shared" si="24"/>
        <v>5.6227519999999993</v>
      </c>
    </row>
    <row r="73" spans="1:23">
      <c r="A73" s="8" t="s">
        <v>115</v>
      </c>
      <c r="B73" s="22">
        <v>19.22</v>
      </c>
      <c r="C73" s="22">
        <f t="shared" si="15"/>
        <v>19.22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16"/>
        <v>100.00000000000001</v>
      </c>
      <c r="J73" s="23">
        <v>8.0358819999999991</v>
      </c>
      <c r="K73" s="23">
        <v>4.5935799999999984</v>
      </c>
      <c r="L73" s="23">
        <v>0</v>
      </c>
      <c r="M73" s="23">
        <v>0.97829799999999978</v>
      </c>
      <c r="N73" s="23">
        <v>5.6122399999999981</v>
      </c>
      <c r="O73" s="23">
        <f t="shared" si="17"/>
        <v>19.22</v>
      </c>
      <c r="P73" s="24"/>
      <c r="Q73" s="81">
        <f t="shared" si="18"/>
        <v>19.22</v>
      </c>
      <c r="S73" s="78">
        <f t="shared" si="20"/>
        <v>8.0358819999999991</v>
      </c>
      <c r="T73" s="78">
        <f t="shared" si="21"/>
        <v>4.5935799999999984</v>
      </c>
      <c r="U73" s="78">
        <f t="shared" si="22"/>
        <v>0</v>
      </c>
      <c r="V73" s="78">
        <f t="shared" si="23"/>
        <v>0.97829799999999978</v>
      </c>
      <c r="W73" s="78">
        <f t="shared" si="24"/>
        <v>5.6122399999999981</v>
      </c>
    </row>
    <row r="74" spans="1:23">
      <c r="A74" s="8" t="s">
        <v>116</v>
      </c>
      <c r="B74" s="22">
        <v>19.968</v>
      </c>
      <c r="C74" s="22">
        <f t="shared" si="15"/>
        <v>19.968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16"/>
        <v>100.00000000000001</v>
      </c>
      <c r="J74" s="23">
        <v>8.3486207999999991</v>
      </c>
      <c r="K74" s="23">
        <v>4.7723519999999988</v>
      </c>
      <c r="L74" s="23">
        <v>0</v>
      </c>
      <c r="M74" s="23">
        <v>1.0163711999999998</v>
      </c>
      <c r="N74" s="23">
        <v>5.8306559999999994</v>
      </c>
      <c r="O74" s="23">
        <f t="shared" si="17"/>
        <v>19.968</v>
      </c>
      <c r="P74" s="24"/>
      <c r="Q74" s="81">
        <f t="shared" si="18"/>
        <v>19.968</v>
      </c>
      <c r="S74" s="78">
        <f t="shared" si="20"/>
        <v>8.3486207999999991</v>
      </c>
      <c r="T74" s="78">
        <f t="shared" si="21"/>
        <v>4.7723519999999988</v>
      </c>
      <c r="U74" s="78">
        <f t="shared" si="22"/>
        <v>0</v>
      </c>
      <c r="V74" s="78">
        <f t="shared" si="23"/>
        <v>1.0163711999999998</v>
      </c>
      <c r="W74" s="78">
        <f t="shared" si="24"/>
        <v>5.8306559999999994</v>
      </c>
    </row>
    <row r="75" spans="1:23">
      <c r="A75" s="8" t="s">
        <v>117</v>
      </c>
      <c r="B75" s="22">
        <v>20.064</v>
      </c>
      <c r="C75" s="22">
        <f t="shared" si="15"/>
        <v>20.064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16"/>
        <v>100.00000000000001</v>
      </c>
      <c r="J75" s="23">
        <v>8.3887583999999986</v>
      </c>
      <c r="K75" s="23">
        <v>4.7952959999999987</v>
      </c>
      <c r="L75" s="23">
        <v>0</v>
      </c>
      <c r="M75" s="23">
        <v>1.0212575999999998</v>
      </c>
      <c r="N75" s="23">
        <v>5.858687999999999</v>
      </c>
      <c r="O75" s="23">
        <f t="shared" si="17"/>
        <v>20.064</v>
      </c>
      <c r="P75" s="24"/>
      <c r="Q75" s="81">
        <f t="shared" si="18"/>
        <v>20.064</v>
      </c>
      <c r="S75" s="78">
        <f t="shared" si="20"/>
        <v>8.3887583999999986</v>
      </c>
      <c r="T75" s="78">
        <f t="shared" si="21"/>
        <v>4.7952959999999987</v>
      </c>
      <c r="U75" s="78">
        <f t="shared" si="22"/>
        <v>0</v>
      </c>
      <c r="V75" s="78">
        <f t="shared" si="23"/>
        <v>1.0212575999999998</v>
      </c>
      <c r="W75" s="78">
        <f t="shared" si="24"/>
        <v>5.858687999999999</v>
      </c>
    </row>
    <row r="76" spans="1:23">
      <c r="A76" s="8" t="s">
        <v>118</v>
      </c>
      <c r="B76" s="22">
        <v>19.891999999999999</v>
      </c>
      <c r="C76" s="22">
        <f t="shared" si="15"/>
        <v>19.891999999999999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16"/>
        <v>100.00000000000001</v>
      </c>
      <c r="J76" s="23">
        <v>8.3168451999999995</v>
      </c>
      <c r="K76" s="23">
        <v>4.7541879999999992</v>
      </c>
      <c r="L76" s="23">
        <v>0</v>
      </c>
      <c r="M76" s="23">
        <v>1.0125027999999998</v>
      </c>
      <c r="N76" s="23">
        <v>5.808463999999999</v>
      </c>
      <c r="O76" s="23">
        <f t="shared" si="17"/>
        <v>19.891999999999999</v>
      </c>
      <c r="P76" s="24"/>
      <c r="Q76" s="81">
        <f t="shared" si="18"/>
        <v>19.891999999999999</v>
      </c>
      <c r="S76" s="78">
        <f t="shared" si="20"/>
        <v>8.3168451999999995</v>
      </c>
      <c r="T76" s="78">
        <f t="shared" si="21"/>
        <v>4.7541879999999992</v>
      </c>
      <c r="U76" s="78">
        <f t="shared" si="22"/>
        <v>0</v>
      </c>
      <c r="V76" s="78">
        <f t="shared" si="23"/>
        <v>1.0125027999999998</v>
      </c>
      <c r="W76" s="78">
        <f t="shared" si="24"/>
        <v>5.808463999999999</v>
      </c>
    </row>
    <row r="77" spans="1:23">
      <c r="A77" s="8" t="s">
        <v>119</v>
      </c>
      <c r="B77" s="22">
        <v>19.2</v>
      </c>
      <c r="C77" s="22">
        <f t="shared" si="15"/>
        <v>19.2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16"/>
        <v>100.00000000000001</v>
      </c>
      <c r="J77" s="23">
        <v>8.0275199999999991</v>
      </c>
      <c r="K77" s="23">
        <v>4.5887999999999991</v>
      </c>
      <c r="L77" s="23">
        <v>0</v>
      </c>
      <c r="M77" s="23">
        <v>0.97727999999999982</v>
      </c>
      <c r="N77" s="23">
        <v>5.6063999999999989</v>
      </c>
      <c r="O77" s="23">
        <f t="shared" si="17"/>
        <v>19.2</v>
      </c>
      <c r="P77" s="24"/>
      <c r="Q77" s="81">
        <f t="shared" si="18"/>
        <v>19.2</v>
      </c>
      <c r="S77" s="78">
        <f t="shared" si="20"/>
        <v>8.0275199999999991</v>
      </c>
      <c r="T77" s="78">
        <f t="shared" si="21"/>
        <v>4.5887999999999991</v>
      </c>
      <c r="U77" s="78">
        <f t="shared" si="22"/>
        <v>0</v>
      </c>
      <c r="V77" s="78">
        <f t="shared" si="23"/>
        <v>0.97727999999999982</v>
      </c>
      <c r="W77" s="78">
        <f t="shared" si="24"/>
        <v>5.6063999999999989</v>
      </c>
    </row>
    <row r="78" spans="1:23">
      <c r="A78" s="8" t="s">
        <v>120</v>
      </c>
      <c r="B78" s="22">
        <v>19.852</v>
      </c>
      <c r="C78" s="22">
        <f t="shared" si="15"/>
        <v>19.852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16"/>
        <v>100.00000000000001</v>
      </c>
      <c r="J78" s="23">
        <v>8.3001211999999995</v>
      </c>
      <c r="K78" s="23">
        <v>4.7446279999999987</v>
      </c>
      <c r="L78" s="23">
        <v>0</v>
      </c>
      <c r="M78" s="23">
        <v>1.0104667999999999</v>
      </c>
      <c r="N78" s="23">
        <v>5.7967839999999997</v>
      </c>
      <c r="O78" s="23">
        <f t="shared" si="17"/>
        <v>19.852</v>
      </c>
      <c r="P78" s="24"/>
      <c r="Q78" s="81">
        <f t="shared" si="18"/>
        <v>19.852</v>
      </c>
      <c r="S78" s="78">
        <f t="shared" si="20"/>
        <v>8.3001211999999995</v>
      </c>
      <c r="T78" s="78">
        <f t="shared" si="21"/>
        <v>4.7446279999999987</v>
      </c>
      <c r="U78" s="78">
        <f t="shared" si="22"/>
        <v>0</v>
      </c>
      <c r="V78" s="78">
        <f t="shared" si="23"/>
        <v>1.0104667999999999</v>
      </c>
      <c r="W78" s="78">
        <f t="shared" si="24"/>
        <v>5.7967839999999997</v>
      </c>
    </row>
    <row r="79" spans="1:23">
      <c r="A79" s="8" t="s">
        <v>121</v>
      </c>
      <c r="B79" s="22">
        <v>19.852</v>
      </c>
      <c r="C79" s="22">
        <f t="shared" si="15"/>
        <v>19.852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16"/>
        <v>100.00000000000001</v>
      </c>
      <c r="J79" s="23">
        <v>8.3001211999999995</v>
      </c>
      <c r="K79" s="23">
        <v>4.7446279999999987</v>
      </c>
      <c r="L79" s="23">
        <v>0</v>
      </c>
      <c r="M79" s="23">
        <v>1.0104667999999999</v>
      </c>
      <c r="N79" s="23">
        <v>5.7967839999999997</v>
      </c>
      <c r="O79" s="23">
        <f t="shared" si="17"/>
        <v>19.852</v>
      </c>
      <c r="P79" s="24"/>
      <c r="Q79" s="81">
        <f t="shared" si="18"/>
        <v>19.852</v>
      </c>
      <c r="S79" s="78">
        <f t="shared" si="20"/>
        <v>8.3001211999999995</v>
      </c>
      <c r="T79" s="78">
        <f t="shared" si="21"/>
        <v>4.7446279999999987</v>
      </c>
      <c r="U79" s="78">
        <f t="shared" si="22"/>
        <v>0</v>
      </c>
      <c r="V79" s="78">
        <f t="shared" si="23"/>
        <v>1.0104667999999999</v>
      </c>
      <c r="W79" s="78">
        <f t="shared" si="24"/>
        <v>5.7967839999999997</v>
      </c>
    </row>
    <row r="80" spans="1:23">
      <c r="A80" s="8" t="s">
        <v>122</v>
      </c>
      <c r="B80" s="22">
        <v>19.315999999999999</v>
      </c>
      <c r="C80" s="22">
        <f t="shared" si="15"/>
        <v>19.315999999999999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16"/>
        <v>100.00000000000001</v>
      </c>
      <c r="J80" s="23">
        <v>8.0760195999999986</v>
      </c>
      <c r="K80" s="23">
        <v>4.6165239999999992</v>
      </c>
      <c r="L80" s="23">
        <v>0</v>
      </c>
      <c r="M80" s="23">
        <v>0.98318439999999985</v>
      </c>
      <c r="N80" s="23">
        <v>5.6402719999999995</v>
      </c>
      <c r="O80" s="23">
        <f t="shared" si="17"/>
        <v>19.315999999999999</v>
      </c>
      <c r="P80" s="24"/>
      <c r="Q80" s="81">
        <f t="shared" si="18"/>
        <v>19.315999999999999</v>
      </c>
      <c r="S80" s="78">
        <f t="shared" si="20"/>
        <v>8.0760195999999986</v>
      </c>
      <c r="T80" s="78">
        <f t="shared" si="21"/>
        <v>4.6165239999999992</v>
      </c>
      <c r="U80" s="78">
        <f t="shared" si="22"/>
        <v>0</v>
      </c>
      <c r="V80" s="78">
        <f t="shared" si="23"/>
        <v>0.98318439999999985</v>
      </c>
      <c r="W80" s="78">
        <f t="shared" si="24"/>
        <v>5.6402719999999995</v>
      </c>
    </row>
    <row r="81" spans="1:23">
      <c r="A81" s="8" t="s">
        <v>123</v>
      </c>
      <c r="B81" s="22">
        <v>18.911999999999999</v>
      </c>
      <c r="C81" s="22">
        <f t="shared" si="15"/>
        <v>18.911999999999999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16"/>
        <v>100.00000000000001</v>
      </c>
      <c r="J81" s="23">
        <v>7.9071071999999996</v>
      </c>
      <c r="K81" s="23">
        <v>4.5199679999999987</v>
      </c>
      <c r="L81" s="23">
        <v>0</v>
      </c>
      <c r="M81" s="23">
        <v>0.96262079999999983</v>
      </c>
      <c r="N81" s="23">
        <v>5.5223039999999983</v>
      </c>
      <c r="O81" s="23">
        <f t="shared" si="17"/>
        <v>18.911999999999999</v>
      </c>
      <c r="P81" s="24"/>
      <c r="Q81" s="81">
        <f t="shared" si="18"/>
        <v>18.911999999999999</v>
      </c>
      <c r="S81" s="78">
        <f t="shared" si="20"/>
        <v>7.9071071999999996</v>
      </c>
      <c r="T81" s="78">
        <f t="shared" si="21"/>
        <v>4.5199679999999987</v>
      </c>
      <c r="U81" s="78">
        <f t="shared" si="22"/>
        <v>0</v>
      </c>
      <c r="V81" s="78">
        <f t="shared" si="23"/>
        <v>0.96262079999999983</v>
      </c>
      <c r="W81" s="78">
        <f t="shared" si="24"/>
        <v>5.5223039999999983</v>
      </c>
    </row>
    <row r="82" spans="1:23">
      <c r="A82" s="8" t="s">
        <v>124</v>
      </c>
      <c r="B82" s="22">
        <v>19.047999999999998</v>
      </c>
      <c r="C82" s="22">
        <f t="shared" si="15"/>
        <v>19.047999999999998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16"/>
        <v>100.00000000000001</v>
      </c>
      <c r="J82" s="23">
        <v>7.9639687999999991</v>
      </c>
      <c r="K82" s="23">
        <v>4.5524719999999981</v>
      </c>
      <c r="L82" s="23">
        <v>0</v>
      </c>
      <c r="M82" s="23">
        <v>0.96954319999999972</v>
      </c>
      <c r="N82" s="23">
        <v>5.562015999999999</v>
      </c>
      <c r="O82" s="23">
        <f t="shared" si="17"/>
        <v>19.047999999999998</v>
      </c>
      <c r="P82" s="24"/>
      <c r="Q82" s="81">
        <f t="shared" si="18"/>
        <v>19.047999999999998</v>
      </c>
      <c r="S82" s="78">
        <f t="shared" si="20"/>
        <v>7.9639687999999991</v>
      </c>
      <c r="T82" s="78">
        <f t="shared" si="21"/>
        <v>4.5524719999999981</v>
      </c>
      <c r="U82" s="78">
        <f t="shared" si="22"/>
        <v>0</v>
      </c>
      <c r="V82" s="78">
        <f t="shared" si="23"/>
        <v>0.96954319999999972</v>
      </c>
      <c r="W82" s="78">
        <f t="shared" si="24"/>
        <v>5.562015999999999</v>
      </c>
    </row>
    <row r="83" spans="1:23">
      <c r="A83" s="8" t="s">
        <v>125</v>
      </c>
      <c r="B83" s="22">
        <v>19.047999999999998</v>
      </c>
      <c r="C83" s="22">
        <f t="shared" si="15"/>
        <v>19.047999999999998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16"/>
        <v>100.00000000000001</v>
      </c>
      <c r="J83" s="23">
        <v>7.9639687999999991</v>
      </c>
      <c r="K83" s="23">
        <v>4.5524719999999981</v>
      </c>
      <c r="L83" s="23">
        <v>0</v>
      </c>
      <c r="M83" s="23">
        <v>0.96954319999999972</v>
      </c>
      <c r="N83" s="23">
        <v>5.562015999999999</v>
      </c>
      <c r="O83" s="23">
        <f t="shared" si="17"/>
        <v>19.047999999999998</v>
      </c>
      <c r="P83" s="24"/>
      <c r="Q83" s="81">
        <f t="shared" si="18"/>
        <v>19.047999999999998</v>
      </c>
      <c r="S83" s="78">
        <f t="shared" si="20"/>
        <v>7.9639687999999991</v>
      </c>
      <c r="T83" s="78">
        <f t="shared" si="21"/>
        <v>4.5524719999999981</v>
      </c>
      <c r="U83" s="78">
        <f t="shared" si="22"/>
        <v>0</v>
      </c>
      <c r="V83" s="78">
        <f t="shared" si="23"/>
        <v>0.96954319999999972</v>
      </c>
      <c r="W83" s="78">
        <f t="shared" si="24"/>
        <v>5.562015999999999</v>
      </c>
    </row>
    <row r="84" spans="1:23">
      <c r="A84" s="8" t="s">
        <v>126</v>
      </c>
      <c r="B84" s="22">
        <v>19.372</v>
      </c>
      <c r="C84" s="22">
        <f t="shared" si="15"/>
        <v>19.372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16"/>
        <v>100.00000000000001</v>
      </c>
      <c r="J84" s="23">
        <v>8.0994332</v>
      </c>
      <c r="K84" s="23">
        <v>4.6299079999999995</v>
      </c>
      <c r="L84" s="23">
        <v>0</v>
      </c>
      <c r="M84" s="23">
        <v>0.98603479999999977</v>
      </c>
      <c r="N84" s="23">
        <v>5.6566239999999981</v>
      </c>
      <c r="O84" s="23">
        <f t="shared" si="17"/>
        <v>19.372</v>
      </c>
      <c r="P84" s="24"/>
      <c r="Q84" s="81">
        <f t="shared" si="18"/>
        <v>19.372</v>
      </c>
      <c r="S84" s="78">
        <f t="shared" si="20"/>
        <v>8.0994332</v>
      </c>
      <c r="T84" s="78">
        <f t="shared" si="21"/>
        <v>4.6299079999999995</v>
      </c>
      <c r="U84" s="78">
        <f t="shared" si="22"/>
        <v>0</v>
      </c>
      <c r="V84" s="78">
        <f t="shared" si="23"/>
        <v>0.98603479999999977</v>
      </c>
      <c r="W84" s="78">
        <f t="shared" si="24"/>
        <v>5.6566239999999981</v>
      </c>
    </row>
    <row r="85" spans="1:23">
      <c r="A85" s="8" t="s">
        <v>127</v>
      </c>
      <c r="B85" s="22">
        <v>19.239999999999998</v>
      </c>
      <c r="C85" s="22">
        <f t="shared" si="15"/>
        <v>19.239999999999998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16"/>
        <v>100.00000000000001</v>
      </c>
      <c r="J85" s="23">
        <v>8.0442439999999991</v>
      </c>
      <c r="K85" s="23">
        <v>4.5983599999999987</v>
      </c>
      <c r="L85" s="23">
        <v>0</v>
      </c>
      <c r="M85" s="23">
        <v>0.97931599999999974</v>
      </c>
      <c r="N85" s="23">
        <v>5.6180799999999991</v>
      </c>
      <c r="O85" s="23">
        <f t="shared" si="17"/>
        <v>19.239999999999998</v>
      </c>
      <c r="P85" s="24"/>
      <c r="Q85" s="81">
        <f t="shared" si="18"/>
        <v>19.239999999999998</v>
      </c>
      <c r="S85" s="78">
        <f t="shared" si="20"/>
        <v>8.0442439999999991</v>
      </c>
      <c r="T85" s="78">
        <f t="shared" si="21"/>
        <v>4.5983599999999987</v>
      </c>
      <c r="U85" s="78">
        <f t="shared" si="22"/>
        <v>0</v>
      </c>
      <c r="V85" s="78">
        <f t="shared" si="23"/>
        <v>0.97931599999999974</v>
      </c>
      <c r="W85" s="78">
        <f t="shared" si="24"/>
        <v>5.6180799999999991</v>
      </c>
    </row>
    <row r="86" spans="1:23">
      <c r="A86" s="8" t="s">
        <v>128</v>
      </c>
      <c r="B86" s="22">
        <v>19.776</v>
      </c>
      <c r="C86" s="22">
        <f t="shared" si="15"/>
        <v>19.776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16"/>
        <v>100.00000000000001</v>
      </c>
      <c r="J86" s="23">
        <v>8.2683455999999982</v>
      </c>
      <c r="K86" s="23">
        <v>4.7264639999999991</v>
      </c>
      <c r="L86" s="23">
        <v>0</v>
      </c>
      <c r="M86" s="23">
        <v>1.0065983999999999</v>
      </c>
      <c r="N86" s="23">
        <v>5.7745919999999993</v>
      </c>
      <c r="O86" s="23">
        <f t="shared" si="17"/>
        <v>19.776</v>
      </c>
      <c r="P86" s="24"/>
      <c r="Q86" s="81">
        <f t="shared" si="18"/>
        <v>19.776</v>
      </c>
      <c r="S86" s="78">
        <f t="shared" si="20"/>
        <v>8.2683455999999982</v>
      </c>
      <c r="T86" s="78">
        <f t="shared" si="21"/>
        <v>4.7264639999999991</v>
      </c>
      <c r="U86" s="78">
        <f t="shared" si="22"/>
        <v>0</v>
      </c>
      <c r="V86" s="78">
        <f t="shared" si="23"/>
        <v>1.0065983999999999</v>
      </c>
      <c r="W86" s="78">
        <f t="shared" si="24"/>
        <v>5.7745919999999993</v>
      </c>
    </row>
    <row r="87" spans="1:23">
      <c r="A87" s="8" t="s">
        <v>129</v>
      </c>
      <c r="B87" s="22">
        <v>19.776</v>
      </c>
      <c r="C87" s="22">
        <f t="shared" si="15"/>
        <v>19.776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16"/>
        <v>100.00000000000001</v>
      </c>
      <c r="J87" s="23">
        <v>8.2683455999999982</v>
      </c>
      <c r="K87" s="23">
        <v>4.7264639999999991</v>
      </c>
      <c r="L87" s="23">
        <v>0</v>
      </c>
      <c r="M87" s="23">
        <v>1.0065983999999999</v>
      </c>
      <c r="N87" s="23">
        <v>5.7745919999999993</v>
      </c>
      <c r="O87" s="23">
        <f t="shared" si="17"/>
        <v>19.776</v>
      </c>
      <c r="P87" s="24"/>
      <c r="Q87" s="81">
        <f t="shared" si="18"/>
        <v>19.776</v>
      </c>
      <c r="S87" s="78">
        <f t="shared" si="20"/>
        <v>8.2683455999999982</v>
      </c>
      <c r="T87" s="78">
        <f t="shared" si="21"/>
        <v>4.7264639999999991</v>
      </c>
      <c r="U87" s="78">
        <f t="shared" si="22"/>
        <v>0</v>
      </c>
      <c r="V87" s="78">
        <f t="shared" si="23"/>
        <v>1.0065983999999999</v>
      </c>
      <c r="W87" s="78">
        <f t="shared" si="24"/>
        <v>5.7745919999999993</v>
      </c>
    </row>
    <row r="88" spans="1:23">
      <c r="A88" s="8" t="s">
        <v>130</v>
      </c>
      <c r="B88" s="22">
        <v>20.256</v>
      </c>
      <c r="C88" s="22">
        <f t="shared" si="15"/>
        <v>20.256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16"/>
        <v>100.00000000000001</v>
      </c>
      <c r="J88" s="23">
        <v>8.4690335999999995</v>
      </c>
      <c r="K88" s="23">
        <v>4.8411839999999993</v>
      </c>
      <c r="L88" s="23">
        <v>0</v>
      </c>
      <c r="M88" s="23">
        <v>1.0310303999999997</v>
      </c>
      <c r="N88" s="23">
        <v>5.9147519999999991</v>
      </c>
      <c r="O88" s="23">
        <f t="shared" si="17"/>
        <v>20.256</v>
      </c>
      <c r="P88" s="24"/>
      <c r="Q88" s="81">
        <f t="shared" si="18"/>
        <v>20.256</v>
      </c>
      <c r="S88" s="78">
        <f t="shared" si="20"/>
        <v>8.4690335999999995</v>
      </c>
      <c r="T88" s="78">
        <f t="shared" si="21"/>
        <v>4.8411839999999993</v>
      </c>
      <c r="U88" s="78">
        <f t="shared" si="22"/>
        <v>0</v>
      </c>
      <c r="V88" s="78">
        <f t="shared" si="23"/>
        <v>1.0310303999999997</v>
      </c>
      <c r="W88" s="78">
        <f t="shared" si="24"/>
        <v>5.9147519999999991</v>
      </c>
    </row>
    <row r="89" spans="1:23">
      <c r="A89" s="8" t="s">
        <v>131</v>
      </c>
      <c r="B89" s="22">
        <v>20.352</v>
      </c>
      <c r="C89" s="22">
        <f t="shared" si="15"/>
        <v>20.352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16"/>
        <v>100.00000000000001</v>
      </c>
      <c r="J89" s="23">
        <v>8.509171199999999</v>
      </c>
      <c r="K89" s="23">
        <v>4.8641279999999991</v>
      </c>
      <c r="L89" s="23">
        <v>0</v>
      </c>
      <c r="M89" s="23">
        <v>1.0359167999999999</v>
      </c>
      <c r="N89" s="23">
        <v>5.9427839999999996</v>
      </c>
      <c r="O89" s="23">
        <f t="shared" si="17"/>
        <v>20.352</v>
      </c>
      <c r="P89" s="24"/>
      <c r="Q89" s="81">
        <f t="shared" si="18"/>
        <v>20.352</v>
      </c>
      <c r="S89" s="78">
        <f t="shared" si="20"/>
        <v>8.509171199999999</v>
      </c>
      <c r="T89" s="78">
        <f t="shared" si="21"/>
        <v>4.8641279999999991</v>
      </c>
      <c r="U89" s="78">
        <f t="shared" si="22"/>
        <v>0</v>
      </c>
      <c r="V89" s="78">
        <f t="shared" si="23"/>
        <v>1.0359167999999999</v>
      </c>
      <c r="W89" s="78">
        <f t="shared" si="24"/>
        <v>5.9427839999999996</v>
      </c>
    </row>
    <row r="90" spans="1:23">
      <c r="A90" s="8" t="s">
        <v>132</v>
      </c>
      <c r="B90" s="22">
        <v>20.312000000000001</v>
      </c>
      <c r="C90" s="22">
        <f t="shared" si="15"/>
        <v>20.312000000000001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16"/>
        <v>100.00000000000001</v>
      </c>
      <c r="J90" s="23">
        <v>8.4924472000000009</v>
      </c>
      <c r="K90" s="23">
        <v>4.8545679999999996</v>
      </c>
      <c r="L90" s="23">
        <v>0</v>
      </c>
      <c r="M90" s="23">
        <v>1.0338807999999999</v>
      </c>
      <c r="N90" s="23">
        <v>5.9311039999999995</v>
      </c>
      <c r="O90" s="23">
        <f t="shared" si="17"/>
        <v>20.312000000000001</v>
      </c>
      <c r="P90" s="24"/>
      <c r="Q90" s="81">
        <f t="shared" si="18"/>
        <v>20.312000000000001</v>
      </c>
      <c r="S90" s="78">
        <f t="shared" si="20"/>
        <v>8.4924472000000009</v>
      </c>
      <c r="T90" s="78">
        <f t="shared" si="21"/>
        <v>4.8545679999999996</v>
      </c>
      <c r="U90" s="78">
        <f t="shared" si="22"/>
        <v>0</v>
      </c>
      <c r="V90" s="78">
        <f t="shared" si="23"/>
        <v>1.0338807999999999</v>
      </c>
      <c r="W90" s="78">
        <f t="shared" si="24"/>
        <v>5.9311039999999995</v>
      </c>
    </row>
    <row r="91" spans="1:23">
      <c r="A91" s="8" t="s">
        <v>133</v>
      </c>
      <c r="B91" s="22">
        <v>19.276</v>
      </c>
      <c r="C91" s="22">
        <f t="shared" si="15"/>
        <v>19.276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16"/>
        <v>100.00000000000001</v>
      </c>
      <c r="J91" s="23">
        <v>8.0592955999999987</v>
      </c>
      <c r="K91" s="23">
        <v>4.6069639999999996</v>
      </c>
      <c r="L91" s="23">
        <v>0</v>
      </c>
      <c r="M91" s="23">
        <v>0.98114839999999992</v>
      </c>
      <c r="N91" s="23">
        <v>5.6285919999999994</v>
      </c>
      <c r="O91" s="23">
        <f t="shared" si="17"/>
        <v>19.276</v>
      </c>
      <c r="P91" s="24"/>
      <c r="Q91" s="81">
        <f t="shared" si="18"/>
        <v>19.276</v>
      </c>
      <c r="S91" s="78">
        <f t="shared" si="20"/>
        <v>8.0592955999999987</v>
      </c>
      <c r="T91" s="78">
        <f t="shared" si="21"/>
        <v>4.6069639999999996</v>
      </c>
      <c r="U91" s="78">
        <f t="shared" si="22"/>
        <v>0</v>
      </c>
      <c r="V91" s="78">
        <f t="shared" si="23"/>
        <v>0.98114839999999992</v>
      </c>
      <c r="W91" s="78">
        <f t="shared" si="24"/>
        <v>5.6285919999999994</v>
      </c>
    </row>
    <row r="92" spans="1:23">
      <c r="A92" s="8" t="s">
        <v>134</v>
      </c>
      <c r="B92" s="22">
        <v>18.584</v>
      </c>
      <c r="C92" s="22">
        <f t="shared" si="15"/>
        <v>18.584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16"/>
        <v>100.00000000000001</v>
      </c>
      <c r="J92" s="23">
        <v>7.7699703999999983</v>
      </c>
      <c r="K92" s="23">
        <v>4.4415759999999986</v>
      </c>
      <c r="L92" s="23">
        <v>0</v>
      </c>
      <c r="M92" s="23">
        <v>0.94592559999999981</v>
      </c>
      <c r="N92" s="23">
        <v>5.4265279999999985</v>
      </c>
      <c r="O92" s="23">
        <f t="shared" si="17"/>
        <v>18.584</v>
      </c>
      <c r="P92" s="24"/>
      <c r="Q92" s="81">
        <f t="shared" si="18"/>
        <v>18.584</v>
      </c>
      <c r="S92" s="78">
        <f t="shared" si="20"/>
        <v>7.7699703999999983</v>
      </c>
      <c r="T92" s="78">
        <f t="shared" si="21"/>
        <v>4.4415759999999986</v>
      </c>
      <c r="U92" s="78">
        <f t="shared" si="22"/>
        <v>0</v>
      </c>
      <c r="V92" s="78">
        <f t="shared" si="23"/>
        <v>0.94592559999999981</v>
      </c>
      <c r="W92" s="78">
        <f t="shared" si="24"/>
        <v>5.4265279999999985</v>
      </c>
    </row>
    <row r="93" spans="1:23">
      <c r="A93" s="8" t="s">
        <v>135</v>
      </c>
      <c r="B93" s="22">
        <v>19.256</v>
      </c>
      <c r="C93" s="22">
        <f t="shared" si="15"/>
        <v>19.256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16"/>
        <v>100.00000000000001</v>
      </c>
      <c r="J93" s="23">
        <v>8.0509336000000005</v>
      </c>
      <c r="K93" s="23">
        <v>4.6021839999999994</v>
      </c>
      <c r="L93" s="23">
        <v>0</v>
      </c>
      <c r="M93" s="23">
        <v>0.98013039999999985</v>
      </c>
      <c r="N93" s="23">
        <v>5.6227519999999993</v>
      </c>
      <c r="O93" s="23">
        <f t="shared" si="17"/>
        <v>19.256</v>
      </c>
      <c r="P93" s="24"/>
      <c r="Q93" s="81">
        <f t="shared" si="18"/>
        <v>19.256</v>
      </c>
      <c r="S93" s="78">
        <f t="shared" si="20"/>
        <v>8.0509336000000005</v>
      </c>
      <c r="T93" s="78">
        <f t="shared" si="21"/>
        <v>4.6021839999999994</v>
      </c>
      <c r="U93" s="78">
        <f t="shared" si="22"/>
        <v>0</v>
      </c>
      <c r="V93" s="78">
        <f t="shared" si="23"/>
        <v>0.98013039999999985</v>
      </c>
      <c r="W93" s="78">
        <f t="shared" si="24"/>
        <v>5.6227519999999993</v>
      </c>
    </row>
    <row r="94" spans="1:23">
      <c r="A94" s="8" t="s">
        <v>136</v>
      </c>
      <c r="B94" s="22">
        <v>20.14</v>
      </c>
      <c r="C94" s="22">
        <f t="shared" si="15"/>
        <v>20.14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16"/>
        <v>100.00000000000001</v>
      </c>
      <c r="J94" s="23">
        <v>8.420534</v>
      </c>
      <c r="K94" s="23">
        <v>4.8134599999999992</v>
      </c>
      <c r="L94" s="23">
        <v>0</v>
      </c>
      <c r="M94" s="23">
        <v>1.025126</v>
      </c>
      <c r="N94" s="23">
        <v>5.8808799999999986</v>
      </c>
      <c r="O94" s="23">
        <f t="shared" si="17"/>
        <v>20.14</v>
      </c>
      <c r="P94" s="24"/>
      <c r="Q94" s="81">
        <f t="shared" si="18"/>
        <v>20.14</v>
      </c>
      <c r="S94" s="78">
        <f t="shared" si="20"/>
        <v>8.420534</v>
      </c>
      <c r="T94" s="78">
        <f t="shared" si="21"/>
        <v>4.8134599999999992</v>
      </c>
      <c r="U94" s="78">
        <f t="shared" si="22"/>
        <v>0</v>
      </c>
      <c r="V94" s="78">
        <f t="shared" si="23"/>
        <v>1.025126</v>
      </c>
      <c r="W94" s="78">
        <f t="shared" si="24"/>
        <v>5.8808799999999986</v>
      </c>
    </row>
    <row r="95" spans="1:23">
      <c r="A95" s="8" t="s">
        <v>137</v>
      </c>
      <c r="B95" s="22">
        <v>19.295999999999999</v>
      </c>
      <c r="C95" s="22">
        <f t="shared" si="15"/>
        <v>19.295999999999999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16"/>
        <v>100.00000000000001</v>
      </c>
      <c r="J95" s="23">
        <v>8.0676575999999987</v>
      </c>
      <c r="K95" s="23">
        <v>4.611743999999999</v>
      </c>
      <c r="L95" s="23">
        <v>0</v>
      </c>
      <c r="M95" s="23">
        <v>0.98216639999999988</v>
      </c>
      <c r="N95" s="23">
        <v>5.6344319999999986</v>
      </c>
      <c r="O95" s="23">
        <f t="shared" si="17"/>
        <v>19.295999999999999</v>
      </c>
      <c r="P95" s="24"/>
      <c r="Q95" s="81">
        <f t="shared" si="18"/>
        <v>19.295999999999999</v>
      </c>
      <c r="S95" s="78">
        <f t="shared" si="20"/>
        <v>8.0676575999999987</v>
      </c>
      <c r="T95" s="78">
        <f t="shared" si="21"/>
        <v>4.611743999999999</v>
      </c>
      <c r="U95" s="78">
        <f t="shared" si="22"/>
        <v>0</v>
      </c>
      <c r="V95" s="78">
        <f t="shared" si="23"/>
        <v>0.98216639999999988</v>
      </c>
      <c r="W95" s="78">
        <f t="shared" si="24"/>
        <v>5.6344319999999986</v>
      </c>
    </row>
    <row r="96" spans="1:23">
      <c r="A96" s="8" t="s">
        <v>138</v>
      </c>
      <c r="B96" s="22">
        <v>19.239999999999998</v>
      </c>
      <c r="C96" s="22">
        <f t="shared" si="15"/>
        <v>19.239999999999998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16"/>
        <v>100.00000000000001</v>
      </c>
      <c r="J96" s="23">
        <v>8.0442439999999991</v>
      </c>
      <c r="K96" s="23">
        <v>4.5983599999999987</v>
      </c>
      <c r="L96" s="23">
        <v>0</v>
      </c>
      <c r="M96" s="23">
        <v>0.97931599999999974</v>
      </c>
      <c r="N96" s="23">
        <v>5.6180799999999991</v>
      </c>
      <c r="O96" s="23">
        <f t="shared" si="17"/>
        <v>19.239999999999998</v>
      </c>
      <c r="P96" s="24"/>
      <c r="Q96" s="81">
        <f t="shared" si="18"/>
        <v>19.239999999999998</v>
      </c>
      <c r="S96" s="78">
        <f t="shared" si="20"/>
        <v>8.0442439999999991</v>
      </c>
      <c r="T96" s="78">
        <f t="shared" si="21"/>
        <v>4.5983599999999987</v>
      </c>
      <c r="U96" s="78">
        <f t="shared" si="22"/>
        <v>0</v>
      </c>
      <c r="V96" s="78">
        <f t="shared" si="23"/>
        <v>0.97931599999999974</v>
      </c>
      <c r="W96" s="78">
        <f t="shared" si="24"/>
        <v>5.6180799999999991</v>
      </c>
    </row>
    <row r="97" spans="1:26">
      <c r="A97" s="8" t="s">
        <v>139</v>
      </c>
      <c r="B97" s="22">
        <v>19.103999999999999</v>
      </c>
      <c r="C97" s="22">
        <f t="shared" si="15"/>
        <v>19.103999999999999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16"/>
        <v>100.00000000000001</v>
      </c>
      <c r="J97" s="23">
        <v>7.9873823999999987</v>
      </c>
      <c r="K97" s="23">
        <v>4.5658559999999984</v>
      </c>
      <c r="L97" s="23">
        <v>0</v>
      </c>
      <c r="M97" s="23">
        <v>0.97239359999999975</v>
      </c>
      <c r="N97" s="23">
        <v>5.5783679999999984</v>
      </c>
      <c r="O97" s="23">
        <f t="shared" si="17"/>
        <v>19.103999999999999</v>
      </c>
      <c r="P97" s="24"/>
      <c r="Q97" s="81">
        <f t="shared" si="18"/>
        <v>19.103999999999999</v>
      </c>
      <c r="S97" s="78">
        <f t="shared" si="20"/>
        <v>7.9873823999999987</v>
      </c>
      <c r="T97" s="78">
        <f t="shared" si="21"/>
        <v>4.5658559999999984</v>
      </c>
      <c r="U97" s="78">
        <f t="shared" si="22"/>
        <v>0</v>
      </c>
      <c r="V97" s="78">
        <f t="shared" si="23"/>
        <v>0.97239359999999975</v>
      </c>
      <c r="W97" s="78">
        <f t="shared" si="24"/>
        <v>5.5783679999999984</v>
      </c>
    </row>
    <row r="98" spans="1:26">
      <c r="A98" s="8" t="s">
        <v>140</v>
      </c>
      <c r="B98" s="22">
        <v>18.391999999999999</v>
      </c>
      <c r="C98" s="22">
        <f t="shared" si="15"/>
        <v>18.391999999999999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16"/>
        <v>100.00000000000001</v>
      </c>
      <c r="J98" s="23">
        <v>7.6896951999999992</v>
      </c>
      <c r="K98" s="23">
        <v>4.3956879999999989</v>
      </c>
      <c r="L98" s="23">
        <v>0</v>
      </c>
      <c r="M98" s="23">
        <v>0.9361527999999999</v>
      </c>
      <c r="N98" s="23">
        <v>5.3704639999999984</v>
      </c>
      <c r="O98" s="23">
        <f t="shared" si="17"/>
        <v>18.391999999999999</v>
      </c>
      <c r="P98" s="24"/>
      <c r="Q98" s="81">
        <f t="shared" si="18"/>
        <v>18.391999999999999</v>
      </c>
      <c r="S98" s="78">
        <f t="shared" si="20"/>
        <v>7.6896951999999992</v>
      </c>
      <c r="T98" s="78">
        <f t="shared" si="21"/>
        <v>4.3956879999999989</v>
      </c>
      <c r="U98" s="78">
        <f t="shared" si="22"/>
        <v>0</v>
      </c>
      <c r="V98" s="78">
        <f t="shared" si="23"/>
        <v>0.9361527999999999</v>
      </c>
      <c r="W98" s="78">
        <f t="shared" si="24"/>
        <v>5.3704639999999984</v>
      </c>
    </row>
    <row r="99" spans="1:26">
      <c r="A99" s="8" t="s">
        <v>175</v>
      </c>
      <c r="B99" s="22">
        <f t="shared" ref="B99:Q99" si="25">SUM(B3:B98)/4000</f>
        <v>0.4553280000000004</v>
      </c>
      <c r="C99" s="22">
        <f t="shared" si="25"/>
        <v>0.4553280000000004</v>
      </c>
      <c r="D99" s="22">
        <f t="shared" si="25"/>
        <v>1.003439999999999</v>
      </c>
      <c r="E99" s="22">
        <f t="shared" si="25"/>
        <v>0.573600000000001</v>
      </c>
      <c r="F99" s="22">
        <f t="shared" si="25"/>
        <v>0</v>
      </c>
      <c r="G99" s="22">
        <f t="shared" si="25"/>
        <v>0.12215999999999975</v>
      </c>
      <c r="H99" s="22">
        <f t="shared" si="25"/>
        <v>0.70079999999999942</v>
      </c>
      <c r="I99" s="22">
        <f t="shared" si="25"/>
        <v>2.4000000000000004</v>
      </c>
      <c r="J99" s="23">
        <f t="shared" si="25"/>
        <v>0.19037263680000002</v>
      </c>
      <c r="K99" s="24">
        <f t="shared" si="25"/>
        <v>0.10882339200000005</v>
      </c>
      <c r="L99" s="24">
        <f t="shared" si="25"/>
        <v>0</v>
      </c>
      <c r="M99" s="24">
        <f t="shared" si="25"/>
        <v>2.3176195199999996E-2</v>
      </c>
      <c r="N99" s="24">
        <f t="shared" si="25"/>
        <v>0.13295577599999991</v>
      </c>
      <c r="O99" s="25">
        <f t="shared" si="25"/>
        <v>0.4553280000000004</v>
      </c>
      <c r="P99" s="25"/>
      <c r="Q99" s="85">
        <f t="shared" si="25"/>
        <v>0.4553280000000004</v>
      </c>
      <c r="S99" s="78">
        <f>SUM(S3:S98)/4000</f>
        <v>0.19037263680000002</v>
      </c>
      <c r="T99" s="78">
        <f t="shared" ref="T99:W99" si="26">SUM(T3:T98)/4000</f>
        <v>0.10882339200000005</v>
      </c>
      <c r="U99" s="78">
        <f t="shared" si="26"/>
        <v>0</v>
      </c>
      <c r="V99" s="78">
        <f t="shared" si="26"/>
        <v>2.3176195199999996E-2</v>
      </c>
      <c r="W99" s="78">
        <f t="shared" si="26"/>
        <v>0.13295577599999991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20" t="s">
        <v>229</v>
      </c>
      <c r="B1" s="220"/>
      <c r="C1" s="220"/>
      <c r="D1" s="220"/>
      <c r="E1" s="109"/>
      <c r="F1" s="109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U1" s="224" t="s">
        <v>343</v>
      </c>
      <c r="V1" s="225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44937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3.06</v>
      </c>
      <c r="N3" s="113">
        <v>0</v>
      </c>
      <c r="O3" s="95">
        <v>-116</v>
      </c>
      <c r="P3" s="95">
        <v>-116</v>
      </c>
      <c r="Q3" s="95">
        <v>0</v>
      </c>
      <c r="R3" s="95">
        <v>0</v>
      </c>
      <c r="S3" s="114">
        <v>0</v>
      </c>
      <c r="U3" s="115">
        <v>-232</v>
      </c>
      <c r="V3" s="116">
        <v>3.06</v>
      </c>
      <c r="W3">
        <v>0</v>
      </c>
      <c r="X3">
        <v>-116</v>
      </c>
      <c r="Y3">
        <v>0</v>
      </c>
      <c r="Z3">
        <v>3.06</v>
      </c>
      <c r="AA3">
        <v>-116</v>
      </c>
    </row>
    <row r="4" spans="1:27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3.26</v>
      </c>
      <c r="N4" s="115">
        <v>0</v>
      </c>
      <c r="O4" s="88">
        <v>-136</v>
      </c>
      <c r="P4" s="88">
        <v>-142</v>
      </c>
      <c r="Q4" s="88">
        <v>0</v>
      </c>
      <c r="R4" s="88">
        <v>0</v>
      </c>
      <c r="S4" s="116">
        <v>0</v>
      </c>
      <c r="U4" s="115">
        <v>-278</v>
      </c>
      <c r="V4" s="116">
        <v>3.26</v>
      </c>
      <c r="W4">
        <v>0</v>
      </c>
      <c r="X4">
        <v>-136</v>
      </c>
      <c r="Y4">
        <v>0</v>
      </c>
      <c r="Z4">
        <v>3.26</v>
      </c>
      <c r="AA4">
        <v>-142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2.2000000000000002</v>
      </c>
      <c r="N5" s="115">
        <v>0</v>
      </c>
      <c r="O5" s="88">
        <v>-161</v>
      </c>
      <c r="P5" s="88">
        <v>-32</v>
      </c>
      <c r="Q5" s="88">
        <v>0</v>
      </c>
      <c r="R5" s="88">
        <v>0</v>
      </c>
      <c r="S5" s="116">
        <v>0</v>
      </c>
      <c r="U5" s="115">
        <v>-193</v>
      </c>
      <c r="V5" s="116">
        <v>2.2000000000000002</v>
      </c>
      <c r="W5">
        <v>0</v>
      </c>
      <c r="X5">
        <v>-161</v>
      </c>
      <c r="Y5">
        <v>0</v>
      </c>
      <c r="Z5">
        <v>2.2000000000000002</v>
      </c>
      <c r="AA5">
        <v>-32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1.72</v>
      </c>
      <c r="N6" s="115">
        <v>0</v>
      </c>
      <c r="O6" s="88">
        <v>-171</v>
      </c>
      <c r="P6" s="88">
        <v>-56</v>
      </c>
      <c r="Q6" s="88">
        <v>0</v>
      </c>
      <c r="R6" s="88">
        <v>0</v>
      </c>
      <c r="S6" s="116">
        <v>0</v>
      </c>
      <c r="U6" s="115">
        <v>-227</v>
      </c>
      <c r="V6" s="116">
        <v>1.72</v>
      </c>
      <c r="W6">
        <v>0</v>
      </c>
      <c r="X6">
        <v>-171</v>
      </c>
      <c r="Y6">
        <v>0</v>
      </c>
      <c r="Z6">
        <v>1.72</v>
      </c>
      <c r="AA6">
        <v>-56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1.53</v>
      </c>
      <c r="N7" s="115">
        <v>0</v>
      </c>
      <c r="O7" s="88">
        <v>-175</v>
      </c>
      <c r="P7" s="88">
        <v>-87</v>
      </c>
      <c r="Q7" s="88">
        <v>0</v>
      </c>
      <c r="R7" s="88">
        <v>0</v>
      </c>
      <c r="S7" s="116">
        <v>0</v>
      </c>
      <c r="U7" s="115">
        <v>-262</v>
      </c>
      <c r="V7" s="116">
        <v>1.53</v>
      </c>
      <c r="W7">
        <v>0</v>
      </c>
      <c r="X7">
        <v>-175</v>
      </c>
      <c r="Y7">
        <v>0</v>
      </c>
      <c r="Z7">
        <v>1.53</v>
      </c>
      <c r="AA7">
        <v>-87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0.96</v>
      </c>
      <c r="N8" s="115">
        <v>0</v>
      </c>
      <c r="O8" s="88">
        <v>-195</v>
      </c>
      <c r="P8" s="88">
        <v>-104</v>
      </c>
      <c r="Q8" s="88">
        <v>0</v>
      </c>
      <c r="R8" s="88">
        <v>0</v>
      </c>
      <c r="S8" s="116">
        <v>0</v>
      </c>
      <c r="U8" s="115">
        <v>-299</v>
      </c>
      <c r="V8" s="116">
        <v>0.96</v>
      </c>
      <c r="W8">
        <v>0</v>
      </c>
      <c r="X8">
        <v>-195</v>
      </c>
      <c r="Y8">
        <v>0</v>
      </c>
      <c r="Z8">
        <v>0.96</v>
      </c>
      <c r="AA8">
        <v>-104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1.24</v>
      </c>
      <c r="N9" s="115">
        <v>0</v>
      </c>
      <c r="O9" s="88">
        <v>-200</v>
      </c>
      <c r="P9" s="88">
        <v>-109</v>
      </c>
      <c r="Q9" s="88">
        <v>0</v>
      </c>
      <c r="R9" s="88">
        <v>0</v>
      </c>
      <c r="S9" s="116">
        <v>0</v>
      </c>
      <c r="U9" s="115">
        <v>-309</v>
      </c>
      <c r="V9" s="116">
        <v>1.24</v>
      </c>
      <c r="W9">
        <v>0</v>
      </c>
      <c r="X9">
        <v>-200</v>
      </c>
      <c r="Y9">
        <v>0</v>
      </c>
      <c r="Z9">
        <v>1.24</v>
      </c>
      <c r="AA9">
        <v>-109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0.1</v>
      </c>
      <c r="N10" s="115">
        <v>0</v>
      </c>
      <c r="O10" s="88">
        <v>-184</v>
      </c>
      <c r="P10" s="88">
        <v>-120</v>
      </c>
      <c r="Q10" s="88">
        <v>0</v>
      </c>
      <c r="R10" s="88">
        <v>0</v>
      </c>
      <c r="S10" s="116">
        <v>0</v>
      </c>
      <c r="U10" s="115">
        <v>-304</v>
      </c>
      <c r="V10" s="116">
        <v>0.1</v>
      </c>
      <c r="W10">
        <v>0</v>
      </c>
      <c r="X10">
        <v>-184</v>
      </c>
      <c r="Y10">
        <v>0</v>
      </c>
      <c r="Z10">
        <v>0.1</v>
      </c>
      <c r="AA10">
        <v>-120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0.1</v>
      </c>
      <c r="N11" s="115">
        <v>0</v>
      </c>
      <c r="O11" s="88">
        <v>-146.63999999999999</v>
      </c>
      <c r="P11" s="88">
        <v>-128</v>
      </c>
      <c r="Q11" s="88">
        <v>0</v>
      </c>
      <c r="R11" s="88">
        <v>0</v>
      </c>
      <c r="S11" s="116">
        <v>0</v>
      </c>
      <c r="U11" s="115">
        <v>-274.64</v>
      </c>
      <c r="V11" s="116">
        <v>0.1</v>
      </c>
      <c r="W11">
        <v>0</v>
      </c>
      <c r="X11">
        <v>-146.63999999999999</v>
      </c>
      <c r="Y11">
        <v>0</v>
      </c>
      <c r="Z11">
        <v>0.1</v>
      </c>
      <c r="AA11">
        <v>-128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0.56999999999999995</v>
      </c>
      <c r="N12" s="115">
        <v>0</v>
      </c>
      <c r="O12" s="88">
        <v>-154</v>
      </c>
      <c r="P12" s="88">
        <v>-137</v>
      </c>
      <c r="Q12" s="88">
        <v>0</v>
      </c>
      <c r="R12" s="88">
        <v>0</v>
      </c>
      <c r="S12" s="116">
        <v>0</v>
      </c>
      <c r="U12" s="115">
        <v>-291</v>
      </c>
      <c r="V12" s="116">
        <v>0.56999999999999995</v>
      </c>
      <c r="W12">
        <v>0</v>
      </c>
      <c r="X12">
        <v>-154</v>
      </c>
      <c r="Y12">
        <v>0</v>
      </c>
      <c r="Z12">
        <v>0.56999999999999995</v>
      </c>
      <c r="AA12">
        <v>-137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0.67</v>
      </c>
      <c r="N13" s="115">
        <v>0</v>
      </c>
      <c r="O13" s="88">
        <v>-159</v>
      </c>
      <c r="P13" s="88">
        <v>-142</v>
      </c>
      <c r="Q13" s="88">
        <v>0</v>
      </c>
      <c r="R13" s="88">
        <v>0</v>
      </c>
      <c r="S13" s="116">
        <v>0</v>
      </c>
      <c r="U13" s="115">
        <v>-301</v>
      </c>
      <c r="V13" s="116">
        <v>0.67</v>
      </c>
      <c r="W13">
        <v>0</v>
      </c>
      <c r="X13">
        <v>-159</v>
      </c>
      <c r="Y13">
        <v>0</v>
      </c>
      <c r="Z13">
        <v>0.67</v>
      </c>
      <c r="AA13">
        <v>-142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2.2000000000000002</v>
      </c>
      <c r="N14" s="115">
        <v>0</v>
      </c>
      <c r="O14" s="88">
        <v>-164</v>
      </c>
      <c r="P14" s="88">
        <v>-90</v>
      </c>
      <c r="Q14" s="88">
        <v>0</v>
      </c>
      <c r="R14" s="88">
        <v>0</v>
      </c>
      <c r="S14" s="116">
        <v>0</v>
      </c>
      <c r="U14" s="115">
        <v>-254</v>
      </c>
      <c r="V14" s="116">
        <v>2.2000000000000002</v>
      </c>
      <c r="W14">
        <v>0</v>
      </c>
      <c r="X14">
        <v>-164</v>
      </c>
      <c r="Y14">
        <v>0</v>
      </c>
      <c r="Z14">
        <v>2.2000000000000002</v>
      </c>
      <c r="AA14">
        <v>-90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3.26</v>
      </c>
      <c r="N15" s="115">
        <v>0</v>
      </c>
      <c r="O15" s="88">
        <v>-169</v>
      </c>
      <c r="P15" s="88">
        <v>-96</v>
      </c>
      <c r="Q15" s="88">
        <v>0</v>
      </c>
      <c r="R15" s="88">
        <v>0</v>
      </c>
      <c r="S15" s="116">
        <v>0</v>
      </c>
      <c r="U15" s="115">
        <v>-265</v>
      </c>
      <c r="V15" s="116">
        <v>3.26</v>
      </c>
      <c r="W15">
        <v>0</v>
      </c>
      <c r="X15">
        <v>-169</v>
      </c>
      <c r="Y15">
        <v>0</v>
      </c>
      <c r="Z15">
        <v>3.26</v>
      </c>
      <c r="AA15">
        <v>-96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1.1499999999999999</v>
      </c>
      <c r="N16" s="115">
        <v>0</v>
      </c>
      <c r="O16" s="88">
        <v>-184</v>
      </c>
      <c r="P16" s="88">
        <v>-101</v>
      </c>
      <c r="Q16" s="88">
        <v>0</v>
      </c>
      <c r="R16" s="88">
        <v>0</v>
      </c>
      <c r="S16" s="116">
        <v>0</v>
      </c>
      <c r="U16" s="115">
        <v>-285</v>
      </c>
      <c r="V16" s="116">
        <v>1.1499999999999999</v>
      </c>
      <c r="W16">
        <v>0</v>
      </c>
      <c r="X16">
        <v>-184</v>
      </c>
      <c r="Y16">
        <v>0</v>
      </c>
      <c r="Z16">
        <v>1.1499999999999999</v>
      </c>
      <c r="AA16">
        <v>-101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2.2999999999999998</v>
      </c>
      <c r="N17" s="115">
        <v>0</v>
      </c>
      <c r="O17" s="88">
        <v>-184</v>
      </c>
      <c r="P17" s="88">
        <v>-104</v>
      </c>
      <c r="Q17" s="88">
        <v>0</v>
      </c>
      <c r="R17" s="88">
        <v>0</v>
      </c>
      <c r="S17" s="116">
        <v>0</v>
      </c>
      <c r="U17" s="115">
        <v>-288</v>
      </c>
      <c r="V17" s="116">
        <v>2.2999999999999998</v>
      </c>
      <c r="W17">
        <v>0</v>
      </c>
      <c r="X17">
        <v>-184</v>
      </c>
      <c r="Y17">
        <v>0</v>
      </c>
      <c r="Z17">
        <v>2.2999999999999998</v>
      </c>
      <c r="AA17">
        <v>-104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2.87</v>
      </c>
      <c r="N18" s="115">
        <v>0</v>
      </c>
      <c r="O18" s="88">
        <v>-179</v>
      </c>
      <c r="P18" s="88">
        <v>-103</v>
      </c>
      <c r="Q18" s="88">
        <v>0</v>
      </c>
      <c r="R18" s="88">
        <v>0</v>
      </c>
      <c r="S18" s="116">
        <v>0</v>
      </c>
      <c r="U18" s="115">
        <v>-282</v>
      </c>
      <c r="V18" s="116">
        <v>2.87</v>
      </c>
      <c r="W18">
        <v>0</v>
      </c>
      <c r="X18">
        <v>-179</v>
      </c>
      <c r="Y18">
        <v>0</v>
      </c>
      <c r="Z18">
        <v>2.87</v>
      </c>
      <c r="AA18">
        <v>-103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3.64</v>
      </c>
      <c r="N19" s="115">
        <v>0</v>
      </c>
      <c r="O19" s="88">
        <v>-174</v>
      </c>
      <c r="P19" s="88">
        <v>-101</v>
      </c>
      <c r="Q19" s="88">
        <v>0</v>
      </c>
      <c r="R19" s="88">
        <v>0</v>
      </c>
      <c r="S19" s="116">
        <v>0</v>
      </c>
      <c r="U19" s="115">
        <v>-275</v>
      </c>
      <c r="V19" s="116">
        <v>3.64</v>
      </c>
      <c r="W19">
        <v>0</v>
      </c>
      <c r="X19">
        <v>-174</v>
      </c>
      <c r="Y19">
        <v>0</v>
      </c>
      <c r="Z19">
        <v>3.64</v>
      </c>
      <c r="AA19">
        <v>-101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3.83</v>
      </c>
      <c r="N20" s="115">
        <v>0</v>
      </c>
      <c r="O20" s="88">
        <v>-169</v>
      </c>
      <c r="P20" s="88">
        <v>-92</v>
      </c>
      <c r="Q20" s="88">
        <v>0</v>
      </c>
      <c r="R20" s="88">
        <v>0</v>
      </c>
      <c r="S20" s="116">
        <v>0</v>
      </c>
      <c r="U20" s="115">
        <v>-261</v>
      </c>
      <c r="V20" s="116">
        <v>3.83</v>
      </c>
      <c r="W20">
        <v>0</v>
      </c>
      <c r="X20">
        <v>-169</v>
      </c>
      <c r="Y20">
        <v>0</v>
      </c>
      <c r="Z20">
        <v>3.83</v>
      </c>
      <c r="AA20">
        <v>-92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4.9800000000000004</v>
      </c>
      <c r="N21" s="115">
        <v>0</v>
      </c>
      <c r="O21" s="88">
        <v>-204</v>
      </c>
      <c r="P21" s="88">
        <v>-144</v>
      </c>
      <c r="Q21" s="88">
        <v>0</v>
      </c>
      <c r="R21" s="88">
        <v>0</v>
      </c>
      <c r="S21" s="116">
        <v>0</v>
      </c>
      <c r="U21" s="115">
        <v>-348</v>
      </c>
      <c r="V21" s="116">
        <v>4.9800000000000004</v>
      </c>
      <c r="W21">
        <v>0</v>
      </c>
      <c r="X21">
        <v>-204</v>
      </c>
      <c r="Y21">
        <v>0</v>
      </c>
      <c r="Z21">
        <v>4.9800000000000004</v>
      </c>
      <c r="AA21">
        <v>-144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5.84</v>
      </c>
      <c r="N22" s="115">
        <v>0</v>
      </c>
      <c r="O22" s="88">
        <v>-225</v>
      </c>
      <c r="P22" s="88">
        <v>-130</v>
      </c>
      <c r="Q22" s="88">
        <v>0</v>
      </c>
      <c r="R22" s="88">
        <v>0</v>
      </c>
      <c r="S22" s="116">
        <v>0</v>
      </c>
      <c r="U22" s="115">
        <v>-355</v>
      </c>
      <c r="V22" s="116">
        <v>5.84</v>
      </c>
      <c r="W22">
        <v>0</v>
      </c>
      <c r="X22">
        <v>-225</v>
      </c>
      <c r="Y22">
        <v>0</v>
      </c>
      <c r="Z22">
        <v>5.84</v>
      </c>
      <c r="AA22">
        <v>-130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6.13</v>
      </c>
      <c r="N23" s="115">
        <v>0</v>
      </c>
      <c r="O23" s="88">
        <v>-236</v>
      </c>
      <c r="P23" s="88">
        <v>-248</v>
      </c>
      <c r="Q23" s="88">
        <v>0</v>
      </c>
      <c r="R23" s="88">
        <v>0</v>
      </c>
      <c r="S23" s="116">
        <v>0</v>
      </c>
      <c r="U23" s="115">
        <v>-484</v>
      </c>
      <c r="V23" s="116">
        <v>6.13</v>
      </c>
      <c r="W23">
        <v>0</v>
      </c>
      <c r="X23">
        <v>-236</v>
      </c>
      <c r="Y23">
        <v>0</v>
      </c>
      <c r="Z23">
        <v>6.13</v>
      </c>
      <c r="AA23">
        <v>-248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9</v>
      </c>
      <c r="N24" s="115">
        <v>0</v>
      </c>
      <c r="O24" s="88">
        <v>-297.35000000000002</v>
      </c>
      <c r="P24" s="88">
        <v>-214</v>
      </c>
      <c r="Q24" s="88">
        <v>0</v>
      </c>
      <c r="R24" s="88">
        <v>0</v>
      </c>
      <c r="S24" s="116">
        <v>0</v>
      </c>
      <c r="U24" s="115">
        <v>-511.35</v>
      </c>
      <c r="V24" s="116">
        <v>9</v>
      </c>
      <c r="W24">
        <v>0</v>
      </c>
      <c r="X24">
        <v>-297.35000000000002</v>
      </c>
      <c r="Y24">
        <v>0</v>
      </c>
      <c r="Z24">
        <v>9</v>
      </c>
      <c r="AA24">
        <v>-214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7.37</v>
      </c>
      <c r="N25" s="115">
        <v>0</v>
      </c>
      <c r="O25" s="88">
        <v>-285</v>
      </c>
      <c r="P25" s="88">
        <v>-472</v>
      </c>
      <c r="Q25" s="88">
        <v>0</v>
      </c>
      <c r="R25" s="88">
        <v>0</v>
      </c>
      <c r="S25" s="116">
        <v>0</v>
      </c>
      <c r="U25" s="115">
        <v>-757</v>
      </c>
      <c r="V25" s="116">
        <v>7.37</v>
      </c>
      <c r="W25">
        <v>0</v>
      </c>
      <c r="X25">
        <v>-285</v>
      </c>
      <c r="Y25">
        <v>0</v>
      </c>
      <c r="Z25">
        <v>7.37</v>
      </c>
      <c r="AA25">
        <v>-472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5.46</v>
      </c>
      <c r="N26" s="115">
        <v>0</v>
      </c>
      <c r="O26" s="88">
        <v>-255</v>
      </c>
      <c r="P26" s="88">
        <v>-433</v>
      </c>
      <c r="Q26" s="88">
        <v>0</v>
      </c>
      <c r="R26" s="88">
        <v>0</v>
      </c>
      <c r="S26" s="116">
        <v>0</v>
      </c>
      <c r="U26" s="115">
        <v>-688</v>
      </c>
      <c r="V26" s="116">
        <v>5.46</v>
      </c>
      <c r="W26">
        <v>0</v>
      </c>
      <c r="X26">
        <v>-255</v>
      </c>
      <c r="Y26">
        <v>0</v>
      </c>
      <c r="Z26">
        <v>5.46</v>
      </c>
      <c r="AA26">
        <v>-433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-100</v>
      </c>
      <c r="P27" s="88">
        <v>-328</v>
      </c>
      <c r="Q27" s="88">
        <v>0</v>
      </c>
      <c r="R27" s="88">
        <v>0</v>
      </c>
      <c r="S27" s="116">
        <v>0</v>
      </c>
      <c r="U27" s="115">
        <v>-428</v>
      </c>
      <c r="V27" s="116">
        <v>0</v>
      </c>
      <c r="W27">
        <v>0</v>
      </c>
      <c r="X27">
        <v>-100</v>
      </c>
      <c r="Y27">
        <v>0</v>
      </c>
      <c r="Z27">
        <v>0</v>
      </c>
      <c r="AA27">
        <v>-328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-15</v>
      </c>
      <c r="P28" s="88">
        <v>-219</v>
      </c>
      <c r="Q28" s="88">
        <v>0</v>
      </c>
      <c r="R28" s="88">
        <v>0</v>
      </c>
      <c r="S28" s="116">
        <v>0</v>
      </c>
      <c r="U28" s="115">
        <v>-234</v>
      </c>
      <c r="V28" s="116">
        <v>0</v>
      </c>
      <c r="W28">
        <v>0</v>
      </c>
      <c r="X28">
        <v>-15</v>
      </c>
      <c r="Y28">
        <v>0</v>
      </c>
      <c r="Z28">
        <v>0</v>
      </c>
      <c r="AA28">
        <v>-219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5.73</v>
      </c>
      <c r="N29" s="115">
        <v>0</v>
      </c>
      <c r="O29" s="88">
        <v>0</v>
      </c>
      <c r="P29" s="88">
        <v>-59</v>
      </c>
      <c r="Q29" s="88">
        <v>0</v>
      </c>
      <c r="R29" s="88">
        <v>0</v>
      </c>
      <c r="S29" s="116">
        <v>0</v>
      </c>
      <c r="U29" s="115">
        <v>-59</v>
      </c>
      <c r="V29" s="116">
        <v>5.73</v>
      </c>
      <c r="W29">
        <v>0</v>
      </c>
      <c r="X29">
        <v>0</v>
      </c>
      <c r="Y29">
        <v>0</v>
      </c>
      <c r="Z29">
        <v>5.73</v>
      </c>
      <c r="AA29">
        <v>-59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4.13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4.13</v>
      </c>
      <c r="W30">
        <v>0</v>
      </c>
      <c r="X30">
        <v>0</v>
      </c>
      <c r="Y30">
        <v>0</v>
      </c>
      <c r="Z30">
        <v>4.13</v>
      </c>
      <c r="AA30">
        <v>0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3.6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3.6</v>
      </c>
      <c r="W31">
        <v>0</v>
      </c>
      <c r="X31">
        <v>0</v>
      </c>
      <c r="Y31">
        <v>0</v>
      </c>
      <c r="Z31">
        <v>3.6</v>
      </c>
      <c r="AA31">
        <v>0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4.3499999999999996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4.3499999999999996</v>
      </c>
      <c r="W32">
        <v>0</v>
      </c>
      <c r="X32">
        <v>0</v>
      </c>
      <c r="Y32">
        <v>0</v>
      </c>
      <c r="Z32">
        <v>4.3499999999999996</v>
      </c>
      <c r="AA32">
        <v>0</v>
      </c>
    </row>
    <row r="33" spans="7:27">
      <c r="G33" t="s">
        <v>75</v>
      </c>
      <c r="H33" s="115">
        <v>0.76</v>
      </c>
      <c r="I33" s="88">
        <v>0</v>
      </c>
      <c r="J33" s="88">
        <v>0</v>
      </c>
      <c r="K33" s="88">
        <v>0</v>
      </c>
      <c r="L33" s="88">
        <v>0</v>
      </c>
      <c r="M33" s="116">
        <v>3.21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3.97</v>
      </c>
      <c r="W33">
        <v>0.76</v>
      </c>
      <c r="X33">
        <v>0</v>
      </c>
      <c r="Y33">
        <v>0</v>
      </c>
      <c r="Z33">
        <v>3.21</v>
      </c>
      <c r="AA33">
        <v>0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0.78</v>
      </c>
      <c r="L34" s="88">
        <v>0</v>
      </c>
      <c r="M34" s="116">
        <v>3.02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3.8</v>
      </c>
      <c r="W34">
        <v>0</v>
      </c>
      <c r="X34">
        <v>0</v>
      </c>
      <c r="Y34">
        <v>0.78</v>
      </c>
      <c r="Z34">
        <v>3.02</v>
      </c>
      <c r="AA34">
        <v>0</v>
      </c>
    </row>
    <row r="35" spans="7:27">
      <c r="G35" t="s">
        <v>77</v>
      </c>
      <c r="H35" s="115">
        <v>0</v>
      </c>
      <c r="I35" s="88">
        <v>0</v>
      </c>
      <c r="J35" s="88">
        <v>3.69</v>
      </c>
      <c r="K35" s="88">
        <v>1.44</v>
      </c>
      <c r="L35" s="88">
        <v>0</v>
      </c>
      <c r="M35" s="116">
        <v>4.34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9.4700000000000006</v>
      </c>
      <c r="W35">
        <v>0</v>
      </c>
      <c r="X35">
        <v>0</v>
      </c>
      <c r="Y35">
        <v>1.44</v>
      </c>
      <c r="Z35">
        <v>4.34</v>
      </c>
      <c r="AA35">
        <v>3.69</v>
      </c>
    </row>
    <row r="36" spans="7:27">
      <c r="G36" t="s">
        <v>78</v>
      </c>
      <c r="H36" s="115">
        <v>0</v>
      </c>
      <c r="I36" s="88">
        <v>0</v>
      </c>
      <c r="J36" s="88">
        <v>9.65</v>
      </c>
      <c r="K36" s="88">
        <v>1.56</v>
      </c>
      <c r="L36" s="88">
        <v>0</v>
      </c>
      <c r="M36" s="116">
        <v>3.39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14.6</v>
      </c>
      <c r="W36">
        <v>0</v>
      </c>
      <c r="X36">
        <v>0</v>
      </c>
      <c r="Y36">
        <v>1.56</v>
      </c>
      <c r="Z36">
        <v>3.39</v>
      </c>
      <c r="AA36">
        <v>9.65</v>
      </c>
    </row>
    <row r="37" spans="7:27">
      <c r="G37" t="s">
        <v>79</v>
      </c>
      <c r="H37" s="115">
        <v>0.11</v>
      </c>
      <c r="I37" s="88">
        <v>0</v>
      </c>
      <c r="J37" s="88">
        <v>11.19</v>
      </c>
      <c r="K37" s="88">
        <v>2.1</v>
      </c>
      <c r="L37" s="88">
        <v>0</v>
      </c>
      <c r="M37" s="116">
        <v>3.16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16.559999999999999</v>
      </c>
      <c r="W37">
        <v>0.11</v>
      </c>
      <c r="X37">
        <v>0</v>
      </c>
      <c r="Y37">
        <v>2.1</v>
      </c>
      <c r="Z37">
        <v>3.16</v>
      </c>
      <c r="AA37">
        <v>11.19</v>
      </c>
    </row>
    <row r="38" spans="7:27">
      <c r="G38" t="s">
        <v>80</v>
      </c>
      <c r="H38" s="115">
        <v>2.06</v>
      </c>
      <c r="I38" s="88">
        <v>0</v>
      </c>
      <c r="J38" s="88">
        <v>7.76</v>
      </c>
      <c r="K38" s="88">
        <v>2.15</v>
      </c>
      <c r="L38" s="88">
        <v>0</v>
      </c>
      <c r="M38" s="116">
        <v>2.31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14.28</v>
      </c>
      <c r="W38">
        <v>2.06</v>
      </c>
      <c r="X38">
        <v>0</v>
      </c>
      <c r="Y38">
        <v>2.15</v>
      </c>
      <c r="Z38">
        <v>2.31</v>
      </c>
      <c r="AA38">
        <v>7.76</v>
      </c>
    </row>
    <row r="39" spans="7:27">
      <c r="G39" t="s">
        <v>81</v>
      </c>
      <c r="H39" s="115">
        <v>1.92</v>
      </c>
      <c r="I39" s="88">
        <v>0</v>
      </c>
      <c r="J39" s="88">
        <v>6.43</v>
      </c>
      <c r="K39" s="88">
        <v>1.67</v>
      </c>
      <c r="L39" s="88">
        <v>0</v>
      </c>
      <c r="M39" s="116">
        <v>1.71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11.73</v>
      </c>
      <c r="W39">
        <v>1.92</v>
      </c>
      <c r="X39">
        <v>0</v>
      </c>
      <c r="Y39">
        <v>1.67</v>
      </c>
      <c r="Z39">
        <v>1.71</v>
      </c>
      <c r="AA39">
        <v>6.43</v>
      </c>
    </row>
    <row r="40" spans="7:27">
      <c r="G40" t="s">
        <v>82</v>
      </c>
      <c r="H40" s="115">
        <v>4.34</v>
      </c>
      <c r="I40" s="88">
        <v>0</v>
      </c>
      <c r="J40" s="88">
        <v>11.51</v>
      </c>
      <c r="K40" s="88">
        <v>1.97</v>
      </c>
      <c r="L40" s="88">
        <v>0</v>
      </c>
      <c r="M40" s="116">
        <v>1.01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18.829999999999998</v>
      </c>
      <c r="W40">
        <v>4.34</v>
      </c>
      <c r="X40">
        <v>0</v>
      </c>
      <c r="Y40">
        <v>1.97</v>
      </c>
      <c r="Z40">
        <v>1.01</v>
      </c>
      <c r="AA40">
        <v>11.51</v>
      </c>
    </row>
    <row r="41" spans="7:27">
      <c r="G41" t="s">
        <v>83</v>
      </c>
      <c r="H41" s="115">
        <v>18.71</v>
      </c>
      <c r="I41" s="88">
        <v>0</v>
      </c>
      <c r="J41" s="88">
        <v>11.11</v>
      </c>
      <c r="K41" s="88">
        <v>2.67</v>
      </c>
      <c r="L41" s="88">
        <v>0</v>
      </c>
      <c r="M41" s="116">
        <v>0.77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33.26</v>
      </c>
      <c r="W41">
        <v>18.71</v>
      </c>
      <c r="X41">
        <v>0</v>
      </c>
      <c r="Y41">
        <v>2.67</v>
      </c>
      <c r="Z41">
        <v>0.77</v>
      </c>
      <c r="AA41">
        <v>11.11</v>
      </c>
    </row>
    <row r="42" spans="7:27">
      <c r="G42" t="s">
        <v>84</v>
      </c>
      <c r="H42" s="115">
        <v>39.880000000000003</v>
      </c>
      <c r="I42" s="88">
        <v>0</v>
      </c>
      <c r="J42" s="88">
        <v>16.940000000000001</v>
      </c>
      <c r="K42" s="88">
        <v>4.33</v>
      </c>
      <c r="L42" s="88">
        <v>0</v>
      </c>
      <c r="M42" s="116">
        <v>0.76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61.91</v>
      </c>
      <c r="W42">
        <v>39.880000000000003</v>
      </c>
      <c r="X42">
        <v>0</v>
      </c>
      <c r="Y42">
        <v>4.33</v>
      </c>
      <c r="Z42">
        <v>0.76</v>
      </c>
      <c r="AA42">
        <v>16.940000000000001</v>
      </c>
    </row>
    <row r="43" spans="7:27">
      <c r="G43" t="s">
        <v>85</v>
      </c>
      <c r="H43" s="115">
        <v>64.87</v>
      </c>
      <c r="I43" s="88">
        <v>0</v>
      </c>
      <c r="J43" s="88">
        <v>36.619999999999997</v>
      </c>
      <c r="K43" s="88">
        <v>9.4600000000000009</v>
      </c>
      <c r="L43" s="88">
        <v>0</v>
      </c>
      <c r="M43" s="116">
        <v>1.57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112.52</v>
      </c>
      <c r="W43">
        <v>64.87</v>
      </c>
      <c r="X43">
        <v>0</v>
      </c>
      <c r="Y43">
        <v>9.4600000000000009</v>
      </c>
      <c r="Z43">
        <v>1.57</v>
      </c>
      <c r="AA43">
        <v>36.619999999999997</v>
      </c>
    </row>
    <row r="44" spans="7:27">
      <c r="G44" t="s">
        <v>86</v>
      </c>
      <c r="H44" s="115">
        <v>70.31</v>
      </c>
      <c r="I44" s="88">
        <v>0</v>
      </c>
      <c r="J44" s="88">
        <v>45.36</v>
      </c>
      <c r="K44" s="88">
        <v>11.49</v>
      </c>
      <c r="L44" s="88">
        <v>0</v>
      </c>
      <c r="M44" s="116">
        <v>1.65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128.81</v>
      </c>
      <c r="W44">
        <v>70.31</v>
      </c>
      <c r="X44">
        <v>0</v>
      </c>
      <c r="Y44">
        <v>11.49</v>
      </c>
      <c r="Z44">
        <v>1.65</v>
      </c>
      <c r="AA44">
        <v>45.36</v>
      </c>
    </row>
    <row r="45" spans="7:27">
      <c r="G45" t="s">
        <v>87</v>
      </c>
      <c r="H45" s="115">
        <v>87.38</v>
      </c>
      <c r="I45" s="88">
        <v>0</v>
      </c>
      <c r="J45" s="88">
        <v>57.91</v>
      </c>
      <c r="K45" s="88">
        <v>14.03</v>
      </c>
      <c r="L45" s="88">
        <v>0</v>
      </c>
      <c r="M45" s="116">
        <v>1.47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160.79</v>
      </c>
      <c r="W45">
        <v>87.38</v>
      </c>
      <c r="X45">
        <v>0</v>
      </c>
      <c r="Y45">
        <v>14.03</v>
      </c>
      <c r="Z45">
        <v>1.47</v>
      </c>
      <c r="AA45">
        <v>57.91</v>
      </c>
    </row>
    <row r="46" spans="7:27">
      <c r="G46" t="s">
        <v>88</v>
      </c>
      <c r="H46" s="115">
        <v>105.09</v>
      </c>
      <c r="I46" s="88">
        <v>0</v>
      </c>
      <c r="J46" s="88">
        <v>74.150000000000006</v>
      </c>
      <c r="K46" s="88">
        <v>17.93</v>
      </c>
      <c r="L46" s="88">
        <v>0</v>
      </c>
      <c r="M46" s="116">
        <v>2.2799999999999998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199.45</v>
      </c>
      <c r="W46">
        <v>105.09</v>
      </c>
      <c r="X46">
        <v>0</v>
      </c>
      <c r="Y46">
        <v>17.93</v>
      </c>
      <c r="Z46">
        <v>2.2799999999999998</v>
      </c>
      <c r="AA46">
        <v>74.150000000000006</v>
      </c>
    </row>
    <row r="47" spans="7:27">
      <c r="G47" t="s">
        <v>89</v>
      </c>
      <c r="H47" s="115">
        <v>149.35</v>
      </c>
      <c r="I47" s="88">
        <v>0</v>
      </c>
      <c r="J47" s="88">
        <v>89.74</v>
      </c>
      <c r="K47" s="88">
        <v>0.45</v>
      </c>
      <c r="L47" s="88">
        <v>0</v>
      </c>
      <c r="M47" s="116">
        <v>2.59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242.13</v>
      </c>
      <c r="W47">
        <v>149.35</v>
      </c>
      <c r="X47">
        <v>0</v>
      </c>
      <c r="Y47">
        <v>0.45</v>
      </c>
      <c r="Z47">
        <v>2.59</v>
      </c>
      <c r="AA47">
        <v>89.74</v>
      </c>
    </row>
    <row r="48" spans="7:27">
      <c r="G48" t="s">
        <v>90</v>
      </c>
      <c r="H48" s="115">
        <v>469.79</v>
      </c>
      <c r="I48" s="88">
        <v>0</v>
      </c>
      <c r="J48" s="88">
        <v>192.4</v>
      </c>
      <c r="K48" s="88">
        <v>0</v>
      </c>
      <c r="L48" s="88">
        <v>0</v>
      </c>
      <c r="M48" s="116">
        <v>5.54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667.73</v>
      </c>
      <c r="W48">
        <v>469.79</v>
      </c>
      <c r="X48">
        <v>0</v>
      </c>
      <c r="Y48">
        <v>0</v>
      </c>
      <c r="Z48">
        <v>5.54</v>
      </c>
      <c r="AA48">
        <v>192.4</v>
      </c>
    </row>
    <row r="49" spans="7:27">
      <c r="G49" t="s">
        <v>91</v>
      </c>
      <c r="H49" s="115">
        <v>561.16</v>
      </c>
      <c r="I49" s="88">
        <v>0</v>
      </c>
      <c r="J49" s="88">
        <v>240.62</v>
      </c>
      <c r="K49" s="88">
        <v>0</v>
      </c>
      <c r="L49" s="88">
        <v>0</v>
      </c>
      <c r="M49" s="116">
        <v>8.26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810.04</v>
      </c>
      <c r="W49">
        <v>561.16</v>
      </c>
      <c r="X49">
        <v>0</v>
      </c>
      <c r="Y49">
        <v>0</v>
      </c>
      <c r="Z49">
        <v>8.26</v>
      </c>
      <c r="AA49">
        <v>240.62</v>
      </c>
    </row>
    <row r="50" spans="7:27">
      <c r="G50" t="s">
        <v>92</v>
      </c>
      <c r="H50" s="115">
        <v>540.92999999999995</v>
      </c>
      <c r="I50" s="88">
        <v>0</v>
      </c>
      <c r="J50" s="88">
        <v>228.82</v>
      </c>
      <c r="K50" s="88">
        <v>0</v>
      </c>
      <c r="L50" s="88">
        <v>0</v>
      </c>
      <c r="M50" s="116">
        <v>8.9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778.65</v>
      </c>
      <c r="W50">
        <v>540.92999999999995</v>
      </c>
      <c r="X50">
        <v>0</v>
      </c>
      <c r="Y50">
        <v>0</v>
      </c>
      <c r="Z50">
        <v>8.9</v>
      </c>
      <c r="AA50">
        <v>228.82</v>
      </c>
    </row>
    <row r="51" spans="7:27">
      <c r="G51" t="s">
        <v>93</v>
      </c>
      <c r="H51" s="115">
        <v>492.1</v>
      </c>
      <c r="I51" s="88">
        <v>0</v>
      </c>
      <c r="J51" s="88">
        <v>203.93</v>
      </c>
      <c r="K51" s="88">
        <v>0</v>
      </c>
      <c r="L51" s="88">
        <v>0</v>
      </c>
      <c r="M51" s="116">
        <v>11.87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707.9</v>
      </c>
      <c r="W51">
        <v>492.1</v>
      </c>
      <c r="X51">
        <v>0</v>
      </c>
      <c r="Y51">
        <v>0</v>
      </c>
      <c r="Z51">
        <v>11.87</v>
      </c>
      <c r="AA51">
        <v>203.93</v>
      </c>
    </row>
    <row r="52" spans="7:27">
      <c r="G52" t="s">
        <v>94</v>
      </c>
      <c r="H52" s="115">
        <v>442.32</v>
      </c>
      <c r="I52" s="88">
        <v>0</v>
      </c>
      <c r="J52" s="88">
        <v>173.29</v>
      </c>
      <c r="K52" s="88">
        <v>0</v>
      </c>
      <c r="L52" s="88">
        <v>0</v>
      </c>
      <c r="M52" s="116">
        <v>11.87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627.48</v>
      </c>
      <c r="W52">
        <v>442.32</v>
      </c>
      <c r="X52">
        <v>0</v>
      </c>
      <c r="Y52">
        <v>0</v>
      </c>
      <c r="Z52">
        <v>11.87</v>
      </c>
      <c r="AA52">
        <v>173.29</v>
      </c>
    </row>
    <row r="53" spans="7:27">
      <c r="G53" t="s">
        <v>95</v>
      </c>
      <c r="H53" s="115">
        <v>391.57</v>
      </c>
      <c r="I53" s="88">
        <v>0</v>
      </c>
      <c r="J53" s="88">
        <v>144.57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536.14</v>
      </c>
      <c r="W53">
        <v>391.57</v>
      </c>
      <c r="X53">
        <v>0</v>
      </c>
      <c r="Y53">
        <v>0</v>
      </c>
      <c r="Z53">
        <v>0</v>
      </c>
      <c r="AA53">
        <v>144.57</v>
      </c>
    </row>
    <row r="54" spans="7:27">
      <c r="G54" t="s">
        <v>96</v>
      </c>
      <c r="H54" s="115">
        <v>355.2</v>
      </c>
      <c r="I54" s="88">
        <v>0</v>
      </c>
      <c r="J54" s="88">
        <v>106.27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461.47</v>
      </c>
      <c r="W54">
        <v>355.2</v>
      </c>
      <c r="X54">
        <v>0</v>
      </c>
      <c r="Y54">
        <v>0</v>
      </c>
      <c r="Z54">
        <v>0</v>
      </c>
      <c r="AA54">
        <v>106.27</v>
      </c>
    </row>
    <row r="55" spans="7:27">
      <c r="G55" t="s">
        <v>97</v>
      </c>
      <c r="H55" s="115">
        <v>299.67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-15</v>
      </c>
      <c r="Q55" s="88">
        <v>0</v>
      </c>
      <c r="R55" s="88">
        <v>0</v>
      </c>
      <c r="S55" s="116">
        <v>0</v>
      </c>
      <c r="U55" s="115">
        <v>-15</v>
      </c>
      <c r="V55" s="116">
        <v>299.67</v>
      </c>
      <c r="W55">
        <v>299.67</v>
      </c>
      <c r="X55">
        <v>0</v>
      </c>
      <c r="Y55">
        <v>0</v>
      </c>
      <c r="Z55">
        <v>0</v>
      </c>
      <c r="AA55">
        <v>-15</v>
      </c>
    </row>
    <row r="56" spans="7:27">
      <c r="G56" t="s">
        <v>98</v>
      </c>
      <c r="H56" s="115">
        <v>169.46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-20</v>
      </c>
      <c r="Q56" s="88">
        <v>0</v>
      </c>
      <c r="R56" s="88">
        <v>0</v>
      </c>
      <c r="S56" s="116">
        <v>0</v>
      </c>
      <c r="U56" s="115">
        <v>-20</v>
      </c>
      <c r="V56" s="116">
        <v>169.46</v>
      </c>
      <c r="W56">
        <v>169.46</v>
      </c>
      <c r="X56">
        <v>0</v>
      </c>
      <c r="Y56">
        <v>0</v>
      </c>
      <c r="Z56">
        <v>0</v>
      </c>
      <c r="AA56">
        <v>-20</v>
      </c>
    </row>
    <row r="57" spans="7:27">
      <c r="G57" t="s">
        <v>99</v>
      </c>
      <c r="H57" s="115">
        <v>140.74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-20</v>
      </c>
      <c r="Q57" s="88">
        <v>0</v>
      </c>
      <c r="R57" s="88">
        <v>0</v>
      </c>
      <c r="S57" s="116">
        <v>0</v>
      </c>
      <c r="U57" s="115">
        <v>-20</v>
      </c>
      <c r="V57" s="116">
        <v>140.74</v>
      </c>
      <c r="W57">
        <v>140.74</v>
      </c>
      <c r="X57">
        <v>0</v>
      </c>
      <c r="Y57">
        <v>0</v>
      </c>
      <c r="Z57">
        <v>0</v>
      </c>
      <c r="AA57">
        <v>-20</v>
      </c>
    </row>
    <row r="58" spans="7:27">
      <c r="G58" t="s">
        <v>100</v>
      </c>
      <c r="H58" s="115">
        <v>131.16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-20</v>
      </c>
      <c r="Q58" s="88">
        <v>0</v>
      </c>
      <c r="R58" s="88">
        <v>0</v>
      </c>
      <c r="S58" s="116">
        <v>0</v>
      </c>
      <c r="U58" s="115">
        <v>-20</v>
      </c>
      <c r="V58" s="116">
        <v>131.16</v>
      </c>
      <c r="W58">
        <v>131.16</v>
      </c>
      <c r="X58">
        <v>0</v>
      </c>
      <c r="Y58">
        <v>0</v>
      </c>
      <c r="Z58">
        <v>0</v>
      </c>
      <c r="AA58">
        <v>-20</v>
      </c>
    </row>
    <row r="59" spans="7:27">
      <c r="G59" t="s">
        <v>101</v>
      </c>
      <c r="H59" s="115">
        <v>156.06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-20</v>
      </c>
      <c r="Q59" s="88">
        <v>0</v>
      </c>
      <c r="R59" s="88">
        <v>0</v>
      </c>
      <c r="S59" s="116">
        <v>0</v>
      </c>
      <c r="U59" s="115">
        <v>-20</v>
      </c>
      <c r="V59" s="116">
        <v>156.06</v>
      </c>
      <c r="W59">
        <v>156.06</v>
      </c>
      <c r="X59">
        <v>0</v>
      </c>
      <c r="Y59">
        <v>0</v>
      </c>
      <c r="Z59">
        <v>0</v>
      </c>
      <c r="AA59">
        <v>-20</v>
      </c>
    </row>
    <row r="60" spans="7:27">
      <c r="G60" t="s">
        <v>102</v>
      </c>
      <c r="H60" s="115">
        <v>131.16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-20</v>
      </c>
      <c r="Q60" s="88">
        <v>0</v>
      </c>
      <c r="R60" s="88">
        <v>0</v>
      </c>
      <c r="S60" s="116">
        <v>0</v>
      </c>
      <c r="U60" s="115">
        <v>-20</v>
      </c>
      <c r="V60" s="116">
        <v>131.16</v>
      </c>
      <c r="W60">
        <v>131.16</v>
      </c>
      <c r="X60">
        <v>0</v>
      </c>
      <c r="Y60">
        <v>0</v>
      </c>
      <c r="Z60">
        <v>0</v>
      </c>
      <c r="AA60">
        <v>-20</v>
      </c>
    </row>
    <row r="61" spans="7:27">
      <c r="G61" t="s">
        <v>103</v>
      </c>
      <c r="H61" s="115">
        <v>126.38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126.38</v>
      </c>
      <c r="W61">
        <v>126.38</v>
      </c>
      <c r="X61">
        <v>0</v>
      </c>
      <c r="Y61">
        <v>0</v>
      </c>
      <c r="Z61">
        <v>0</v>
      </c>
      <c r="AA61">
        <v>0</v>
      </c>
    </row>
    <row r="62" spans="7:27">
      <c r="G62" t="s">
        <v>104</v>
      </c>
      <c r="H62" s="115">
        <v>102.44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102.44</v>
      </c>
      <c r="W62">
        <v>102.44</v>
      </c>
      <c r="X62">
        <v>0</v>
      </c>
      <c r="Y62">
        <v>0</v>
      </c>
      <c r="Z62">
        <v>0</v>
      </c>
      <c r="AA62">
        <v>0</v>
      </c>
    </row>
    <row r="63" spans="7:27">
      <c r="G63" t="s">
        <v>105</v>
      </c>
      <c r="H63" s="115">
        <v>64.150000000000006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64.150000000000006</v>
      </c>
      <c r="W63">
        <v>64.150000000000006</v>
      </c>
      <c r="X63">
        <v>0</v>
      </c>
      <c r="Y63">
        <v>0</v>
      </c>
      <c r="Z63">
        <v>0</v>
      </c>
      <c r="AA63">
        <v>0</v>
      </c>
    </row>
    <row r="64" spans="7:27">
      <c r="G64" t="s">
        <v>106</v>
      </c>
      <c r="H64" s="115">
        <v>41.17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41.17</v>
      </c>
      <c r="W64">
        <v>41.17</v>
      </c>
      <c r="X64">
        <v>0</v>
      </c>
      <c r="Y64">
        <v>0</v>
      </c>
      <c r="Z64">
        <v>0</v>
      </c>
      <c r="AA64">
        <v>0</v>
      </c>
    </row>
    <row r="65" spans="7:27">
      <c r="G65" t="s">
        <v>107</v>
      </c>
      <c r="H65" s="115">
        <v>56.49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56.49</v>
      </c>
      <c r="W65">
        <v>56.49</v>
      </c>
      <c r="X65">
        <v>0</v>
      </c>
      <c r="Y65">
        <v>0</v>
      </c>
      <c r="Z65">
        <v>0</v>
      </c>
      <c r="AA65">
        <v>0</v>
      </c>
    </row>
    <row r="66" spans="7:27">
      <c r="G66" t="s">
        <v>108</v>
      </c>
      <c r="H66" s="115">
        <v>60.12</v>
      </c>
      <c r="I66" s="88">
        <v>0</v>
      </c>
      <c r="J66" s="88">
        <v>0</v>
      </c>
      <c r="K66" s="88">
        <v>0</v>
      </c>
      <c r="L66" s="88">
        <v>0</v>
      </c>
      <c r="M66" s="116">
        <v>8.59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68.709999999999994</v>
      </c>
      <c r="W66">
        <v>60.12</v>
      </c>
      <c r="X66">
        <v>0</v>
      </c>
      <c r="Y66">
        <v>0</v>
      </c>
      <c r="Z66">
        <v>8.59</v>
      </c>
      <c r="AA66">
        <v>0</v>
      </c>
    </row>
    <row r="67" spans="7:27">
      <c r="G67" t="s">
        <v>109</v>
      </c>
      <c r="H67" s="115">
        <v>41.08</v>
      </c>
      <c r="I67" s="88">
        <v>0</v>
      </c>
      <c r="J67" s="88">
        <v>0</v>
      </c>
      <c r="K67" s="88">
        <v>18.09</v>
      </c>
      <c r="L67" s="88">
        <v>0</v>
      </c>
      <c r="M67" s="116">
        <v>7.14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66.31</v>
      </c>
      <c r="W67">
        <v>41.08</v>
      </c>
      <c r="X67">
        <v>0</v>
      </c>
      <c r="Y67">
        <v>18.09</v>
      </c>
      <c r="Z67">
        <v>7.14</v>
      </c>
      <c r="AA67">
        <v>0</v>
      </c>
    </row>
    <row r="68" spans="7:27">
      <c r="G68" t="s">
        <v>110</v>
      </c>
      <c r="H68" s="115">
        <v>52.94</v>
      </c>
      <c r="I68" s="88">
        <v>0</v>
      </c>
      <c r="J68" s="88">
        <v>0</v>
      </c>
      <c r="K68" s="88">
        <v>19.149999999999999</v>
      </c>
      <c r="L68" s="88">
        <v>0</v>
      </c>
      <c r="M68" s="116">
        <v>6.86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78.95</v>
      </c>
      <c r="W68">
        <v>52.94</v>
      </c>
      <c r="X68">
        <v>0</v>
      </c>
      <c r="Y68">
        <v>19.149999999999999</v>
      </c>
      <c r="Z68">
        <v>6.86</v>
      </c>
      <c r="AA68">
        <v>0</v>
      </c>
    </row>
    <row r="69" spans="7:27">
      <c r="G69" t="s">
        <v>111</v>
      </c>
      <c r="H69" s="115">
        <v>8.9</v>
      </c>
      <c r="I69" s="88">
        <v>0</v>
      </c>
      <c r="J69" s="88">
        <v>0.4</v>
      </c>
      <c r="K69" s="88">
        <v>11.84</v>
      </c>
      <c r="L69" s="88">
        <v>0</v>
      </c>
      <c r="M69" s="116">
        <v>5.37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26.51</v>
      </c>
      <c r="W69">
        <v>8.9</v>
      </c>
      <c r="X69">
        <v>0</v>
      </c>
      <c r="Y69">
        <v>11.84</v>
      </c>
      <c r="Z69">
        <v>5.37</v>
      </c>
      <c r="AA69">
        <v>0.4</v>
      </c>
    </row>
    <row r="70" spans="7:27">
      <c r="G70" t="s">
        <v>112</v>
      </c>
      <c r="H70" s="115">
        <v>7.9</v>
      </c>
      <c r="I70" s="88">
        <v>0</v>
      </c>
      <c r="J70" s="88">
        <v>3.68</v>
      </c>
      <c r="K70" s="88">
        <v>8.6199999999999992</v>
      </c>
      <c r="L70" s="88">
        <v>0</v>
      </c>
      <c r="M70" s="116">
        <v>4.4400000000000004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24.64</v>
      </c>
      <c r="W70">
        <v>7.9</v>
      </c>
      <c r="X70">
        <v>0</v>
      </c>
      <c r="Y70">
        <v>8.6199999999999992</v>
      </c>
      <c r="Z70">
        <v>4.4400000000000004</v>
      </c>
      <c r="AA70">
        <v>3.68</v>
      </c>
    </row>
    <row r="71" spans="7:27">
      <c r="G71" t="s">
        <v>113</v>
      </c>
      <c r="H71" s="115">
        <v>13.6</v>
      </c>
      <c r="I71" s="88">
        <v>0</v>
      </c>
      <c r="J71" s="88">
        <v>3.7</v>
      </c>
      <c r="K71" s="88">
        <v>10.46</v>
      </c>
      <c r="L71" s="88">
        <v>0</v>
      </c>
      <c r="M71" s="116">
        <v>3.61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31.37</v>
      </c>
      <c r="W71">
        <v>13.6</v>
      </c>
      <c r="X71">
        <v>0</v>
      </c>
      <c r="Y71">
        <v>10.46</v>
      </c>
      <c r="Z71">
        <v>3.61</v>
      </c>
      <c r="AA71">
        <v>3.7</v>
      </c>
    </row>
    <row r="72" spans="7:27">
      <c r="G72" t="s">
        <v>114</v>
      </c>
      <c r="H72" s="115">
        <v>0.26</v>
      </c>
      <c r="I72" s="88">
        <v>0</v>
      </c>
      <c r="J72" s="88">
        <v>1.04</v>
      </c>
      <c r="K72" s="88">
        <v>9.1999999999999993</v>
      </c>
      <c r="L72" s="88">
        <v>0</v>
      </c>
      <c r="M72" s="116">
        <v>3.57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14.07</v>
      </c>
      <c r="W72">
        <v>0.26</v>
      </c>
      <c r="X72">
        <v>0</v>
      </c>
      <c r="Y72">
        <v>9.1999999999999993</v>
      </c>
      <c r="Z72">
        <v>3.57</v>
      </c>
      <c r="AA72">
        <v>1.04</v>
      </c>
    </row>
    <row r="73" spans="7:27">
      <c r="G73" t="s">
        <v>115</v>
      </c>
      <c r="H73" s="115">
        <v>27.45</v>
      </c>
      <c r="I73" s="88">
        <v>0</v>
      </c>
      <c r="J73" s="88">
        <v>0</v>
      </c>
      <c r="K73" s="88">
        <v>9.66</v>
      </c>
      <c r="L73" s="88">
        <v>0</v>
      </c>
      <c r="M73" s="116">
        <v>2.98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40.090000000000003</v>
      </c>
      <c r="W73">
        <v>27.45</v>
      </c>
      <c r="X73">
        <v>0</v>
      </c>
      <c r="Y73">
        <v>9.66</v>
      </c>
      <c r="Z73">
        <v>2.98</v>
      </c>
      <c r="AA73">
        <v>0</v>
      </c>
    </row>
    <row r="74" spans="7:27">
      <c r="G74" t="s">
        <v>116</v>
      </c>
      <c r="H74" s="115">
        <v>34.5</v>
      </c>
      <c r="I74" s="88">
        <v>0</v>
      </c>
      <c r="J74" s="88">
        <v>3.3</v>
      </c>
      <c r="K74" s="88">
        <v>8.75</v>
      </c>
      <c r="L74" s="88">
        <v>0</v>
      </c>
      <c r="M74" s="116">
        <v>2.79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49.34</v>
      </c>
      <c r="W74">
        <v>34.5</v>
      </c>
      <c r="X74">
        <v>0</v>
      </c>
      <c r="Y74">
        <v>8.75</v>
      </c>
      <c r="Z74">
        <v>2.79</v>
      </c>
      <c r="AA74">
        <v>3.3</v>
      </c>
    </row>
    <row r="75" spans="7:27">
      <c r="G75" t="s">
        <v>117</v>
      </c>
      <c r="H75" s="115">
        <v>6.96</v>
      </c>
      <c r="I75" s="88">
        <v>0</v>
      </c>
      <c r="J75" s="88">
        <v>6.01</v>
      </c>
      <c r="K75" s="88">
        <v>7.19</v>
      </c>
      <c r="L75" s="88">
        <v>0</v>
      </c>
      <c r="M75" s="116">
        <v>3.15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23.31</v>
      </c>
      <c r="W75">
        <v>6.96</v>
      </c>
      <c r="X75">
        <v>0</v>
      </c>
      <c r="Y75">
        <v>7.19</v>
      </c>
      <c r="Z75">
        <v>3.15</v>
      </c>
      <c r="AA75">
        <v>6.01</v>
      </c>
    </row>
    <row r="76" spans="7:27">
      <c r="G76" t="s">
        <v>118</v>
      </c>
      <c r="H76" s="115">
        <v>11.16</v>
      </c>
      <c r="I76" s="88">
        <v>0</v>
      </c>
      <c r="J76" s="88">
        <v>8.66</v>
      </c>
      <c r="K76" s="88">
        <v>6.63</v>
      </c>
      <c r="L76" s="88">
        <v>0</v>
      </c>
      <c r="M76" s="116">
        <v>2.82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29.27</v>
      </c>
      <c r="W76">
        <v>11.16</v>
      </c>
      <c r="X76">
        <v>0</v>
      </c>
      <c r="Y76">
        <v>6.63</v>
      </c>
      <c r="Z76">
        <v>2.82</v>
      </c>
      <c r="AA76">
        <v>8.66</v>
      </c>
    </row>
    <row r="77" spans="7:27">
      <c r="G77" t="s">
        <v>119</v>
      </c>
      <c r="H77" s="115">
        <v>0</v>
      </c>
      <c r="I77" s="88">
        <v>0</v>
      </c>
      <c r="J77" s="88">
        <v>11.88</v>
      </c>
      <c r="K77" s="88">
        <v>2.15</v>
      </c>
      <c r="L77" s="88">
        <v>0</v>
      </c>
      <c r="M77" s="116">
        <v>3.65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17.68</v>
      </c>
      <c r="W77">
        <v>0</v>
      </c>
      <c r="X77">
        <v>0</v>
      </c>
      <c r="Y77">
        <v>2.15</v>
      </c>
      <c r="Z77">
        <v>3.65</v>
      </c>
      <c r="AA77">
        <v>11.88</v>
      </c>
    </row>
    <row r="78" spans="7:27">
      <c r="G78" t="s">
        <v>120</v>
      </c>
      <c r="H78" s="115">
        <v>0.62</v>
      </c>
      <c r="I78" s="88">
        <v>0</v>
      </c>
      <c r="J78" s="88">
        <v>16.21</v>
      </c>
      <c r="K78" s="88">
        <v>2.56</v>
      </c>
      <c r="L78" s="88">
        <v>0</v>
      </c>
      <c r="M78" s="116">
        <v>3.9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23.29</v>
      </c>
      <c r="W78">
        <v>0.62</v>
      </c>
      <c r="X78">
        <v>0</v>
      </c>
      <c r="Y78">
        <v>2.56</v>
      </c>
      <c r="Z78">
        <v>3.9</v>
      </c>
      <c r="AA78">
        <v>16.21</v>
      </c>
    </row>
    <row r="79" spans="7:27">
      <c r="G79" t="s">
        <v>121</v>
      </c>
      <c r="H79" s="115">
        <v>2.74</v>
      </c>
      <c r="I79" s="88">
        <v>1.33</v>
      </c>
      <c r="J79" s="88">
        <v>15.61</v>
      </c>
      <c r="K79" s="88">
        <v>2.33</v>
      </c>
      <c r="L79" s="88">
        <v>0</v>
      </c>
      <c r="M79" s="116">
        <v>2.56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24.57</v>
      </c>
      <c r="W79">
        <v>2.74</v>
      </c>
      <c r="X79">
        <v>1.33</v>
      </c>
      <c r="Y79">
        <v>2.33</v>
      </c>
      <c r="Z79">
        <v>2.56</v>
      </c>
      <c r="AA79">
        <v>15.61</v>
      </c>
    </row>
    <row r="80" spans="7:27">
      <c r="G80" t="s">
        <v>122</v>
      </c>
      <c r="H80" s="115">
        <v>2.68</v>
      </c>
      <c r="I80" s="88">
        <v>5</v>
      </c>
      <c r="J80" s="88">
        <v>16.059999999999999</v>
      </c>
      <c r="K80" s="88">
        <v>2.2999999999999998</v>
      </c>
      <c r="L80" s="88">
        <v>0</v>
      </c>
      <c r="M80" s="116">
        <v>2.9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28.94</v>
      </c>
      <c r="W80">
        <v>2.68</v>
      </c>
      <c r="X80">
        <v>5</v>
      </c>
      <c r="Y80">
        <v>2.2999999999999998</v>
      </c>
      <c r="Z80">
        <v>2.9</v>
      </c>
      <c r="AA80">
        <v>16.059999999999999</v>
      </c>
    </row>
    <row r="81" spans="7:27">
      <c r="G81" t="s">
        <v>123</v>
      </c>
      <c r="H81" s="115">
        <v>12.68</v>
      </c>
      <c r="I81" s="88">
        <v>4.79</v>
      </c>
      <c r="J81" s="88">
        <v>19.920000000000002</v>
      </c>
      <c r="K81" s="88">
        <v>2.66</v>
      </c>
      <c r="L81" s="88">
        <v>0</v>
      </c>
      <c r="M81" s="116">
        <v>3.54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43.59</v>
      </c>
      <c r="W81">
        <v>12.68</v>
      </c>
      <c r="X81">
        <v>4.79</v>
      </c>
      <c r="Y81">
        <v>2.66</v>
      </c>
      <c r="Z81">
        <v>3.54</v>
      </c>
      <c r="AA81">
        <v>19.920000000000002</v>
      </c>
    </row>
    <row r="82" spans="7:27">
      <c r="G82" t="s">
        <v>124</v>
      </c>
      <c r="H82" s="115">
        <v>39.479999999999997</v>
      </c>
      <c r="I82" s="88">
        <v>6.54</v>
      </c>
      <c r="J82" s="88">
        <v>22</v>
      </c>
      <c r="K82" s="88">
        <v>4.09</v>
      </c>
      <c r="L82" s="88">
        <v>0</v>
      </c>
      <c r="M82" s="116">
        <v>4.3099999999999996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76.42</v>
      </c>
      <c r="W82">
        <v>39.479999999999997</v>
      </c>
      <c r="X82">
        <v>6.54</v>
      </c>
      <c r="Y82">
        <v>4.09</v>
      </c>
      <c r="Z82">
        <v>4.3099999999999996</v>
      </c>
      <c r="AA82">
        <v>22</v>
      </c>
    </row>
    <row r="83" spans="7:27">
      <c r="G83" t="s">
        <v>125</v>
      </c>
      <c r="H83" s="115">
        <v>62.33</v>
      </c>
      <c r="I83" s="88">
        <v>5.1100000000000003</v>
      </c>
      <c r="J83" s="88">
        <v>12.12</v>
      </c>
      <c r="K83" s="88">
        <v>4.09</v>
      </c>
      <c r="L83" s="88">
        <v>0</v>
      </c>
      <c r="M83" s="116">
        <v>5.19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88.84</v>
      </c>
      <c r="W83">
        <v>62.33</v>
      </c>
      <c r="X83">
        <v>5.1100000000000003</v>
      </c>
      <c r="Y83">
        <v>4.09</v>
      </c>
      <c r="Z83">
        <v>5.19</v>
      </c>
      <c r="AA83">
        <v>12.12</v>
      </c>
    </row>
    <row r="84" spans="7:27">
      <c r="G84" t="s">
        <v>126</v>
      </c>
      <c r="H84" s="115">
        <v>61.88</v>
      </c>
      <c r="I84" s="88">
        <v>2.64</v>
      </c>
      <c r="J84" s="88">
        <v>5.16</v>
      </c>
      <c r="K84" s="88">
        <v>3.55</v>
      </c>
      <c r="L84" s="88">
        <v>0</v>
      </c>
      <c r="M84" s="116">
        <v>4.42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77.650000000000006</v>
      </c>
      <c r="W84">
        <v>61.88</v>
      </c>
      <c r="X84">
        <v>2.64</v>
      </c>
      <c r="Y84">
        <v>3.55</v>
      </c>
      <c r="Z84">
        <v>4.42</v>
      </c>
      <c r="AA84">
        <v>5.16</v>
      </c>
    </row>
    <row r="85" spans="7:27">
      <c r="G85" t="s">
        <v>127</v>
      </c>
      <c r="H85" s="115">
        <v>79.91</v>
      </c>
      <c r="I85" s="88">
        <v>1.91</v>
      </c>
      <c r="J85" s="88">
        <v>0</v>
      </c>
      <c r="K85" s="88">
        <v>3.84</v>
      </c>
      <c r="L85" s="88">
        <v>0</v>
      </c>
      <c r="M85" s="116">
        <v>4.5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90.16</v>
      </c>
      <c r="W85">
        <v>79.91</v>
      </c>
      <c r="X85">
        <v>1.91</v>
      </c>
      <c r="Y85">
        <v>3.84</v>
      </c>
      <c r="Z85">
        <v>4.5</v>
      </c>
      <c r="AA85">
        <v>0</v>
      </c>
    </row>
    <row r="86" spans="7:27">
      <c r="G86" t="s">
        <v>128</v>
      </c>
      <c r="H86" s="115">
        <v>53.54</v>
      </c>
      <c r="I86" s="88">
        <v>0</v>
      </c>
      <c r="J86" s="88">
        <v>0</v>
      </c>
      <c r="K86" s="88">
        <v>0</v>
      </c>
      <c r="L86" s="88">
        <v>0</v>
      </c>
      <c r="M86" s="116">
        <v>5.22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58.76</v>
      </c>
      <c r="W86">
        <v>53.54</v>
      </c>
      <c r="X86">
        <v>0</v>
      </c>
      <c r="Y86">
        <v>0</v>
      </c>
      <c r="Z86">
        <v>5.22</v>
      </c>
      <c r="AA86">
        <v>0</v>
      </c>
    </row>
    <row r="87" spans="7:27">
      <c r="G87" t="s">
        <v>129</v>
      </c>
      <c r="H87" s="115">
        <v>218.29</v>
      </c>
      <c r="I87" s="88">
        <v>0</v>
      </c>
      <c r="J87" s="88">
        <v>0</v>
      </c>
      <c r="K87" s="88">
        <v>0</v>
      </c>
      <c r="L87" s="88">
        <v>0</v>
      </c>
      <c r="M87" s="116">
        <v>12.54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230.83</v>
      </c>
      <c r="W87">
        <v>218.29</v>
      </c>
      <c r="X87">
        <v>0</v>
      </c>
      <c r="Y87">
        <v>0</v>
      </c>
      <c r="Z87">
        <v>12.54</v>
      </c>
      <c r="AA87">
        <v>0</v>
      </c>
    </row>
    <row r="88" spans="7:27">
      <c r="G88" t="s">
        <v>130</v>
      </c>
      <c r="H88" s="115">
        <v>226.91</v>
      </c>
      <c r="I88" s="88">
        <v>0</v>
      </c>
      <c r="J88" s="88">
        <v>0</v>
      </c>
      <c r="K88" s="88">
        <v>0</v>
      </c>
      <c r="L88" s="88">
        <v>0</v>
      </c>
      <c r="M88" s="116">
        <v>9.86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236.77</v>
      </c>
      <c r="W88">
        <v>226.91</v>
      </c>
      <c r="X88">
        <v>0</v>
      </c>
      <c r="Y88">
        <v>0</v>
      </c>
      <c r="Z88">
        <v>9.86</v>
      </c>
      <c r="AA88">
        <v>0</v>
      </c>
    </row>
    <row r="89" spans="7:27">
      <c r="G89" t="s">
        <v>131</v>
      </c>
      <c r="H89" s="115">
        <v>207.76</v>
      </c>
      <c r="I89" s="88">
        <v>0</v>
      </c>
      <c r="J89" s="88">
        <v>0</v>
      </c>
      <c r="K89" s="88">
        <v>0</v>
      </c>
      <c r="L89" s="88">
        <v>0</v>
      </c>
      <c r="M89" s="116">
        <v>10.72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218.48</v>
      </c>
      <c r="W89">
        <v>207.76</v>
      </c>
      <c r="X89">
        <v>0</v>
      </c>
      <c r="Y89">
        <v>0</v>
      </c>
      <c r="Z89">
        <v>10.72</v>
      </c>
      <c r="AA89">
        <v>0</v>
      </c>
    </row>
    <row r="90" spans="7:27">
      <c r="G90" t="s">
        <v>132</v>
      </c>
      <c r="H90" s="115">
        <v>184.77</v>
      </c>
      <c r="I90" s="88">
        <v>0</v>
      </c>
      <c r="J90" s="88">
        <v>0</v>
      </c>
      <c r="K90" s="88">
        <v>0</v>
      </c>
      <c r="L90" s="88">
        <v>0</v>
      </c>
      <c r="M90" s="116">
        <v>11.11</v>
      </c>
      <c r="N90" s="115">
        <v>0</v>
      </c>
      <c r="O90" s="88">
        <v>0</v>
      </c>
      <c r="P90" s="88">
        <v>-20</v>
      </c>
      <c r="Q90" s="88">
        <v>0</v>
      </c>
      <c r="R90" s="88">
        <v>0</v>
      </c>
      <c r="S90" s="116">
        <v>0</v>
      </c>
      <c r="U90" s="115">
        <v>-20</v>
      </c>
      <c r="V90" s="116">
        <v>195.88</v>
      </c>
      <c r="W90">
        <v>184.77</v>
      </c>
      <c r="X90">
        <v>0</v>
      </c>
      <c r="Y90">
        <v>0</v>
      </c>
      <c r="Z90">
        <v>11.11</v>
      </c>
      <c r="AA90">
        <v>-20</v>
      </c>
    </row>
    <row r="91" spans="7:27">
      <c r="G91" t="s">
        <v>133</v>
      </c>
      <c r="H91" s="115">
        <v>247.97</v>
      </c>
      <c r="I91" s="88">
        <v>0</v>
      </c>
      <c r="J91" s="88">
        <v>0</v>
      </c>
      <c r="K91" s="88">
        <v>0</v>
      </c>
      <c r="L91" s="88">
        <v>0</v>
      </c>
      <c r="M91" s="116">
        <v>9.19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257.16000000000003</v>
      </c>
      <c r="W91">
        <v>247.97</v>
      </c>
      <c r="X91">
        <v>0</v>
      </c>
      <c r="Y91">
        <v>0</v>
      </c>
      <c r="Z91">
        <v>9.19</v>
      </c>
      <c r="AA91">
        <v>0</v>
      </c>
    </row>
    <row r="92" spans="7:27">
      <c r="G92" t="s">
        <v>134</v>
      </c>
      <c r="H92" s="115">
        <v>164.68</v>
      </c>
      <c r="I92" s="88">
        <v>0</v>
      </c>
      <c r="J92" s="88">
        <v>0</v>
      </c>
      <c r="K92" s="88">
        <v>0</v>
      </c>
      <c r="L92" s="88">
        <v>0</v>
      </c>
      <c r="M92" s="116">
        <v>10.24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174.92</v>
      </c>
      <c r="W92">
        <v>164.68</v>
      </c>
      <c r="X92">
        <v>0</v>
      </c>
      <c r="Y92">
        <v>0</v>
      </c>
      <c r="Z92">
        <v>10.24</v>
      </c>
      <c r="AA92">
        <v>0</v>
      </c>
    </row>
    <row r="93" spans="7:27">
      <c r="G93" t="s">
        <v>135</v>
      </c>
      <c r="H93" s="115">
        <v>45</v>
      </c>
      <c r="I93" s="88">
        <v>0</v>
      </c>
      <c r="J93" s="88">
        <v>0</v>
      </c>
      <c r="K93" s="88">
        <v>0</v>
      </c>
      <c r="L93" s="88">
        <v>0</v>
      </c>
      <c r="M93" s="116">
        <v>10.91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55.91</v>
      </c>
      <c r="W93">
        <v>45</v>
      </c>
      <c r="X93">
        <v>0</v>
      </c>
      <c r="Y93">
        <v>0</v>
      </c>
      <c r="Z93">
        <v>10.91</v>
      </c>
      <c r="AA93">
        <v>0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8.9</v>
      </c>
      <c r="N94" s="115">
        <v>0</v>
      </c>
      <c r="O94" s="88">
        <v>-10</v>
      </c>
      <c r="P94" s="88">
        <v>-138</v>
      </c>
      <c r="Q94" s="88">
        <v>0</v>
      </c>
      <c r="R94" s="88">
        <v>0</v>
      </c>
      <c r="S94" s="116">
        <v>0</v>
      </c>
      <c r="U94" s="115">
        <v>-148</v>
      </c>
      <c r="V94" s="116">
        <v>8.9</v>
      </c>
      <c r="W94">
        <v>0</v>
      </c>
      <c r="X94">
        <v>-10</v>
      </c>
      <c r="Y94">
        <v>0</v>
      </c>
      <c r="Z94">
        <v>8.9</v>
      </c>
      <c r="AA94">
        <v>-138</v>
      </c>
    </row>
    <row r="95" spans="7:27">
      <c r="G95" t="s">
        <v>137</v>
      </c>
      <c r="H95" s="115">
        <v>21.06</v>
      </c>
      <c r="I95" s="88">
        <v>0</v>
      </c>
      <c r="J95" s="88">
        <v>0</v>
      </c>
      <c r="K95" s="88">
        <v>0</v>
      </c>
      <c r="L95" s="88">
        <v>0</v>
      </c>
      <c r="M95" s="116">
        <v>7.47</v>
      </c>
      <c r="N95" s="115">
        <v>0</v>
      </c>
      <c r="O95" s="88">
        <v>-30</v>
      </c>
      <c r="P95" s="88">
        <v>-260</v>
      </c>
      <c r="Q95" s="88">
        <v>0</v>
      </c>
      <c r="R95" s="88">
        <v>0</v>
      </c>
      <c r="S95" s="116">
        <v>0</v>
      </c>
      <c r="U95" s="115">
        <v>-290</v>
      </c>
      <c r="V95" s="116">
        <v>28.53</v>
      </c>
      <c r="W95">
        <v>21.06</v>
      </c>
      <c r="X95">
        <v>-30</v>
      </c>
      <c r="Y95">
        <v>0</v>
      </c>
      <c r="Z95">
        <v>7.47</v>
      </c>
      <c r="AA95">
        <v>-260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7.37</v>
      </c>
      <c r="N96" s="115">
        <v>0</v>
      </c>
      <c r="O96" s="88">
        <v>-97</v>
      </c>
      <c r="P96" s="88">
        <v>-23</v>
      </c>
      <c r="Q96" s="88">
        <v>0</v>
      </c>
      <c r="R96" s="88">
        <v>0</v>
      </c>
      <c r="S96" s="116">
        <v>0</v>
      </c>
      <c r="U96" s="115">
        <v>-120</v>
      </c>
      <c r="V96" s="116">
        <v>7.37</v>
      </c>
      <c r="W96">
        <v>0</v>
      </c>
      <c r="X96">
        <v>-97</v>
      </c>
      <c r="Y96">
        <v>0</v>
      </c>
      <c r="Z96">
        <v>7.37</v>
      </c>
      <c r="AA96">
        <v>-23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7.47</v>
      </c>
      <c r="N97" s="115">
        <v>0</v>
      </c>
      <c r="O97" s="88">
        <v>-56</v>
      </c>
      <c r="P97" s="88">
        <v>-40</v>
      </c>
      <c r="Q97" s="88">
        <v>0</v>
      </c>
      <c r="R97" s="88">
        <v>0</v>
      </c>
      <c r="S97" s="116">
        <v>0</v>
      </c>
      <c r="U97" s="115">
        <v>-96</v>
      </c>
      <c r="V97" s="116">
        <v>7.47</v>
      </c>
      <c r="W97">
        <v>0</v>
      </c>
      <c r="X97">
        <v>-56</v>
      </c>
      <c r="Y97">
        <v>0</v>
      </c>
      <c r="Z97">
        <v>7.47</v>
      </c>
      <c r="AA97">
        <v>-40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4.88</v>
      </c>
      <c r="N98" s="115">
        <v>0</v>
      </c>
      <c r="O98" s="88">
        <v>-81</v>
      </c>
      <c r="P98" s="88">
        <v>-116</v>
      </c>
      <c r="Q98" s="88">
        <v>0</v>
      </c>
      <c r="R98" s="88">
        <v>0</v>
      </c>
      <c r="S98" s="116">
        <v>0</v>
      </c>
      <c r="U98" s="115">
        <v>-197</v>
      </c>
      <c r="V98" s="116">
        <v>4.88</v>
      </c>
      <c r="W98">
        <v>0</v>
      </c>
      <c r="X98">
        <v>-81</v>
      </c>
      <c r="Y98">
        <v>0</v>
      </c>
      <c r="Z98">
        <v>4.88</v>
      </c>
      <c r="AA98">
        <v>-116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1.7784749999999996</v>
      </c>
      <c r="I99" s="111">
        <f t="shared" ref="I99:BQ99" si="1">SUM(I3:I98)/4000</f>
        <v>6.8300000000000001E-3</v>
      </c>
      <c r="J99" s="111">
        <f t="shared" si="1"/>
        <v>0.45442750000000004</v>
      </c>
      <c r="K99" s="111">
        <f t="shared" si="1"/>
        <v>5.2297500000000011E-2</v>
      </c>
      <c r="L99" s="111">
        <f t="shared" si="1"/>
        <v>0</v>
      </c>
      <c r="M99" s="111">
        <f t="shared" si="1"/>
        <v>9.3275000000000038E-2</v>
      </c>
      <c r="N99" s="110">
        <f t="shared" si="1"/>
        <v>0</v>
      </c>
      <c r="O99" s="111">
        <f t="shared" si="1"/>
        <v>-1.2279974999999999</v>
      </c>
      <c r="P99" s="111">
        <f t="shared" si="1"/>
        <v>-1.20475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-2.4327475000000001</v>
      </c>
      <c r="V99" s="112">
        <f t="shared" si="1"/>
        <v>2.3853049999999998</v>
      </c>
      <c r="W99">
        <f t="shared" si="1"/>
        <v>1.7784749999999996</v>
      </c>
      <c r="X99">
        <f t="shared" si="1"/>
        <v>-1.2211675</v>
      </c>
      <c r="Y99">
        <f t="shared" si="1"/>
        <v>5.2297500000000011E-2</v>
      </c>
      <c r="Z99">
        <f t="shared" si="1"/>
        <v>9.3275000000000038E-2</v>
      </c>
      <c r="AA99">
        <f t="shared" si="1"/>
        <v>-0.7503225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9" ht="15" customHeight="1">
      <c r="A1" s="220" t="s">
        <v>229</v>
      </c>
      <c r="B1" s="220"/>
      <c r="C1" s="220"/>
      <c r="D1" s="220"/>
      <c r="E1" s="109"/>
      <c r="F1" s="109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W1" t="s">
        <v>512</v>
      </c>
      <c r="X1" t="s">
        <v>513</v>
      </c>
      <c r="Y1" t="s">
        <v>514</v>
      </c>
      <c r="Z1" t="s">
        <v>515</v>
      </c>
      <c r="AA1" t="s">
        <v>516</v>
      </c>
      <c r="AB1" t="s">
        <v>517</v>
      </c>
      <c r="AC1" t="s">
        <v>518</v>
      </c>
      <c r="AD1" t="s">
        <v>519</v>
      </c>
      <c r="AE1" t="s">
        <v>520</v>
      </c>
      <c r="AF1" t="s">
        <v>521</v>
      </c>
      <c r="AG1" t="s">
        <v>522</v>
      </c>
      <c r="AH1" t="s">
        <v>523</v>
      </c>
      <c r="AI1" t="s">
        <v>524</v>
      </c>
      <c r="AJ1" t="s">
        <v>524</v>
      </c>
      <c r="AK1" t="s">
        <v>524</v>
      </c>
      <c r="AL1" t="s">
        <v>524</v>
      </c>
      <c r="AM1" t="s">
        <v>524</v>
      </c>
      <c r="AN1" t="s">
        <v>524</v>
      </c>
      <c r="AO1" t="s">
        <v>524</v>
      </c>
      <c r="AP1" t="s">
        <v>524</v>
      </c>
      <c r="AQ1" t="s">
        <v>524</v>
      </c>
      <c r="AR1" t="s">
        <v>525</v>
      </c>
      <c r="AS1" t="s">
        <v>525</v>
      </c>
      <c r="AT1" t="s">
        <v>149</v>
      </c>
      <c r="AU1" t="s">
        <v>149</v>
      </c>
      <c r="AV1" t="s">
        <v>149</v>
      </c>
      <c r="AW1" t="s">
        <v>150</v>
      </c>
      <c r="AX1" t="s">
        <v>150</v>
      </c>
      <c r="AY1" t="s">
        <v>150</v>
      </c>
      <c r="AZ1" t="s">
        <v>150</v>
      </c>
      <c r="BA1" t="s">
        <v>150</v>
      </c>
      <c r="BB1" t="s">
        <v>150</v>
      </c>
      <c r="BC1" t="s">
        <v>150</v>
      </c>
      <c r="BD1" t="s">
        <v>150</v>
      </c>
      <c r="BE1" t="s">
        <v>530</v>
      </c>
      <c r="BF1" t="s">
        <v>531</v>
      </c>
      <c r="BG1" t="s">
        <v>531</v>
      </c>
    </row>
    <row r="2" spans="1:5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44937</v>
      </c>
      <c r="W2" s="30" t="s">
        <v>149</v>
      </c>
      <c r="X2" t="s">
        <v>153</v>
      </c>
      <c r="Y2" t="s">
        <v>149</v>
      </c>
      <c r="Z2" t="s">
        <v>149</v>
      </c>
      <c r="AA2" t="s">
        <v>149</v>
      </c>
      <c r="AB2" t="s">
        <v>149</v>
      </c>
      <c r="AC2" t="s">
        <v>149</v>
      </c>
      <c r="AD2" t="s">
        <v>149</v>
      </c>
      <c r="AE2" t="s">
        <v>405</v>
      </c>
      <c r="AF2" t="s">
        <v>149</v>
      </c>
      <c r="AG2" t="s">
        <v>149</v>
      </c>
      <c r="AH2" t="s">
        <v>150</v>
      </c>
      <c r="AI2" t="s">
        <v>240</v>
      </c>
      <c r="AJ2" t="s">
        <v>283</v>
      </c>
      <c r="AK2" t="s">
        <v>281</v>
      </c>
      <c r="AL2" t="s">
        <v>282</v>
      </c>
      <c r="AM2" t="s">
        <v>232</v>
      </c>
      <c r="AN2" t="s">
        <v>268</v>
      </c>
      <c r="AO2" t="s">
        <v>270</v>
      </c>
      <c r="AP2" t="s">
        <v>237</v>
      </c>
      <c r="AQ2" t="s">
        <v>269</v>
      </c>
      <c r="AR2" t="s">
        <v>149</v>
      </c>
      <c r="AS2" t="s">
        <v>150</v>
      </c>
      <c r="AT2" t="s">
        <v>526</v>
      </c>
      <c r="AU2" t="s">
        <v>527</v>
      </c>
      <c r="AV2" t="s">
        <v>527</v>
      </c>
      <c r="AW2" t="s">
        <v>527</v>
      </c>
      <c r="AX2" t="s">
        <v>527</v>
      </c>
      <c r="AY2" t="s">
        <v>527</v>
      </c>
      <c r="AZ2" t="s">
        <v>528</v>
      </c>
      <c r="BA2" t="s">
        <v>528</v>
      </c>
      <c r="BB2" t="s">
        <v>528</v>
      </c>
      <c r="BC2" t="s">
        <v>528</v>
      </c>
      <c r="BD2" t="s">
        <v>529</v>
      </c>
      <c r="BE2" t="s">
        <v>405</v>
      </c>
      <c r="BF2" t="s">
        <v>149</v>
      </c>
      <c r="BG2" t="s">
        <v>150</v>
      </c>
    </row>
    <row r="3" spans="1:59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2.8800000000000003</v>
      </c>
      <c r="I3" s="95">
        <v>0.37</v>
      </c>
      <c r="J3" s="95">
        <v>2.8600000000000003</v>
      </c>
      <c r="K3" s="95">
        <v>0</v>
      </c>
      <c r="L3" s="95">
        <v>6.7</v>
      </c>
      <c r="M3" s="114">
        <v>0</v>
      </c>
      <c r="N3" s="113">
        <v>53.85</v>
      </c>
      <c r="O3" s="95">
        <v>220.04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2.4700000000000002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6.7</v>
      </c>
      <c r="AF3">
        <v>0</v>
      </c>
      <c r="AG3">
        <v>0</v>
      </c>
      <c r="AH3">
        <v>0</v>
      </c>
      <c r="AI3">
        <v>0.35</v>
      </c>
      <c r="AJ3">
        <v>0.24</v>
      </c>
      <c r="AK3">
        <v>0.36</v>
      </c>
      <c r="AL3">
        <v>0.63</v>
      </c>
      <c r="AM3">
        <v>0.37</v>
      </c>
      <c r="AN3">
        <v>0.6</v>
      </c>
      <c r="AO3">
        <v>0.43</v>
      </c>
      <c r="AP3">
        <v>0.39</v>
      </c>
      <c r="AQ3">
        <v>0.27</v>
      </c>
      <c r="AR3">
        <v>0</v>
      </c>
      <c r="AS3">
        <v>0</v>
      </c>
      <c r="AT3">
        <v>0</v>
      </c>
      <c r="AU3">
        <v>53.85</v>
      </c>
      <c r="AV3">
        <v>0</v>
      </c>
      <c r="AW3">
        <v>0</v>
      </c>
      <c r="AX3">
        <v>21.99</v>
      </c>
      <c r="AY3">
        <v>18.05</v>
      </c>
      <c r="AZ3">
        <v>60</v>
      </c>
      <c r="BA3">
        <v>40</v>
      </c>
      <c r="BB3">
        <v>10</v>
      </c>
      <c r="BC3">
        <v>20</v>
      </c>
      <c r="BD3">
        <v>50</v>
      </c>
      <c r="BE3">
        <v>0</v>
      </c>
      <c r="BF3">
        <v>0</v>
      </c>
      <c r="BG3">
        <v>0</v>
      </c>
    </row>
    <row r="4" spans="1:59">
      <c r="A4" t="s">
        <v>240</v>
      </c>
      <c r="B4" t="s">
        <v>232</v>
      </c>
      <c r="C4" t="s">
        <v>234</v>
      </c>
      <c r="G4" t="s">
        <v>46</v>
      </c>
      <c r="H4" s="115">
        <v>2.8800000000000003</v>
      </c>
      <c r="I4" s="88">
        <v>0.37</v>
      </c>
      <c r="J4" s="88">
        <v>2.8600000000000003</v>
      </c>
      <c r="K4" s="88">
        <v>0</v>
      </c>
      <c r="L4" s="88">
        <v>6.7</v>
      </c>
      <c r="M4" s="116">
        <v>0</v>
      </c>
      <c r="N4" s="115">
        <v>53.85</v>
      </c>
      <c r="O4" s="88">
        <v>220.04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2.4700000000000002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6.7</v>
      </c>
      <c r="AF4">
        <v>0</v>
      </c>
      <c r="AG4">
        <v>0</v>
      </c>
      <c r="AH4">
        <v>0</v>
      </c>
      <c r="AI4">
        <v>0.35</v>
      </c>
      <c r="AJ4">
        <v>0.24</v>
      </c>
      <c r="AK4">
        <v>0.36</v>
      </c>
      <c r="AL4">
        <v>0.63</v>
      </c>
      <c r="AM4">
        <v>0.37</v>
      </c>
      <c r="AN4">
        <v>0.6</v>
      </c>
      <c r="AO4">
        <v>0.43</v>
      </c>
      <c r="AP4">
        <v>0.39</v>
      </c>
      <c r="AQ4">
        <v>0.27</v>
      </c>
      <c r="AR4">
        <v>0</v>
      </c>
      <c r="AS4">
        <v>0</v>
      </c>
      <c r="AT4">
        <v>0</v>
      </c>
      <c r="AU4">
        <v>53.85</v>
      </c>
      <c r="AV4">
        <v>0</v>
      </c>
      <c r="AW4">
        <v>0</v>
      </c>
      <c r="AX4">
        <v>21.99</v>
      </c>
      <c r="AY4">
        <v>18.05</v>
      </c>
      <c r="AZ4">
        <v>60</v>
      </c>
      <c r="BA4">
        <v>40</v>
      </c>
      <c r="BB4">
        <v>10</v>
      </c>
      <c r="BC4">
        <v>20</v>
      </c>
      <c r="BD4">
        <v>50</v>
      </c>
      <c r="BE4">
        <v>0</v>
      </c>
      <c r="BF4">
        <v>0</v>
      </c>
      <c r="BG4">
        <v>0</v>
      </c>
    </row>
    <row r="5" spans="1:59">
      <c r="A5" t="s">
        <v>241</v>
      </c>
      <c r="B5" t="s">
        <v>233</v>
      </c>
      <c r="C5" t="s">
        <v>235</v>
      </c>
      <c r="G5" t="s">
        <v>47</v>
      </c>
      <c r="H5" s="115">
        <v>2.8800000000000003</v>
      </c>
      <c r="I5" s="88">
        <v>0.37</v>
      </c>
      <c r="J5" s="88">
        <v>2.8600000000000003</v>
      </c>
      <c r="K5" s="88">
        <v>0</v>
      </c>
      <c r="L5" s="88">
        <v>6.7</v>
      </c>
      <c r="M5" s="116">
        <v>0</v>
      </c>
      <c r="N5" s="115">
        <v>53.85</v>
      </c>
      <c r="O5" s="88">
        <v>220.04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2.4700000000000002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6.7</v>
      </c>
      <c r="AF5">
        <v>0</v>
      </c>
      <c r="AG5">
        <v>0</v>
      </c>
      <c r="AH5">
        <v>0</v>
      </c>
      <c r="AI5">
        <v>0.35</v>
      </c>
      <c r="AJ5">
        <v>0.24</v>
      </c>
      <c r="AK5">
        <v>0.36</v>
      </c>
      <c r="AL5">
        <v>0.63</v>
      </c>
      <c r="AM5">
        <v>0.37</v>
      </c>
      <c r="AN5">
        <v>0.6</v>
      </c>
      <c r="AO5">
        <v>0.43</v>
      </c>
      <c r="AP5">
        <v>0.39</v>
      </c>
      <c r="AQ5">
        <v>0.27</v>
      </c>
      <c r="AR5">
        <v>0</v>
      </c>
      <c r="AS5">
        <v>0</v>
      </c>
      <c r="AT5">
        <v>0</v>
      </c>
      <c r="AU5">
        <v>53.85</v>
      </c>
      <c r="AV5">
        <v>0</v>
      </c>
      <c r="AW5">
        <v>0</v>
      </c>
      <c r="AX5">
        <v>21.99</v>
      </c>
      <c r="AY5">
        <v>18.05</v>
      </c>
      <c r="AZ5">
        <v>60</v>
      </c>
      <c r="BA5">
        <v>40</v>
      </c>
      <c r="BB5">
        <v>10</v>
      </c>
      <c r="BC5">
        <v>20</v>
      </c>
      <c r="BD5">
        <v>50</v>
      </c>
      <c r="BE5">
        <v>0</v>
      </c>
      <c r="BF5">
        <v>0</v>
      </c>
      <c r="BG5">
        <v>0</v>
      </c>
    </row>
    <row r="6" spans="1:59">
      <c r="A6" t="s">
        <v>242</v>
      </c>
      <c r="B6" t="s">
        <v>264</v>
      </c>
      <c r="C6" t="s">
        <v>236</v>
      </c>
      <c r="G6" t="s">
        <v>48</v>
      </c>
      <c r="H6" s="115">
        <v>2.8800000000000003</v>
      </c>
      <c r="I6" s="88">
        <v>0.37</v>
      </c>
      <c r="J6" s="88">
        <v>2.8600000000000003</v>
      </c>
      <c r="K6" s="88">
        <v>0</v>
      </c>
      <c r="L6" s="88">
        <v>6.7</v>
      </c>
      <c r="M6" s="116">
        <v>0</v>
      </c>
      <c r="N6" s="115">
        <v>53.85</v>
      </c>
      <c r="O6" s="88">
        <v>220.04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2.4700000000000002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6.7</v>
      </c>
      <c r="AF6">
        <v>0</v>
      </c>
      <c r="AG6">
        <v>0</v>
      </c>
      <c r="AH6">
        <v>0</v>
      </c>
      <c r="AI6">
        <v>0.35</v>
      </c>
      <c r="AJ6">
        <v>0.24</v>
      </c>
      <c r="AK6">
        <v>0.36</v>
      </c>
      <c r="AL6">
        <v>0.63</v>
      </c>
      <c r="AM6">
        <v>0.37</v>
      </c>
      <c r="AN6">
        <v>0.6</v>
      </c>
      <c r="AO6">
        <v>0.43</v>
      </c>
      <c r="AP6">
        <v>0.39</v>
      </c>
      <c r="AQ6">
        <v>0.27</v>
      </c>
      <c r="AR6">
        <v>0</v>
      </c>
      <c r="AS6">
        <v>0</v>
      </c>
      <c r="AT6">
        <v>0</v>
      </c>
      <c r="AU6">
        <v>53.85</v>
      </c>
      <c r="AV6">
        <v>0</v>
      </c>
      <c r="AW6">
        <v>0</v>
      </c>
      <c r="AX6">
        <v>21.99</v>
      </c>
      <c r="AY6">
        <v>18.05</v>
      </c>
      <c r="AZ6">
        <v>60</v>
      </c>
      <c r="BA6">
        <v>40</v>
      </c>
      <c r="BB6">
        <v>10</v>
      </c>
      <c r="BC6">
        <v>20</v>
      </c>
      <c r="BD6">
        <v>50</v>
      </c>
      <c r="BE6">
        <v>0</v>
      </c>
      <c r="BF6">
        <v>0</v>
      </c>
      <c r="BG6">
        <v>0</v>
      </c>
    </row>
    <row r="7" spans="1:59">
      <c r="A7" t="s">
        <v>243</v>
      </c>
      <c r="B7" t="s">
        <v>299</v>
      </c>
      <c r="C7" t="s">
        <v>265</v>
      </c>
      <c r="G7" t="s">
        <v>49</v>
      </c>
      <c r="H7" s="115">
        <v>2.8800000000000003</v>
      </c>
      <c r="I7" s="88">
        <v>0.37</v>
      </c>
      <c r="J7" s="88">
        <v>2.8600000000000003</v>
      </c>
      <c r="K7" s="88">
        <v>0</v>
      </c>
      <c r="L7" s="88">
        <v>6.7</v>
      </c>
      <c r="M7" s="116">
        <v>0</v>
      </c>
      <c r="N7" s="115">
        <v>53.85</v>
      </c>
      <c r="O7" s="88">
        <v>220.04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2.4700000000000002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6.7</v>
      </c>
      <c r="AF7">
        <v>0</v>
      </c>
      <c r="AG7">
        <v>0</v>
      </c>
      <c r="AH7">
        <v>0</v>
      </c>
      <c r="AI7">
        <v>0.35</v>
      </c>
      <c r="AJ7">
        <v>0.24</v>
      </c>
      <c r="AK7">
        <v>0.36</v>
      </c>
      <c r="AL7">
        <v>0.63</v>
      </c>
      <c r="AM7">
        <v>0.37</v>
      </c>
      <c r="AN7">
        <v>0.6</v>
      </c>
      <c r="AO7">
        <v>0.43</v>
      </c>
      <c r="AP7">
        <v>0.39</v>
      </c>
      <c r="AQ7">
        <v>0.27</v>
      </c>
      <c r="AR7">
        <v>0</v>
      </c>
      <c r="AS7">
        <v>0</v>
      </c>
      <c r="AT7">
        <v>0</v>
      </c>
      <c r="AU7">
        <v>53.85</v>
      </c>
      <c r="AV7">
        <v>0</v>
      </c>
      <c r="AW7">
        <v>0</v>
      </c>
      <c r="AX7">
        <v>21.99</v>
      </c>
      <c r="AY7">
        <v>18.05</v>
      </c>
      <c r="AZ7">
        <v>60</v>
      </c>
      <c r="BA7">
        <v>40</v>
      </c>
      <c r="BB7">
        <v>10</v>
      </c>
      <c r="BC7">
        <v>20</v>
      </c>
      <c r="BD7">
        <v>50</v>
      </c>
      <c r="BE7">
        <v>0</v>
      </c>
      <c r="BF7">
        <v>0</v>
      </c>
      <c r="BG7">
        <v>0</v>
      </c>
    </row>
    <row r="8" spans="1:59">
      <c r="A8" t="s">
        <v>244</v>
      </c>
      <c r="B8" t="s">
        <v>341</v>
      </c>
      <c r="C8" t="s">
        <v>237</v>
      </c>
      <c r="G8" t="s">
        <v>50</v>
      </c>
      <c r="H8" s="115">
        <v>2.8800000000000003</v>
      </c>
      <c r="I8" s="88">
        <v>0.37</v>
      </c>
      <c r="J8" s="88">
        <v>2.8600000000000003</v>
      </c>
      <c r="K8" s="88">
        <v>0</v>
      </c>
      <c r="L8" s="88">
        <v>6.7</v>
      </c>
      <c r="M8" s="116">
        <v>0</v>
      </c>
      <c r="N8" s="115">
        <v>53.85</v>
      </c>
      <c r="O8" s="88">
        <v>220.04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2.4700000000000002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6.7</v>
      </c>
      <c r="AF8">
        <v>0</v>
      </c>
      <c r="AG8">
        <v>0</v>
      </c>
      <c r="AH8">
        <v>0</v>
      </c>
      <c r="AI8">
        <v>0.35</v>
      </c>
      <c r="AJ8">
        <v>0.24</v>
      </c>
      <c r="AK8">
        <v>0.36</v>
      </c>
      <c r="AL8">
        <v>0.63</v>
      </c>
      <c r="AM8">
        <v>0.37</v>
      </c>
      <c r="AN8">
        <v>0.6</v>
      </c>
      <c r="AO8">
        <v>0.43</v>
      </c>
      <c r="AP8">
        <v>0.39</v>
      </c>
      <c r="AQ8">
        <v>0.27</v>
      </c>
      <c r="AR8">
        <v>0</v>
      </c>
      <c r="AS8">
        <v>0</v>
      </c>
      <c r="AT8">
        <v>0</v>
      </c>
      <c r="AU8">
        <v>53.85</v>
      </c>
      <c r="AV8">
        <v>0</v>
      </c>
      <c r="AW8">
        <v>0</v>
      </c>
      <c r="AX8">
        <v>21.99</v>
      </c>
      <c r="AY8">
        <v>18.05</v>
      </c>
      <c r="AZ8">
        <v>60</v>
      </c>
      <c r="BA8">
        <v>40</v>
      </c>
      <c r="BB8">
        <v>10</v>
      </c>
      <c r="BC8">
        <v>20</v>
      </c>
      <c r="BD8">
        <v>50</v>
      </c>
      <c r="BE8">
        <v>0</v>
      </c>
      <c r="BF8">
        <v>0</v>
      </c>
      <c r="BG8">
        <v>0</v>
      </c>
    </row>
    <row r="9" spans="1:59">
      <c r="A9" t="s">
        <v>245</v>
      </c>
      <c r="B9" t="s">
        <v>361</v>
      </c>
      <c r="C9" t="s">
        <v>238</v>
      </c>
      <c r="G9" t="s">
        <v>51</v>
      </c>
      <c r="H9" s="115">
        <v>2.8800000000000003</v>
      </c>
      <c r="I9" s="88">
        <v>0.37</v>
      </c>
      <c r="J9" s="88">
        <v>2.8600000000000003</v>
      </c>
      <c r="K9" s="88">
        <v>0</v>
      </c>
      <c r="L9" s="88">
        <v>6.7</v>
      </c>
      <c r="M9" s="116">
        <v>0</v>
      </c>
      <c r="N9" s="115">
        <v>53.85</v>
      </c>
      <c r="O9" s="88">
        <v>220.04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2.4700000000000002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6.7</v>
      </c>
      <c r="AF9">
        <v>0</v>
      </c>
      <c r="AG9">
        <v>0</v>
      </c>
      <c r="AH9">
        <v>0</v>
      </c>
      <c r="AI9">
        <v>0.35</v>
      </c>
      <c r="AJ9">
        <v>0.24</v>
      </c>
      <c r="AK9">
        <v>0.36</v>
      </c>
      <c r="AL9">
        <v>0.63</v>
      </c>
      <c r="AM9">
        <v>0.37</v>
      </c>
      <c r="AN9">
        <v>0.6</v>
      </c>
      <c r="AO9">
        <v>0.43</v>
      </c>
      <c r="AP9">
        <v>0.39</v>
      </c>
      <c r="AQ9">
        <v>0.27</v>
      </c>
      <c r="AR9">
        <v>0</v>
      </c>
      <c r="AS9">
        <v>0</v>
      </c>
      <c r="AT9">
        <v>0</v>
      </c>
      <c r="AU9">
        <v>53.85</v>
      </c>
      <c r="AV9">
        <v>0</v>
      </c>
      <c r="AW9">
        <v>0</v>
      </c>
      <c r="AX9">
        <v>21.99</v>
      </c>
      <c r="AY9">
        <v>18.05</v>
      </c>
      <c r="AZ9">
        <v>60</v>
      </c>
      <c r="BA9">
        <v>40</v>
      </c>
      <c r="BB9">
        <v>10</v>
      </c>
      <c r="BC9">
        <v>20</v>
      </c>
      <c r="BD9">
        <v>50</v>
      </c>
      <c r="BE9">
        <v>0</v>
      </c>
      <c r="BF9">
        <v>0</v>
      </c>
      <c r="BG9">
        <v>0</v>
      </c>
    </row>
    <row r="10" spans="1:59">
      <c r="A10" t="s">
        <v>266</v>
      </c>
      <c r="C10" t="s">
        <v>239</v>
      </c>
      <c r="G10" t="s">
        <v>52</v>
      </c>
      <c r="H10" s="115">
        <v>2.8800000000000003</v>
      </c>
      <c r="I10" s="88">
        <v>0.37</v>
      </c>
      <c r="J10" s="88">
        <v>2.8600000000000003</v>
      </c>
      <c r="K10" s="88">
        <v>0</v>
      </c>
      <c r="L10" s="88">
        <v>6.7</v>
      </c>
      <c r="M10" s="116">
        <v>0</v>
      </c>
      <c r="N10" s="115">
        <v>53.85</v>
      </c>
      <c r="O10" s="88">
        <v>220.04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2.4700000000000002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6.7</v>
      </c>
      <c r="AF10">
        <v>0</v>
      </c>
      <c r="AG10">
        <v>0</v>
      </c>
      <c r="AH10">
        <v>0</v>
      </c>
      <c r="AI10">
        <v>0.35</v>
      </c>
      <c r="AJ10">
        <v>0.24</v>
      </c>
      <c r="AK10">
        <v>0.36</v>
      </c>
      <c r="AL10">
        <v>0.63</v>
      </c>
      <c r="AM10">
        <v>0.37</v>
      </c>
      <c r="AN10">
        <v>0.6</v>
      </c>
      <c r="AO10">
        <v>0.43</v>
      </c>
      <c r="AP10">
        <v>0.39</v>
      </c>
      <c r="AQ10">
        <v>0.27</v>
      </c>
      <c r="AR10">
        <v>0</v>
      </c>
      <c r="AS10">
        <v>0</v>
      </c>
      <c r="AT10">
        <v>0</v>
      </c>
      <c r="AU10">
        <v>53.85</v>
      </c>
      <c r="AV10">
        <v>0</v>
      </c>
      <c r="AW10">
        <v>0</v>
      </c>
      <c r="AX10">
        <v>21.99</v>
      </c>
      <c r="AY10">
        <v>18.05</v>
      </c>
      <c r="AZ10">
        <v>60</v>
      </c>
      <c r="BA10">
        <v>40</v>
      </c>
      <c r="BB10">
        <v>10</v>
      </c>
      <c r="BC10">
        <v>20</v>
      </c>
      <c r="BD10">
        <v>50</v>
      </c>
      <c r="BE10">
        <v>0</v>
      </c>
      <c r="BF10">
        <v>0</v>
      </c>
      <c r="BG10">
        <v>0</v>
      </c>
    </row>
    <row r="11" spans="1:59">
      <c r="A11" t="s">
        <v>246</v>
      </c>
      <c r="C11" t="s">
        <v>342</v>
      </c>
      <c r="G11" t="s">
        <v>53</v>
      </c>
      <c r="H11" s="115">
        <v>2.8800000000000003</v>
      </c>
      <c r="I11" s="88">
        <v>0.37</v>
      </c>
      <c r="J11" s="88">
        <v>2.8600000000000003</v>
      </c>
      <c r="K11" s="88">
        <v>0</v>
      </c>
      <c r="L11" s="88">
        <v>6.7</v>
      </c>
      <c r="M11" s="116">
        <v>0</v>
      </c>
      <c r="N11" s="115">
        <v>53.85</v>
      </c>
      <c r="O11" s="88">
        <v>220.04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2.4700000000000002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6.7</v>
      </c>
      <c r="AF11">
        <v>0</v>
      </c>
      <c r="AG11">
        <v>0</v>
      </c>
      <c r="AH11">
        <v>0</v>
      </c>
      <c r="AI11">
        <v>0.35</v>
      </c>
      <c r="AJ11">
        <v>0.24</v>
      </c>
      <c r="AK11">
        <v>0.36</v>
      </c>
      <c r="AL11">
        <v>0.63</v>
      </c>
      <c r="AM11">
        <v>0.37</v>
      </c>
      <c r="AN11">
        <v>0.6</v>
      </c>
      <c r="AO11">
        <v>0.43</v>
      </c>
      <c r="AP11">
        <v>0.39</v>
      </c>
      <c r="AQ11">
        <v>0.27</v>
      </c>
      <c r="AR11">
        <v>0</v>
      </c>
      <c r="AS11">
        <v>0</v>
      </c>
      <c r="AT11">
        <v>0</v>
      </c>
      <c r="AU11">
        <v>53.85</v>
      </c>
      <c r="AV11">
        <v>0</v>
      </c>
      <c r="AW11">
        <v>0</v>
      </c>
      <c r="AX11">
        <v>21.99</v>
      </c>
      <c r="AY11">
        <v>18.05</v>
      </c>
      <c r="AZ11">
        <v>60</v>
      </c>
      <c r="BA11">
        <v>40</v>
      </c>
      <c r="BB11">
        <v>10</v>
      </c>
      <c r="BC11">
        <v>20</v>
      </c>
      <c r="BD11">
        <v>50</v>
      </c>
      <c r="BE11">
        <v>0</v>
      </c>
      <c r="BF11">
        <v>0</v>
      </c>
      <c r="BG11">
        <v>0</v>
      </c>
    </row>
    <row r="12" spans="1:59">
      <c r="A12" t="s">
        <v>247</v>
      </c>
      <c r="C12" t="s">
        <v>362</v>
      </c>
      <c r="G12" t="s">
        <v>54</v>
      </c>
      <c r="H12" s="115">
        <v>2.8800000000000003</v>
      </c>
      <c r="I12" s="88">
        <v>0.37</v>
      </c>
      <c r="J12" s="88">
        <v>2.8600000000000003</v>
      </c>
      <c r="K12" s="88">
        <v>0</v>
      </c>
      <c r="L12" s="88">
        <v>6.7</v>
      </c>
      <c r="M12" s="116">
        <v>0</v>
      </c>
      <c r="N12" s="115">
        <v>53.85</v>
      </c>
      <c r="O12" s="88">
        <v>220.04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2.4700000000000002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6.7</v>
      </c>
      <c r="AF12">
        <v>0</v>
      </c>
      <c r="AG12">
        <v>0</v>
      </c>
      <c r="AH12">
        <v>0</v>
      </c>
      <c r="AI12">
        <v>0.35</v>
      </c>
      <c r="AJ12">
        <v>0.24</v>
      </c>
      <c r="AK12">
        <v>0.36</v>
      </c>
      <c r="AL12">
        <v>0.63</v>
      </c>
      <c r="AM12">
        <v>0.37</v>
      </c>
      <c r="AN12">
        <v>0.6</v>
      </c>
      <c r="AO12">
        <v>0.43</v>
      </c>
      <c r="AP12">
        <v>0.39</v>
      </c>
      <c r="AQ12">
        <v>0.27</v>
      </c>
      <c r="AR12">
        <v>0</v>
      </c>
      <c r="AS12">
        <v>0</v>
      </c>
      <c r="AT12">
        <v>0</v>
      </c>
      <c r="AU12">
        <v>53.85</v>
      </c>
      <c r="AV12">
        <v>0</v>
      </c>
      <c r="AW12">
        <v>0</v>
      </c>
      <c r="AX12">
        <v>21.99</v>
      </c>
      <c r="AY12">
        <v>18.05</v>
      </c>
      <c r="AZ12">
        <v>60</v>
      </c>
      <c r="BA12">
        <v>40</v>
      </c>
      <c r="BB12">
        <v>10</v>
      </c>
      <c r="BC12">
        <v>20</v>
      </c>
      <c r="BD12">
        <v>50</v>
      </c>
      <c r="BE12">
        <v>0</v>
      </c>
      <c r="BF12">
        <v>0</v>
      </c>
      <c r="BG12">
        <v>0</v>
      </c>
    </row>
    <row r="13" spans="1:59">
      <c r="A13" t="s">
        <v>248</v>
      </c>
      <c r="G13" t="s">
        <v>55</v>
      </c>
      <c r="H13" s="115">
        <v>2.8800000000000003</v>
      </c>
      <c r="I13" s="88">
        <v>0.37</v>
      </c>
      <c r="J13" s="88">
        <v>2.8600000000000003</v>
      </c>
      <c r="K13" s="88">
        <v>0</v>
      </c>
      <c r="L13" s="88">
        <v>6.7</v>
      </c>
      <c r="M13" s="116">
        <v>0</v>
      </c>
      <c r="N13" s="115">
        <v>53.85</v>
      </c>
      <c r="O13" s="88">
        <v>220.04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2.4700000000000002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6.7</v>
      </c>
      <c r="AF13">
        <v>0</v>
      </c>
      <c r="AG13">
        <v>0</v>
      </c>
      <c r="AH13">
        <v>0</v>
      </c>
      <c r="AI13">
        <v>0.35</v>
      </c>
      <c r="AJ13">
        <v>0.24</v>
      </c>
      <c r="AK13">
        <v>0.36</v>
      </c>
      <c r="AL13">
        <v>0.63</v>
      </c>
      <c r="AM13">
        <v>0.37</v>
      </c>
      <c r="AN13">
        <v>0.6</v>
      </c>
      <c r="AO13">
        <v>0.43</v>
      </c>
      <c r="AP13">
        <v>0.39</v>
      </c>
      <c r="AQ13">
        <v>0.27</v>
      </c>
      <c r="AR13">
        <v>0</v>
      </c>
      <c r="AS13">
        <v>0</v>
      </c>
      <c r="AT13">
        <v>0</v>
      </c>
      <c r="AU13">
        <v>53.85</v>
      </c>
      <c r="AV13">
        <v>0</v>
      </c>
      <c r="AW13">
        <v>0</v>
      </c>
      <c r="AX13">
        <v>21.99</v>
      </c>
      <c r="AY13">
        <v>18.05</v>
      </c>
      <c r="AZ13">
        <v>60</v>
      </c>
      <c r="BA13">
        <v>40</v>
      </c>
      <c r="BB13">
        <v>10</v>
      </c>
      <c r="BC13">
        <v>20</v>
      </c>
      <c r="BD13">
        <v>50</v>
      </c>
      <c r="BE13">
        <v>0</v>
      </c>
      <c r="BF13">
        <v>0</v>
      </c>
      <c r="BG13">
        <v>0</v>
      </c>
    </row>
    <row r="14" spans="1:59">
      <c r="A14" t="s">
        <v>249</v>
      </c>
      <c r="G14" t="s">
        <v>56</v>
      </c>
      <c r="H14" s="115">
        <v>2.8800000000000003</v>
      </c>
      <c r="I14" s="88">
        <v>0.37</v>
      </c>
      <c r="J14" s="88">
        <v>2.8600000000000003</v>
      </c>
      <c r="K14" s="88">
        <v>0</v>
      </c>
      <c r="L14" s="88">
        <v>6.7</v>
      </c>
      <c r="M14" s="116">
        <v>0</v>
      </c>
      <c r="N14" s="115">
        <v>53.85</v>
      </c>
      <c r="O14" s="88">
        <v>220.04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2.4700000000000002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6.7</v>
      </c>
      <c r="AF14">
        <v>0</v>
      </c>
      <c r="AG14">
        <v>0</v>
      </c>
      <c r="AH14">
        <v>0</v>
      </c>
      <c r="AI14">
        <v>0.35</v>
      </c>
      <c r="AJ14">
        <v>0.24</v>
      </c>
      <c r="AK14">
        <v>0.36</v>
      </c>
      <c r="AL14">
        <v>0.63</v>
      </c>
      <c r="AM14">
        <v>0.37</v>
      </c>
      <c r="AN14">
        <v>0.6</v>
      </c>
      <c r="AO14">
        <v>0.43</v>
      </c>
      <c r="AP14">
        <v>0.39</v>
      </c>
      <c r="AQ14">
        <v>0.27</v>
      </c>
      <c r="AR14">
        <v>0</v>
      </c>
      <c r="AS14">
        <v>0</v>
      </c>
      <c r="AT14">
        <v>0</v>
      </c>
      <c r="AU14">
        <v>53.85</v>
      </c>
      <c r="AV14">
        <v>0</v>
      </c>
      <c r="AW14">
        <v>0</v>
      </c>
      <c r="AX14">
        <v>21.99</v>
      </c>
      <c r="AY14">
        <v>18.05</v>
      </c>
      <c r="AZ14">
        <v>60</v>
      </c>
      <c r="BA14">
        <v>40</v>
      </c>
      <c r="BB14">
        <v>10</v>
      </c>
      <c r="BC14">
        <v>20</v>
      </c>
      <c r="BD14">
        <v>50</v>
      </c>
      <c r="BE14">
        <v>0</v>
      </c>
      <c r="BF14">
        <v>0</v>
      </c>
      <c r="BG14">
        <v>0</v>
      </c>
    </row>
    <row r="15" spans="1:59">
      <c r="A15" t="s">
        <v>250</v>
      </c>
      <c r="G15" t="s">
        <v>57</v>
      </c>
      <c r="H15" s="115">
        <v>2.8800000000000003</v>
      </c>
      <c r="I15" s="88">
        <v>0.37</v>
      </c>
      <c r="J15" s="88">
        <v>2.7600000000000002</v>
      </c>
      <c r="K15" s="88">
        <v>0</v>
      </c>
      <c r="L15" s="88">
        <v>6.7</v>
      </c>
      <c r="M15" s="116">
        <v>0</v>
      </c>
      <c r="N15" s="115">
        <v>53.85</v>
      </c>
      <c r="O15" s="88">
        <v>220.04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2.37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6.7</v>
      </c>
      <c r="AF15">
        <v>0</v>
      </c>
      <c r="AG15">
        <v>0</v>
      </c>
      <c r="AH15">
        <v>0</v>
      </c>
      <c r="AI15">
        <v>0.35</v>
      </c>
      <c r="AJ15">
        <v>0.24</v>
      </c>
      <c r="AK15">
        <v>0.36</v>
      </c>
      <c r="AL15">
        <v>0.63</v>
      </c>
      <c r="AM15">
        <v>0.37</v>
      </c>
      <c r="AN15">
        <v>0.6</v>
      </c>
      <c r="AO15">
        <v>0.43</v>
      </c>
      <c r="AP15">
        <v>0.39</v>
      </c>
      <c r="AQ15">
        <v>0.27</v>
      </c>
      <c r="AR15">
        <v>0</v>
      </c>
      <c r="AS15">
        <v>0</v>
      </c>
      <c r="AT15">
        <v>0</v>
      </c>
      <c r="AU15">
        <v>53.85</v>
      </c>
      <c r="AV15">
        <v>0</v>
      </c>
      <c r="AW15">
        <v>0</v>
      </c>
      <c r="AX15">
        <v>21.99</v>
      </c>
      <c r="AY15">
        <v>18.05</v>
      </c>
      <c r="AZ15">
        <v>60</v>
      </c>
      <c r="BA15">
        <v>40</v>
      </c>
      <c r="BB15">
        <v>10</v>
      </c>
      <c r="BC15">
        <v>20</v>
      </c>
      <c r="BD15">
        <v>50</v>
      </c>
      <c r="BE15">
        <v>0</v>
      </c>
      <c r="BF15">
        <v>0</v>
      </c>
      <c r="BG15">
        <v>0</v>
      </c>
    </row>
    <row r="16" spans="1:59">
      <c r="A16" t="s">
        <v>251</v>
      </c>
      <c r="G16" t="s">
        <v>58</v>
      </c>
      <c r="H16" s="115">
        <v>2.8800000000000003</v>
      </c>
      <c r="I16" s="88">
        <v>0.37</v>
      </c>
      <c r="J16" s="88">
        <v>2.7600000000000002</v>
      </c>
      <c r="K16" s="88">
        <v>0</v>
      </c>
      <c r="L16" s="88">
        <v>6.7</v>
      </c>
      <c r="M16" s="116">
        <v>0</v>
      </c>
      <c r="N16" s="115">
        <v>53.85</v>
      </c>
      <c r="O16" s="88">
        <v>220.04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2.37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6.7</v>
      </c>
      <c r="AF16">
        <v>0</v>
      </c>
      <c r="AG16">
        <v>0</v>
      </c>
      <c r="AH16">
        <v>0</v>
      </c>
      <c r="AI16">
        <v>0.35</v>
      </c>
      <c r="AJ16">
        <v>0.24</v>
      </c>
      <c r="AK16">
        <v>0.36</v>
      </c>
      <c r="AL16">
        <v>0.63</v>
      </c>
      <c r="AM16">
        <v>0.37</v>
      </c>
      <c r="AN16">
        <v>0.6</v>
      </c>
      <c r="AO16">
        <v>0.43</v>
      </c>
      <c r="AP16">
        <v>0.39</v>
      </c>
      <c r="AQ16">
        <v>0.27</v>
      </c>
      <c r="AR16">
        <v>0</v>
      </c>
      <c r="AS16">
        <v>0</v>
      </c>
      <c r="AT16">
        <v>0</v>
      </c>
      <c r="AU16">
        <v>53.85</v>
      </c>
      <c r="AV16">
        <v>0</v>
      </c>
      <c r="AW16">
        <v>0</v>
      </c>
      <c r="AX16">
        <v>21.99</v>
      </c>
      <c r="AY16">
        <v>18.05</v>
      </c>
      <c r="AZ16">
        <v>60</v>
      </c>
      <c r="BA16">
        <v>40</v>
      </c>
      <c r="BB16">
        <v>10</v>
      </c>
      <c r="BC16">
        <v>20</v>
      </c>
      <c r="BD16">
        <v>50</v>
      </c>
      <c r="BE16">
        <v>0</v>
      </c>
      <c r="BF16">
        <v>0</v>
      </c>
      <c r="BG16">
        <v>0</v>
      </c>
    </row>
    <row r="17" spans="1:59">
      <c r="A17" t="s">
        <v>252</v>
      </c>
      <c r="G17" t="s">
        <v>59</v>
      </c>
      <c r="H17" s="115">
        <v>2.8800000000000003</v>
      </c>
      <c r="I17" s="88">
        <v>0.37</v>
      </c>
      <c r="J17" s="88">
        <v>2.7600000000000002</v>
      </c>
      <c r="K17" s="88">
        <v>0</v>
      </c>
      <c r="L17" s="88">
        <v>6.7</v>
      </c>
      <c r="M17" s="116">
        <v>0</v>
      </c>
      <c r="N17" s="115">
        <v>53.85</v>
      </c>
      <c r="O17" s="88">
        <v>220.04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2.37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6.7</v>
      </c>
      <c r="AF17">
        <v>0</v>
      </c>
      <c r="AG17">
        <v>0</v>
      </c>
      <c r="AH17">
        <v>0</v>
      </c>
      <c r="AI17">
        <v>0.35</v>
      </c>
      <c r="AJ17">
        <v>0.24</v>
      </c>
      <c r="AK17">
        <v>0.36</v>
      </c>
      <c r="AL17">
        <v>0.63</v>
      </c>
      <c r="AM17">
        <v>0.37</v>
      </c>
      <c r="AN17">
        <v>0.6</v>
      </c>
      <c r="AO17">
        <v>0.43</v>
      </c>
      <c r="AP17">
        <v>0.39</v>
      </c>
      <c r="AQ17">
        <v>0.27</v>
      </c>
      <c r="AR17">
        <v>0</v>
      </c>
      <c r="AS17">
        <v>0</v>
      </c>
      <c r="AT17">
        <v>0</v>
      </c>
      <c r="AU17">
        <v>53.85</v>
      </c>
      <c r="AV17">
        <v>0</v>
      </c>
      <c r="AW17">
        <v>0</v>
      </c>
      <c r="AX17">
        <v>21.99</v>
      </c>
      <c r="AY17">
        <v>18.05</v>
      </c>
      <c r="AZ17">
        <v>60</v>
      </c>
      <c r="BA17">
        <v>40</v>
      </c>
      <c r="BB17">
        <v>10</v>
      </c>
      <c r="BC17">
        <v>20</v>
      </c>
      <c r="BD17">
        <v>50</v>
      </c>
      <c r="BE17">
        <v>0</v>
      </c>
      <c r="BF17">
        <v>0</v>
      </c>
      <c r="BG17">
        <v>0</v>
      </c>
    </row>
    <row r="18" spans="1:59">
      <c r="A18" t="s">
        <v>253</v>
      </c>
      <c r="G18" t="s">
        <v>60</v>
      </c>
      <c r="H18" s="115">
        <v>2.8800000000000003</v>
      </c>
      <c r="I18" s="88">
        <v>0.37</v>
      </c>
      <c r="J18" s="88">
        <v>2.7600000000000002</v>
      </c>
      <c r="K18" s="88">
        <v>0</v>
      </c>
      <c r="L18" s="88">
        <v>6.7</v>
      </c>
      <c r="M18" s="116">
        <v>0</v>
      </c>
      <c r="N18" s="115">
        <v>53.85</v>
      </c>
      <c r="O18" s="88">
        <v>220.04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2.37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6.7</v>
      </c>
      <c r="AF18">
        <v>0</v>
      </c>
      <c r="AG18">
        <v>0</v>
      </c>
      <c r="AH18">
        <v>0</v>
      </c>
      <c r="AI18">
        <v>0.35</v>
      </c>
      <c r="AJ18">
        <v>0.24</v>
      </c>
      <c r="AK18">
        <v>0.36</v>
      </c>
      <c r="AL18">
        <v>0.63</v>
      </c>
      <c r="AM18">
        <v>0.37</v>
      </c>
      <c r="AN18">
        <v>0.6</v>
      </c>
      <c r="AO18">
        <v>0.43</v>
      </c>
      <c r="AP18">
        <v>0.39</v>
      </c>
      <c r="AQ18">
        <v>0.27</v>
      </c>
      <c r="AR18">
        <v>0</v>
      </c>
      <c r="AS18">
        <v>0</v>
      </c>
      <c r="AT18">
        <v>0</v>
      </c>
      <c r="AU18">
        <v>53.85</v>
      </c>
      <c r="AV18">
        <v>0</v>
      </c>
      <c r="AW18">
        <v>0</v>
      </c>
      <c r="AX18">
        <v>21.99</v>
      </c>
      <c r="AY18">
        <v>18.05</v>
      </c>
      <c r="AZ18">
        <v>60</v>
      </c>
      <c r="BA18">
        <v>40</v>
      </c>
      <c r="BB18">
        <v>10</v>
      </c>
      <c r="BC18">
        <v>20</v>
      </c>
      <c r="BD18">
        <v>50</v>
      </c>
      <c r="BE18">
        <v>0</v>
      </c>
      <c r="BF18">
        <v>0</v>
      </c>
      <c r="BG18">
        <v>0</v>
      </c>
    </row>
    <row r="19" spans="1:59">
      <c r="A19" t="s">
        <v>267</v>
      </c>
      <c r="G19" t="s">
        <v>61</v>
      </c>
      <c r="H19" s="115">
        <v>2.8800000000000003</v>
      </c>
      <c r="I19" s="88">
        <v>0.37</v>
      </c>
      <c r="J19" s="88">
        <v>2.7600000000000002</v>
      </c>
      <c r="K19" s="88">
        <v>0</v>
      </c>
      <c r="L19" s="88">
        <v>6.7</v>
      </c>
      <c r="M19" s="116">
        <v>0</v>
      </c>
      <c r="N19" s="115">
        <v>53.85</v>
      </c>
      <c r="O19" s="88">
        <v>220.04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2.37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6.7</v>
      </c>
      <c r="AF19">
        <v>0</v>
      </c>
      <c r="AG19">
        <v>0</v>
      </c>
      <c r="AH19">
        <v>0</v>
      </c>
      <c r="AI19">
        <v>0.35</v>
      </c>
      <c r="AJ19">
        <v>0.24</v>
      </c>
      <c r="AK19">
        <v>0.36</v>
      </c>
      <c r="AL19">
        <v>0.63</v>
      </c>
      <c r="AM19">
        <v>0.37</v>
      </c>
      <c r="AN19">
        <v>0.6</v>
      </c>
      <c r="AO19">
        <v>0.43</v>
      </c>
      <c r="AP19">
        <v>0.39</v>
      </c>
      <c r="AQ19">
        <v>0.27</v>
      </c>
      <c r="AR19">
        <v>0</v>
      </c>
      <c r="AS19">
        <v>0</v>
      </c>
      <c r="AT19">
        <v>0</v>
      </c>
      <c r="AU19">
        <v>53.85</v>
      </c>
      <c r="AV19">
        <v>0</v>
      </c>
      <c r="AW19">
        <v>0</v>
      </c>
      <c r="AX19">
        <v>21.99</v>
      </c>
      <c r="AY19">
        <v>18.05</v>
      </c>
      <c r="AZ19">
        <v>60</v>
      </c>
      <c r="BA19">
        <v>40</v>
      </c>
      <c r="BB19">
        <v>10</v>
      </c>
      <c r="BC19">
        <v>20</v>
      </c>
      <c r="BD19">
        <v>50</v>
      </c>
      <c r="BE19">
        <v>0</v>
      </c>
      <c r="BF19">
        <v>0</v>
      </c>
      <c r="BG19">
        <v>0</v>
      </c>
    </row>
    <row r="20" spans="1:59">
      <c r="A20" t="s">
        <v>268</v>
      </c>
      <c r="G20" t="s">
        <v>62</v>
      </c>
      <c r="H20" s="115">
        <v>2.8800000000000003</v>
      </c>
      <c r="I20" s="88">
        <v>0.37</v>
      </c>
      <c r="J20" s="88">
        <v>2.7600000000000002</v>
      </c>
      <c r="K20" s="88">
        <v>0</v>
      </c>
      <c r="L20" s="88">
        <v>6.7</v>
      </c>
      <c r="M20" s="116">
        <v>0</v>
      </c>
      <c r="N20" s="115">
        <v>53.85</v>
      </c>
      <c r="O20" s="88">
        <v>220.04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2.37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6.7</v>
      </c>
      <c r="AF20">
        <v>0</v>
      </c>
      <c r="AG20">
        <v>0</v>
      </c>
      <c r="AH20">
        <v>0</v>
      </c>
      <c r="AI20">
        <v>0.35</v>
      </c>
      <c r="AJ20">
        <v>0.24</v>
      </c>
      <c r="AK20">
        <v>0.36</v>
      </c>
      <c r="AL20">
        <v>0.63</v>
      </c>
      <c r="AM20">
        <v>0.37</v>
      </c>
      <c r="AN20">
        <v>0.6</v>
      </c>
      <c r="AO20">
        <v>0.43</v>
      </c>
      <c r="AP20">
        <v>0.39</v>
      </c>
      <c r="AQ20">
        <v>0.27</v>
      </c>
      <c r="AR20">
        <v>0</v>
      </c>
      <c r="AS20">
        <v>0</v>
      </c>
      <c r="AT20">
        <v>0</v>
      </c>
      <c r="AU20">
        <v>53.85</v>
      </c>
      <c r="AV20">
        <v>0</v>
      </c>
      <c r="AW20">
        <v>0</v>
      </c>
      <c r="AX20">
        <v>21.99</v>
      </c>
      <c r="AY20">
        <v>18.05</v>
      </c>
      <c r="AZ20">
        <v>60</v>
      </c>
      <c r="BA20">
        <v>40</v>
      </c>
      <c r="BB20">
        <v>10</v>
      </c>
      <c r="BC20">
        <v>20</v>
      </c>
      <c r="BD20">
        <v>50</v>
      </c>
      <c r="BE20">
        <v>0</v>
      </c>
      <c r="BF20">
        <v>0</v>
      </c>
      <c r="BG20">
        <v>0</v>
      </c>
    </row>
    <row r="21" spans="1:59">
      <c r="A21" t="s">
        <v>254</v>
      </c>
      <c r="G21" t="s">
        <v>63</v>
      </c>
      <c r="H21" s="115">
        <v>2.8800000000000003</v>
      </c>
      <c r="I21" s="88">
        <v>0.37</v>
      </c>
      <c r="J21" s="88">
        <v>2.7600000000000002</v>
      </c>
      <c r="K21" s="88">
        <v>0</v>
      </c>
      <c r="L21" s="88">
        <v>6.7</v>
      </c>
      <c r="M21" s="116">
        <v>0</v>
      </c>
      <c r="N21" s="115">
        <v>53.85</v>
      </c>
      <c r="O21" s="88">
        <v>220.04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2.37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6.7</v>
      </c>
      <c r="AF21">
        <v>0</v>
      </c>
      <c r="AG21">
        <v>0</v>
      </c>
      <c r="AH21">
        <v>0</v>
      </c>
      <c r="AI21">
        <v>0.35</v>
      </c>
      <c r="AJ21">
        <v>0.24</v>
      </c>
      <c r="AK21">
        <v>0.36</v>
      </c>
      <c r="AL21">
        <v>0.63</v>
      </c>
      <c r="AM21">
        <v>0.37</v>
      </c>
      <c r="AN21">
        <v>0.6</v>
      </c>
      <c r="AO21">
        <v>0.43</v>
      </c>
      <c r="AP21">
        <v>0.39</v>
      </c>
      <c r="AQ21">
        <v>0.27</v>
      </c>
      <c r="AR21">
        <v>0</v>
      </c>
      <c r="AS21">
        <v>0</v>
      </c>
      <c r="AT21">
        <v>0</v>
      </c>
      <c r="AU21">
        <v>53.85</v>
      </c>
      <c r="AV21">
        <v>0</v>
      </c>
      <c r="AW21">
        <v>0</v>
      </c>
      <c r="AX21">
        <v>21.99</v>
      </c>
      <c r="AY21">
        <v>18.05</v>
      </c>
      <c r="AZ21">
        <v>60</v>
      </c>
      <c r="BA21">
        <v>40</v>
      </c>
      <c r="BB21">
        <v>10</v>
      </c>
      <c r="BC21">
        <v>20</v>
      </c>
      <c r="BD21">
        <v>50</v>
      </c>
      <c r="BE21">
        <v>0</v>
      </c>
      <c r="BF21">
        <v>0</v>
      </c>
      <c r="BG21">
        <v>0</v>
      </c>
    </row>
    <row r="22" spans="1:59">
      <c r="A22" t="s">
        <v>255</v>
      </c>
      <c r="G22" t="s">
        <v>64</v>
      </c>
      <c r="H22" s="115">
        <v>2.8800000000000003</v>
      </c>
      <c r="I22" s="88">
        <v>0.37</v>
      </c>
      <c r="J22" s="88">
        <v>2.7600000000000002</v>
      </c>
      <c r="K22" s="88">
        <v>0</v>
      </c>
      <c r="L22" s="88">
        <v>6.7</v>
      </c>
      <c r="M22" s="116">
        <v>0</v>
      </c>
      <c r="N22" s="115">
        <v>53.85</v>
      </c>
      <c r="O22" s="88">
        <v>220.04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2.37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6.7</v>
      </c>
      <c r="AF22">
        <v>0</v>
      </c>
      <c r="AG22">
        <v>0</v>
      </c>
      <c r="AH22">
        <v>0</v>
      </c>
      <c r="AI22">
        <v>0.35</v>
      </c>
      <c r="AJ22">
        <v>0.24</v>
      </c>
      <c r="AK22">
        <v>0.36</v>
      </c>
      <c r="AL22">
        <v>0.63</v>
      </c>
      <c r="AM22">
        <v>0.37</v>
      </c>
      <c r="AN22">
        <v>0.6</v>
      </c>
      <c r="AO22">
        <v>0.43</v>
      </c>
      <c r="AP22">
        <v>0.39</v>
      </c>
      <c r="AQ22">
        <v>0.27</v>
      </c>
      <c r="AR22">
        <v>0</v>
      </c>
      <c r="AS22">
        <v>0</v>
      </c>
      <c r="AT22">
        <v>0</v>
      </c>
      <c r="AU22">
        <v>53.85</v>
      </c>
      <c r="AV22">
        <v>0</v>
      </c>
      <c r="AW22">
        <v>0</v>
      </c>
      <c r="AX22">
        <v>21.99</v>
      </c>
      <c r="AY22">
        <v>18.05</v>
      </c>
      <c r="AZ22">
        <v>60</v>
      </c>
      <c r="BA22">
        <v>40</v>
      </c>
      <c r="BB22">
        <v>10</v>
      </c>
      <c r="BC22">
        <v>20</v>
      </c>
      <c r="BD22">
        <v>50</v>
      </c>
      <c r="BE22">
        <v>0</v>
      </c>
      <c r="BF22">
        <v>0</v>
      </c>
      <c r="BG22">
        <v>0</v>
      </c>
    </row>
    <row r="23" spans="1:59">
      <c r="A23" t="s">
        <v>256</v>
      </c>
      <c r="G23" t="s">
        <v>65</v>
      </c>
      <c r="H23" s="115">
        <v>2.8800000000000003</v>
      </c>
      <c r="I23" s="88">
        <v>0.37</v>
      </c>
      <c r="J23" s="88">
        <v>2.7600000000000002</v>
      </c>
      <c r="K23" s="88">
        <v>0</v>
      </c>
      <c r="L23" s="88">
        <v>6.7</v>
      </c>
      <c r="M23" s="116">
        <v>0</v>
      </c>
      <c r="N23" s="115">
        <v>53.85</v>
      </c>
      <c r="O23" s="88">
        <v>220.04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2.37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6.7</v>
      </c>
      <c r="AF23">
        <v>0</v>
      </c>
      <c r="AG23">
        <v>0</v>
      </c>
      <c r="AH23">
        <v>0</v>
      </c>
      <c r="AI23">
        <v>0.35</v>
      </c>
      <c r="AJ23">
        <v>0.24</v>
      </c>
      <c r="AK23">
        <v>0.36</v>
      </c>
      <c r="AL23">
        <v>0.63</v>
      </c>
      <c r="AM23">
        <v>0.37</v>
      </c>
      <c r="AN23">
        <v>0.6</v>
      </c>
      <c r="AO23">
        <v>0.43</v>
      </c>
      <c r="AP23">
        <v>0.39</v>
      </c>
      <c r="AQ23">
        <v>0.27</v>
      </c>
      <c r="AR23">
        <v>0</v>
      </c>
      <c r="AS23">
        <v>0</v>
      </c>
      <c r="AT23">
        <v>0</v>
      </c>
      <c r="AU23">
        <v>53.85</v>
      </c>
      <c r="AV23">
        <v>0</v>
      </c>
      <c r="AW23">
        <v>0</v>
      </c>
      <c r="AX23">
        <v>21.99</v>
      </c>
      <c r="AY23">
        <v>18.05</v>
      </c>
      <c r="AZ23">
        <v>60</v>
      </c>
      <c r="BA23">
        <v>40</v>
      </c>
      <c r="BB23">
        <v>10</v>
      </c>
      <c r="BC23">
        <v>20</v>
      </c>
      <c r="BD23">
        <v>50</v>
      </c>
      <c r="BE23">
        <v>0</v>
      </c>
      <c r="BF23">
        <v>0</v>
      </c>
      <c r="BG23">
        <v>0</v>
      </c>
    </row>
    <row r="24" spans="1:59">
      <c r="A24" t="s">
        <v>257</v>
      </c>
      <c r="G24" t="s">
        <v>66</v>
      </c>
      <c r="H24" s="115">
        <v>2.8800000000000003</v>
      </c>
      <c r="I24" s="88">
        <v>0.37</v>
      </c>
      <c r="J24" s="88">
        <v>2.7600000000000002</v>
      </c>
      <c r="K24" s="88">
        <v>0</v>
      </c>
      <c r="L24" s="88">
        <v>6.7</v>
      </c>
      <c r="M24" s="116">
        <v>0</v>
      </c>
      <c r="N24" s="115">
        <v>53.85</v>
      </c>
      <c r="O24" s="88">
        <v>220.04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2.37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6.7</v>
      </c>
      <c r="AF24">
        <v>0</v>
      </c>
      <c r="AG24">
        <v>0</v>
      </c>
      <c r="AH24">
        <v>0</v>
      </c>
      <c r="AI24">
        <v>0.35</v>
      </c>
      <c r="AJ24">
        <v>0.24</v>
      </c>
      <c r="AK24">
        <v>0.36</v>
      </c>
      <c r="AL24">
        <v>0.63</v>
      </c>
      <c r="AM24">
        <v>0.37</v>
      </c>
      <c r="AN24">
        <v>0.6</v>
      </c>
      <c r="AO24">
        <v>0.43</v>
      </c>
      <c r="AP24">
        <v>0.39</v>
      </c>
      <c r="AQ24">
        <v>0.27</v>
      </c>
      <c r="AR24">
        <v>0</v>
      </c>
      <c r="AS24">
        <v>0</v>
      </c>
      <c r="AT24">
        <v>0</v>
      </c>
      <c r="AU24">
        <v>53.85</v>
      </c>
      <c r="AV24">
        <v>0</v>
      </c>
      <c r="AW24">
        <v>0</v>
      </c>
      <c r="AX24">
        <v>21.99</v>
      </c>
      <c r="AY24">
        <v>18.05</v>
      </c>
      <c r="AZ24">
        <v>60</v>
      </c>
      <c r="BA24">
        <v>40</v>
      </c>
      <c r="BB24">
        <v>10</v>
      </c>
      <c r="BC24">
        <v>20</v>
      </c>
      <c r="BD24">
        <v>50</v>
      </c>
      <c r="BE24">
        <v>0</v>
      </c>
      <c r="BF24">
        <v>0</v>
      </c>
      <c r="BG24">
        <v>0</v>
      </c>
    </row>
    <row r="25" spans="1:59">
      <c r="A25" t="s">
        <v>258</v>
      </c>
      <c r="G25" t="s">
        <v>67</v>
      </c>
      <c r="H25" s="115">
        <v>2.8800000000000003</v>
      </c>
      <c r="I25" s="88">
        <v>0.37</v>
      </c>
      <c r="J25" s="88">
        <v>2.7600000000000002</v>
      </c>
      <c r="K25" s="88">
        <v>0</v>
      </c>
      <c r="L25" s="88">
        <v>6.7</v>
      </c>
      <c r="M25" s="116">
        <v>0</v>
      </c>
      <c r="N25" s="115">
        <v>53.85</v>
      </c>
      <c r="O25" s="88">
        <v>220.04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2.37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6.7</v>
      </c>
      <c r="AF25">
        <v>0</v>
      </c>
      <c r="AG25">
        <v>0</v>
      </c>
      <c r="AH25">
        <v>0</v>
      </c>
      <c r="AI25">
        <v>0.35</v>
      </c>
      <c r="AJ25">
        <v>0.24</v>
      </c>
      <c r="AK25">
        <v>0.36</v>
      </c>
      <c r="AL25">
        <v>0.63</v>
      </c>
      <c r="AM25">
        <v>0.37</v>
      </c>
      <c r="AN25">
        <v>0.6</v>
      </c>
      <c r="AO25">
        <v>0.43</v>
      </c>
      <c r="AP25">
        <v>0.39</v>
      </c>
      <c r="AQ25">
        <v>0.27</v>
      </c>
      <c r="AR25">
        <v>0</v>
      </c>
      <c r="AS25">
        <v>0</v>
      </c>
      <c r="AT25">
        <v>0</v>
      </c>
      <c r="AU25">
        <v>53.85</v>
      </c>
      <c r="AV25">
        <v>0</v>
      </c>
      <c r="AW25">
        <v>0</v>
      </c>
      <c r="AX25">
        <v>21.99</v>
      </c>
      <c r="AY25">
        <v>18.05</v>
      </c>
      <c r="AZ25">
        <v>60</v>
      </c>
      <c r="BA25">
        <v>40</v>
      </c>
      <c r="BB25">
        <v>10</v>
      </c>
      <c r="BC25">
        <v>20</v>
      </c>
      <c r="BD25">
        <v>50</v>
      </c>
      <c r="BE25">
        <v>0</v>
      </c>
      <c r="BF25">
        <v>0</v>
      </c>
      <c r="BG25">
        <v>0</v>
      </c>
    </row>
    <row r="26" spans="1:59">
      <c r="A26" t="s">
        <v>259</v>
      </c>
      <c r="G26" t="s">
        <v>68</v>
      </c>
      <c r="H26" s="115">
        <v>2.8800000000000003</v>
      </c>
      <c r="I26" s="88">
        <v>0.37</v>
      </c>
      <c r="J26" s="88">
        <v>2.7600000000000002</v>
      </c>
      <c r="K26" s="88">
        <v>0</v>
      </c>
      <c r="L26" s="88">
        <v>6.7</v>
      </c>
      <c r="M26" s="116">
        <v>0</v>
      </c>
      <c r="N26" s="115">
        <v>53.85</v>
      </c>
      <c r="O26" s="88">
        <v>220.04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2.37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6.7</v>
      </c>
      <c r="AF26">
        <v>0</v>
      </c>
      <c r="AG26">
        <v>0</v>
      </c>
      <c r="AH26">
        <v>0</v>
      </c>
      <c r="AI26">
        <v>0.35</v>
      </c>
      <c r="AJ26">
        <v>0.24</v>
      </c>
      <c r="AK26">
        <v>0.36</v>
      </c>
      <c r="AL26">
        <v>0.63</v>
      </c>
      <c r="AM26">
        <v>0.37</v>
      </c>
      <c r="AN26">
        <v>0.6</v>
      </c>
      <c r="AO26">
        <v>0.43</v>
      </c>
      <c r="AP26">
        <v>0.39</v>
      </c>
      <c r="AQ26">
        <v>0.27</v>
      </c>
      <c r="AR26">
        <v>0</v>
      </c>
      <c r="AS26">
        <v>0</v>
      </c>
      <c r="AT26">
        <v>0</v>
      </c>
      <c r="AU26">
        <v>53.85</v>
      </c>
      <c r="AV26">
        <v>0</v>
      </c>
      <c r="AW26">
        <v>0</v>
      </c>
      <c r="AX26">
        <v>21.99</v>
      </c>
      <c r="AY26">
        <v>18.05</v>
      </c>
      <c r="AZ26">
        <v>60</v>
      </c>
      <c r="BA26">
        <v>40</v>
      </c>
      <c r="BB26">
        <v>10</v>
      </c>
      <c r="BC26">
        <v>20</v>
      </c>
      <c r="BD26">
        <v>50</v>
      </c>
      <c r="BE26">
        <v>0</v>
      </c>
      <c r="BF26">
        <v>0</v>
      </c>
      <c r="BG26">
        <v>0</v>
      </c>
    </row>
    <row r="27" spans="1:59">
      <c r="A27" t="s">
        <v>260</v>
      </c>
      <c r="G27" t="s">
        <v>69</v>
      </c>
      <c r="H27" s="115">
        <v>27.580000000000002</v>
      </c>
      <c r="I27" s="88">
        <v>0.37</v>
      </c>
      <c r="J27" s="88">
        <v>2.7600000000000002</v>
      </c>
      <c r="K27" s="88">
        <v>0</v>
      </c>
      <c r="L27" s="88">
        <v>6.7</v>
      </c>
      <c r="M27" s="116">
        <v>0</v>
      </c>
      <c r="N27" s="115">
        <v>257.96000000000004</v>
      </c>
      <c r="O27" s="88">
        <v>292.94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2.37</v>
      </c>
      <c r="Y27">
        <v>0</v>
      </c>
      <c r="Z27">
        <v>0</v>
      </c>
      <c r="AA27">
        <v>6.99</v>
      </c>
      <c r="AB27">
        <v>0</v>
      </c>
      <c r="AC27">
        <v>0</v>
      </c>
      <c r="AD27">
        <v>17.71</v>
      </c>
      <c r="AE27">
        <v>6.7</v>
      </c>
      <c r="AF27">
        <v>0</v>
      </c>
      <c r="AG27">
        <v>0</v>
      </c>
      <c r="AH27">
        <v>0</v>
      </c>
      <c r="AI27">
        <v>0.35</v>
      </c>
      <c r="AJ27">
        <v>0.24</v>
      </c>
      <c r="AK27">
        <v>0.36</v>
      </c>
      <c r="AL27">
        <v>0.63</v>
      </c>
      <c r="AM27">
        <v>0.37</v>
      </c>
      <c r="AN27">
        <v>0.6</v>
      </c>
      <c r="AO27">
        <v>0.43</v>
      </c>
      <c r="AP27">
        <v>0.39</v>
      </c>
      <c r="AQ27">
        <v>0.27</v>
      </c>
      <c r="AR27">
        <v>0</v>
      </c>
      <c r="AS27">
        <v>0</v>
      </c>
      <c r="AT27">
        <v>0</v>
      </c>
      <c r="AU27">
        <v>53.85</v>
      </c>
      <c r="AV27">
        <v>204.11</v>
      </c>
      <c r="AW27">
        <v>72.900000000000006</v>
      </c>
      <c r="AX27">
        <v>21.99</v>
      </c>
      <c r="AY27">
        <v>18.05</v>
      </c>
      <c r="AZ27">
        <v>60</v>
      </c>
      <c r="BA27">
        <v>40</v>
      </c>
      <c r="BB27">
        <v>10</v>
      </c>
      <c r="BC27">
        <v>20</v>
      </c>
      <c r="BD27">
        <v>50</v>
      </c>
      <c r="BE27">
        <v>0</v>
      </c>
      <c r="BF27">
        <v>0</v>
      </c>
      <c r="BG27">
        <v>0</v>
      </c>
    </row>
    <row r="28" spans="1:59">
      <c r="A28" t="s">
        <v>261</v>
      </c>
      <c r="G28" t="s">
        <v>70</v>
      </c>
      <c r="H28" s="115">
        <v>27.580000000000002</v>
      </c>
      <c r="I28" s="88">
        <v>0.37</v>
      </c>
      <c r="J28" s="88">
        <v>2.7600000000000002</v>
      </c>
      <c r="K28" s="88">
        <v>0</v>
      </c>
      <c r="L28" s="88">
        <v>6.7</v>
      </c>
      <c r="M28" s="116">
        <v>0</v>
      </c>
      <c r="N28" s="115">
        <v>257.96000000000004</v>
      </c>
      <c r="O28" s="88">
        <v>292.94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2.37</v>
      </c>
      <c r="Y28">
        <v>0</v>
      </c>
      <c r="Z28">
        <v>0</v>
      </c>
      <c r="AA28">
        <v>6.99</v>
      </c>
      <c r="AB28">
        <v>0</v>
      </c>
      <c r="AC28">
        <v>0</v>
      </c>
      <c r="AD28">
        <v>17.71</v>
      </c>
      <c r="AE28">
        <v>6.7</v>
      </c>
      <c r="AF28">
        <v>0</v>
      </c>
      <c r="AG28">
        <v>0</v>
      </c>
      <c r="AH28">
        <v>0</v>
      </c>
      <c r="AI28">
        <v>0.35</v>
      </c>
      <c r="AJ28">
        <v>0.24</v>
      </c>
      <c r="AK28">
        <v>0.36</v>
      </c>
      <c r="AL28">
        <v>0.63</v>
      </c>
      <c r="AM28">
        <v>0.37</v>
      </c>
      <c r="AN28">
        <v>0.6</v>
      </c>
      <c r="AO28">
        <v>0.43</v>
      </c>
      <c r="AP28">
        <v>0.39</v>
      </c>
      <c r="AQ28">
        <v>0.27</v>
      </c>
      <c r="AR28">
        <v>0</v>
      </c>
      <c r="AS28">
        <v>0</v>
      </c>
      <c r="AT28">
        <v>0</v>
      </c>
      <c r="AU28">
        <v>53.85</v>
      </c>
      <c r="AV28">
        <v>204.11</v>
      </c>
      <c r="AW28">
        <v>72.900000000000006</v>
      </c>
      <c r="AX28">
        <v>21.99</v>
      </c>
      <c r="AY28">
        <v>18.05</v>
      </c>
      <c r="AZ28">
        <v>60</v>
      </c>
      <c r="BA28">
        <v>40</v>
      </c>
      <c r="BB28">
        <v>10</v>
      </c>
      <c r="BC28">
        <v>20</v>
      </c>
      <c r="BD28">
        <v>50</v>
      </c>
      <c r="BE28">
        <v>0</v>
      </c>
      <c r="BF28">
        <v>0</v>
      </c>
      <c r="BG28">
        <v>0</v>
      </c>
    </row>
    <row r="29" spans="1:59">
      <c r="A29" t="s">
        <v>269</v>
      </c>
      <c r="G29" t="s">
        <v>71</v>
      </c>
      <c r="H29" s="115">
        <v>27.580000000000002</v>
      </c>
      <c r="I29" s="88">
        <v>0.37</v>
      </c>
      <c r="J29" s="88">
        <v>2.7600000000000002</v>
      </c>
      <c r="K29" s="88">
        <v>0</v>
      </c>
      <c r="L29" s="88">
        <v>6.7</v>
      </c>
      <c r="M29" s="116">
        <v>0</v>
      </c>
      <c r="N29" s="115">
        <v>257.96000000000004</v>
      </c>
      <c r="O29" s="88">
        <v>292.94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2.37</v>
      </c>
      <c r="Y29">
        <v>0</v>
      </c>
      <c r="Z29">
        <v>0</v>
      </c>
      <c r="AA29">
        <v>6.99</v>
      </c>
      <c r="AB29">
        <v>0</v>
      </c>
      <c r="AC29">
        <v>0</v>
      </c>
      <c r="AD29">
        <v>17.71</v>
      </c>
      <c r="AE29">
        <v>6.7</v>
      </c>
      <c r="AF29">
        <v>0</v>
      </c>
      <c r="AG29">
        <v>0</v>
      </c>
      <c r="AH29">
        <v>0</v>
      </c>
      <c r="AI29">
        <v>0.35</v>
      </c>
      <c r="AJ29">
        <v>0.24</v>
      </c>
      <c r="AK29">
        <v>0.36</v>
      </c>
      <c r="AL29">
        <v>0.63</v>
      </c>
      <c r="AM29">
        <v>0.37</v>
      </c>
      <c r="AN29">
        <v>0.6</v>
      </c>
      <c r="AO29">
        <v>0.43</v>
      </c>
      <c r="AP29">
        <v>0.39</v>
      </c>
      <c r="AQ29">
        <v>0.27</v>
      </c>
      <c r="AR29">
        <v>0</v>
      </c>
      <c r="AS29">
        <v>0</v>
      </c>
      <c r="AT29">
        <v>0</v>
      </c>
      <c r="AU29">
        <v>53.85</v>
      </c>
      <c r="AV29">
        <v>204.11</v>
      </c>
      <c r="AW29">
        <v>72.900000000000006</v>
      </c>
      <c r="AX29">
        <v>21.99</v>
      </c>
      <c r="AY29">
        <v>18.05</v>
      </c>
      <c r="AZ29">
        <v>60</v>
      </c>
      <c r="BA29">
        <v>40</v>
      </c>
      <c r="BB29">
        <v>10</v>
      </c>
      <c r="BC29">
        <v>20</v>
      </c>
      <c r="BD29">
        <v>50</v>
      </c>
      <c r="BE29">
        <v>0</v>
      </c>
      <c r="BF29">
        <v>0</v>
      </c>
      <c r="BG29">
        <v>0</v>
      </c>
    </row>
    <row r="30" spans="1:59">
      <c r="A30" t="s">
        <v>270</v>
      </c>
      <c r="G30" t="s">
        <v>72</v>
      </c>
      <c r="H30" s="115">
        <v>47.690000000000012</v>
      </c>
      <c r="I30" s="88">
        <v>0.37</v>
      </c>
      <c r="J30" s="88">
        <v>2.7600000000000002</v>
      </c>
      <c r="K30" s="88">
        <v>0</v>
      </c>
      <c r="L30" s="88">
        <v>6.7</v>
      </c>
      <c r="M30" s="116">
        <v>0</v>
      </c>
      <c r="N30" s="115">
        <v>257.96000000000004</v>
      </c>
      <c r="O30" s="88">
        <v>292.94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2.37</v>
      </c>
      <c r="Y30">
        <v>0</v>
      </c>
      <c r="Z30">
        <v>0</v>
      </c>
      <c r="AA30">
        <v>6.99</v>
      </c>
      <c r="AB30">
        <v>20.11</v>
      </c>
      <c r="AC30">
        <v>0</v>
      </c>
      <c r="AD30">
        <v>17.71</v>
      </c>
      <c r="AE30">
        <v>6.7</v>
      </c>
      <c r="AF30">
        <v>0</v>
      </c>
      <c r="AG30">
        <v>0</v>
      </c>
      <c r="AH30">
        <v>0</v>
      </c>
      <c r="AI30">
        <v>0.35</v>
      </c>
      <c r="AJ30">
        <v>0.24</v>
      </c>
      <c r="AK30">
        <v>0.36</v>
      </c>
      <c r="AL30">
        <v>0.63</v>
      </c>
      <c r="AM30">
        <v>0.37</v>
      </c>
      <c r="AN30">
        <v>0.6</v>
      </c>
      <c r="AO30">
        <v>0.43</v>
      </c>
      <c r="AP30">
        <v>0.39</v>
      </c>
      <c r="AQ30">
        <v>0.27</v>
      </c>
      <c r="AR30">
        <v>0</v>
      </c>
      <c r="AS30">
        <v>0</v>
      </c>
      <c r="AT30">
        <v>0</v>
      </c>
      <c r="AU30">
        <v>53.85</v>
      </c>
      <c r="AV30">
        <v>204.11</v>
      </c>
      <c r="AW30">
        <v>72.900000000000006</v>
      </c>
      <c r="AX30">
        <v>21.99</v>
      </c>
      <c r="AY30">
        <v>18.05</v>
      </c>
      <c r="AZ30">
        <v>60</v>
      </c>
      <c r="BA30">
        <v>40</v>
      </c>
      <c r="BB30">
        <v>10</v>
      </c>
      <c r="BC30">
        <v>20</v>
      </c>
      <c r="BD30">
        <v>50</v>
      </c>
      <c r="BE30">
        <v>0</v>
      </c>
      <c r="BF30">
        <v>0</v>
      </c>
      <c r="BG30">
        <v>0</v>
      </c>
    </row>
    <row r="31" spans="1:59">
      <c r="A31" t="s">
        <v>280</v>
      </c>
      <c r="G31" t="s">
        <v>73</v>
      </c>
      <c r="H31" s="115">
        <v>125.23</v>
      </c>
      <c r="I31" s="88">
        <v>0.37</v>
      </c>
      <c r="J31" s="88">
        <v>2.7600000000000002</v>
      </c>
      <c r="K31" s="88">
        <v>0</v>
      </c>
      <c r="L31" s="88">
        <v>7.3900000000000006</v>
      </c>
      <c r="M31" s="116">
        <v>0</v>
      </c>
      <c r="N31" s="115">
        <v>257.96000000000004</v>
      </c>
      <c r="O31" s="88">
        <v>292.94</v>
      </c>
      <c r="P31" s="88">
        <v>0</v>
      </c>
      <c r="Q31" s="88">
        <v>0</v>
      </c>
      <c r="R31" s="88">
        <v>0</v>
      </c>
      <c r="S31" s="116">
        <v>0</v>
      </c>
      <c r="W31">
        <v>0</v>
      </c>
      <c r="X31">
        <v>2.37</v>
      </c>
      <c r="Y31">
        <v>0</v>
      </c>
      <c r="Z31">
        <v>0</v>
      </c>
      <c r="AA31">
        <v>6.99</v>
      </c>
      <c r="AB31">
        <v>0</v>
      </c>
      <c r="AC31">
        <v>0</v>
      </c>
      <c r="AD31">
        <v>17.71</v>
      </c>
      <c r="AE31">
        <v>6.7</v>
      </c>
      <c r="AF31">
        <v>0</v>
      </c>
      <c r="AG31">
        <v>0</v>
      </c>
      <c r="AH31">
        <v>0</v>
      </c>
      <c r="AI31">
        <v>0.35</v>
      </c>
      <c r="AJ31">
        <v>0.24</v>
      </c>
      <c r="AK31">
        <v>0.36</v>
      </c>
      <c r="AL31">
        <v>0.63</v>
      </c>
      <c r="AM31">
        <v>0.37</v>
      </c>
      <c r="AN31">
        <v>0.6</v>
      </c>
      <c r="AO31">
        <v>0.43</v>
      </c>
      <c r="AP31">
        <v>0.39</v>
      </c>
      <c r="AQ31">
        <v>0.27</v>
      </c>
      <c r="AR31">
        <v>97.65</v>
      </c>
      <c r="AS31">
        <v>0</v>
      </c>
      <c r="AT31">
        <v>0</v>
      </c>
      <c r="AU31">
        <v>53.85</v>
      </c>
      <c r="AV31">
        <v>204.11</v>
      </c>
      <c r="AW31">
        <v>72.900000000000006</v>
      </c>
      <c r="AX31">
        <v>21.99</v>
      </c>
      <c r="AY31">
        <v>18.05</v>
      </c>
      <c r="AZ31">
        <v>60</v>
      </c>
      <c r="BA31">
        <v>40</v>
      </c>
      <c r="BB31">
        <v>10</v>
      </c>
      <c r="BC31">
        <v>20</v>
      </c>
      <c r="BD31">
        <v>50</v>
      </c>
      <c r="BE31">
        <v>0.69</v>
      </c>
      <c r="BF31">
        <v>0</v>
      </c>
      <c r="BG31">
        <v>0</v>
      </c>
    </row>
    <row r="32" spans="1:59">
      <c r="A32" t="s">
        <v>281</v>
      </c>
      <c r="G32" t="s">
        <v>74</v>
      </c>
      <c r="H32" s="115">
        <v>265.45999999999998</v>
      </c>
      <c r="I32" s="88">
        <v>53.629999999999995</v>
      </c>
      <c r="J32" s="88">
        <v>2.7600000000000002</v>
      </c>
      <c r="K32" s="88">
        <v>0</v>
      </c>
      <c r="L32" s="88">
        <v>7.37</v>
      </c>
      <c r="M32" s="116">
        <v>0</v>
      </c>
      <c r="N32" s="115">
        <v>257.96000000000004</v>
      </c>
      <c r="O32" s="88">
        <v>292.94</v>
      </c>
      <c r="P32" s="88">
        <v>0</v>
      </c>
      <c r="Q32" s="88">
        <v>0</v>
      </c>
      <c r="R32" s="88">
        <v>0</v>
      </c>
      <c r="S32" s="116">
        <v>0</v>
      </c>
      <c r="W32">
        <v>62.23</v>
      </c>
      <c r="X32">
        <v>2.37</v>
      </c>
      <c r="Y32">
        <v>0</v>
      </c>
      <c r="Z32">
        <v>0</v>
      </c>
      <c r="AA32">
        <v>6.99</v>
      </c>
      <c r="AB32">
        <v>0</v>
      </c>
      <c r="AC32">
        <v>0</v>
      </c>
      <c r="AD32">
        <v>17.71</v>
      </c>
      <c r="AE32">
        <v>6.7</v>
      </c>
      <c r="AF32">
        <v>0</v>
      </c>
      <c r="AG32">
        <v>0</v>
      </c>
      <c r="AH32">
        <v>52.66</v>
      </c>
      <c r="AI32">
        <v>0.35</v>
      </c>
      <c r="AJ32">
        <v>0.24</v>
      </c>
      <c r="AK32">
        <v>0.36</v>
      </c>
      <c r="AL32">
        <v>0.63</v>
      </c>
      <c r="AM32">
        <v>0.37</v>
      </c>
      <c r="AN32">
        <v>0.6</v>
      </c>
      <c r="AO32">
        <v>0.43</v>
      </c>
      <c r="AP32">
        <v>0.39</v>
      </c>
      <c r="AQ32">
        <v>0.27</v>
      </c>
      <c r="AR32">
        <v>174.25</v>
      </c>
      <c r="AS32">
        <v>0</v>
      </c>
      <c r="AT32">
        <v>0</v>
      </c>
      <c r="AU32">
        <v>53.85</v>
      </c>
      <c r="AV32">
        <v>204.11</v>
      </c>
      <c r="AW32">
        <v>72.900000000000006</v>
      </c>
      <c r="AX32">
        <v>21.99</v>
      </c>
      <c r="AY32">
        <v>18.05</v>
      </c>
      <c r="AZ32">
        <v>60</v>
      </c>
      <c r="BA32">
        <v>40</v>
      </c>
      <c r="BB32">
        <v>10</v>
      </c>
      <c r="BC32">
        <v>20</v>
      </c>
      <c r="BD32">
        <v>50</v>
      </c>
      <c r="BE32">
        <v>0.67</v>
      </c>
      <c r="BF32">
        <v>1.4</v>
      </c>
      <c r="BG32">
        <v>0.6</v>
      </c>
    </row>
    <row r="33" spans="1:59">
      <c r="A33" t="s">
        <v>282</v>
      </c>
      <c r="G33" t="s">
        <v>75</v>
      </c>
      <c r="H33" s="115">
        <v>422.90999999999997</v>
      </c>
      <c r="I33" s="88">
        <v>106.88000000000001</v>
      </c>
      <c r="J33" s="88">
        <v>2.7600000000000002</v>
      </c>
      <c r="K33" s="88">
        <v>0</v>
      </c>
      <c r="L33" s="88">
        <v>7.23</v>
      </c>
      <c r="M33" s="116">
        <v>0</v>
      </c>
      <c r="N33" s="115">
        <v>257.96000000000004</v>
      </c>
      <c r="O33" s="88">
        <v>292.94</v>
      </c>
      <c r="P33" s="88">
        <v>0</v>
      </c>
      <c r="Q33" s="88">
        <v>0</v>
      </c>
      <c r="R33" s="88">
        <v>0</v>
      </c>
      <c r="S33" s="116">
        <v>0</v>
      </c>
      <c r="W33">
        <v>73.72</v>
      </c>
      <c r="X33">
        <v>2.37</v>
      </c>
      <c r="Y33">
        <v>0</v>
      </c>
      <c r="Z33">
        <v>0</v>
      </c>
      <c r="AA33">
        <v>6.99</v>
      </c>
      <c r="AB33">
        <v>0</v>
      </c>
      <c r="AC33">
        <v>0</v>
      </c>
      <c r="AD33">
        <v>17.71</v>
      </c>
      <c r="AE33">
        <v>6.7</v>
      </c>
      <c r="AF33">
        <v>0</v>
      </c>
      <c r="AG33">
        <v>0</v>
      </c>
      <c r="AH33">
        <v>105.31</v>
      </c>
      <c r="AI33">
        <v>0.35</v>
      </c>
      <c r="AJ33">
        <v>0.24</v>
      </c>
      <c r="AK33">
        <v>0.36</v>
      </c>
      <c r="AL33">
        <v>0.63</v>
      </c>
      <c r="AM33">
        <v>0.37</v>
      </c>
      <c r="AN33">
        <v>0.6</v>
      </c>
      <c r="AO33">
        <v>0.43</v>
      </c>
      <c r="AP33">
        <v>0.39</v>
      </c>
      <c r="AQ33">
        <v>0.27</v>
      </c>
      <c r="AR33">
        <v>318.81</v>
      </c>
      <c r="AS33">
        <v>0</v>
      </c>
      <c r="AT33">
        <v>0</v>
      </c>
      <c r="AU33">
        <v>53.85</v>
      </c>
      <c r="AV33">
        <v>204.11</v>
      </c>
      <c r="AW33">
        <v>72.900000000000006</v>
      </c>
      <c r="AX33">
        <v>21.99</v>
      </c>
      <c r="AY33">
        <v>18.05</v>
      </c>
      <c r="AZ33">
        <v>60</v>
      </c>
      <c r="BA33">
        <v>40</v>
      </c>
      <c r="BB33">
        <v>10</v>
      </c>
      <c r="BC33">
        <v>20</v>
      </c>
      <c r="BD33">
        <v>50</v>
      </c>
      <c r="BE33">
        <v>0.53</v>
      </c>
      <c r="BF33">
        <v>2.8</v>
      </c>
      <c r="BG33">
        <v>1.2</v>
      </c>
    </row>
    <row r="34" spans="1:59">
      <c r="A34" t="s">
        <v>283</v>
      </c>
      <c r="G34" t="s">
        <v>76</v>
      </c>
      <c r="H34" s="115">
        <v>576.47</v>
      </c>
      <c r="I34" s="88">
        <v>156.55000000000001</v>
      </c>
      <c r="J34" s="88">
        <v>2.7600000000000002</v>
      </c>
      <c r="K34" s="88">
        <v>0</v>
      </c>
      <c r="L34" s="88">
        <v>7.63</v>
      </c>
      <c r="M34" s="116">
        <v>0</v>
      </c>
      <c r="N34" s="115">
        <v>257.96000000000004</v>
      </c>
      <c r="O34" s="88">
        <v>292.94</v>
      </c>
      <c r="P34" s="88">
        <v>0</v>
      </c>
      <c r="Q34" s="88">
        <v>0</v>
      </c>
      <c r="R34" s="88">
        <v>0</v>
      </c>
      <c r="S34" s="116">
        <v>0</v>
      </c>
      <c r="W34">
        <v>73.72</v>
      </c>
      <c r="X34">
        <v>2.37</v>
      </c>
      <c r="Y34">
        <v>0</v>
      </c>
      <c r="Z34">
        <v>0</v>
      </c>
      <c r="AA34">
        <v>6.99</v>
      </c>
      <c r="AB34">
        <v>72.760000000000005</v>
      </c>
      <c r="AC34">
        <v>15.32</v>
      </c>
      <c r="AD34">
        <v>17.71</v>
      </c>
      <c r="AE34">
        <v>6.7</v>
      </c>
      <c r="AF34">
        <v>0</v>
      </c>
      <c r="AG34">
        <v>0</v>
      </c>
      <c r="AH34">
        <v>153.18</v>
      </c>
      <c r="AI34">
        <v>0.35</v>
      </c>
      <c r="AJ34">
        <v>0.24</v>
      </c>
      <c r="AK34">
        <v>0.36</v>
      </c>
      <c r="AL34">
        <v>0.63</v>
      </c>
      <c r="AM34">
        <v>0.37</v>
      </c>
      <c r="AN34">
        <v>0.6</v>
      </c>
      <c r="AO34">
        <v>0.43</v>
      </c>
      <c r="AP34">
        <v>0.39</v>
      </c>
      <c r="AQ34">
        <v>0.27</v>
      </c>
      <c r="AR34">
        <v>380.09</v>
      </c>
      <c r="AS34">
        <v>0</v>
      </c>
      <c r="AT34">
        <v>0</v>
      </c>
      <c r="AU34">
        <v>53.85</v>
      </c>
      <c r="AV34">
        <v>204.11</v>
      </c>
      <c r="AW34">
        <v>72.900000000000006</v>
      </c>
      <c r="AX34">
        <v>21.99</v>
      </c>
      <c r="AY34">
        <v>18.05</v>
      </c>
      <c r="AZ34">
        <v>60</v>
      </c>
      <c r="BA34">
        <v>40</v>
      </c>
      <c r="BB34">
        <v>10</v>
      </c>
      <c r="BC34">
        <v>20</v>
      </c>
      <c r="BD34">
        <v>50</v>
      </c>
      <c r="BE34">
        <v>0.93</v>
      </c>
      <c r="BF34">
        <v>7</v>
      </c>
      <c r="BG34">
        <v>3</v>
      </c>
    </row>
    <row r="35" spans="1:59">
      <c r="A35" t="s">
        <v>298</v>
      </c>
      <c r="G35" t="s">
        <v>77</v>
      </c>
      <c r="H35" s="115">
        <v>660.28</v>
      </c>
      <c r="I35" s="88">
        <v>178.49</v>
      </c>
      <c r="J35" s="88">
        <v>2.81</v>
      </c>
      <c r="K35" s="88">
        <v>0</v>
      </c>
      <c r="L35" s="88">
        <v>8.24</v>
      </c>
      <c r="M35" s="116">
        <v>0</v>
      </c>
      <c r="N35" s="115">
        <v>257.96000000000004</v>
      </c>
      <c r="O35" s="88">
        <v>292.94</v>
      </c>
      <c r="P35" s="88">
        <v>0</v>
      </c>
      <c r="Q35" s="88">
        <v>0</v>
      </c>
      <c r="R35" s="88">
        <v>0</v>
      </c>
      <c r="S35" s="116">
        <v>0</v>
      </c>
      <c r="W35">
        <v>73.72</v>
      </c>
      <c r="X35">
        <v>2.4700000000000002</v>
      </c>
      <c r="Y35">
        <v>0</v>
      </c>
      <c r="Z35">
        <v>0</v>
      </c>
      <c r="AA35">
        <v>6.99</v>
      </c>
      <c r="AB35">
        <v>88.08</v>
      </c>
      <c r="AC35">
        <v>32.549999999999997</v>
      </c>
      <c r="AD35">
        <v>17.71</v>
      </c>
      <c r="AE35">
        <v>6.7</v>
      </c>
      <c r="AF35">
        <v>10.53</v>
      </c>
      <c r="AG35">
        <v>0</v>
      </c>
      <c r="AH35">
        <v>172.33</v>
      </c>
      <c r="AI35">
        <v>0.35</v>
      </c>
      <c r="AJ35">
        <v>0.24</v>
      </c>
      <c r="AK35">
        <v>0.33</v>
      </c>
      <c r="AL35">
        <v>0.63</v>
      </c>
      <c r="AM35">
        <v>0.46</v>
      </c>
      <c r="AN35">
        <v>0.6</v>
      </c>
      <c r="AO35">
        <v>0.43</v>
      </c>
      <c r="AP35">
        <v>0.34</v>
      </c>
      <c r="AQ35">
        <v>0.27</v>
      </c>
      <c r="AR35">
        <v>414.55</v>
      </c>
      <c r="AS35">
        <v>0</v>
      </c>
      <c r="AT35">
        <v>0</v>
      </c>
      <c r="AU35">
        <v>53.85</v>
      </c>
      <c r="AV35">
        <v>204.11</v>
      </c>
      <c r="AW35">
        <v>72.900000000000006</v>
      </c>
      <c r="AX35">
        <v>21.99</v>
      </c>
      <c r="AY35">
        <v>18.05</v>
      </c>
      <c r="AZ35">
        <v>60</v>
      </c>
      <c r="BA35">
        <v>40</v>
      </c>
      <c r="BB35">
        <v>10</v>
      </c>
      <c r="BC35">
        <v>20</v>
      </c>
      <c r="BD35">
        <v>50</v>
      </c>
      <c r="BE35">
        <v>1.54</v>
      </c>
      <c r="BF35">
        <v>13.3</v>
      </c>
      <c r="BG35">
        <v>5.7</v>
      </c>
    </row>
    <row r="36" spans="1:59">
      <c r="A36" t="s">
        <v>331</v>
      </c>
      <c r="G36" t="s">
        <v>78</v>
      </c>
      <c r="H36" s="115">
        <v>698.29</v>
      </c>
      <c r="I36" s="88">
        <v>183.29000000000002</v>
      </c>
      <c r="J36" s="88">
        <v>2.81</v>
      </c>
      <c r="K36" s="88">
        <v>0</v>
      </c>
      <c r="L36" s="88">
        <v>8.77</v>
      </c>
      <c r="M36" s="116">
        <v>0</v>
      </c>
      <c r="N36" s="115">
        <v>257.96000000000004</v>
      </c>
      <c r="O36" s="88">
        <v>292.94</v>
      </c>
      <c r="P36" s="88">
        <v>0</v>
      </c>
      <c r="Q36" s="88">
        <v>0</v>
      </c>
      <c r="R36" s="88">
        <v>0</v>
      </c>
      <c r="S36" s="116">
        <v>0</v>
      </c>
      <c r="W36">
        <v>73.72</v>
      </c>
      <c r="X36">
        <v>2.4700000000000002</v>
      </c>
      <c r="Y36">
        <v>0</v>
      </c>
      <c r="Z36">
        <v>0</v>
      </c>
      <c r="AA36">
        <v>6.99</v>
      </c>
      <c r="AB36">
        <v>88.08</v>
      </c>
      <c r="AC36">
        <v>32.549999999999997</v>
      </c>
      <c r="AD36">
        <v>17.71</v>
      </c>
      <c r="AE36">
        <v>6.7</v>
      </c>
      <c r="AF36">
        <v>10.53</v>
      </c>
      <c r="AG36">
        <v>0</v>
      </c>
      <c r="AH36">
        <v>172.33</v>
      </c>
      <c r="AI36">
        <v>0.35</v>
      </c>
      <c r="AJ36">
        <v>0.24</v>
      </c>
      <c r="AK36">
        <v>0.33</v>
      </c>
      <c r="AL36">
        <v>0.63</v>
      </c>
      <c r="AM36">
        <v>0.46</v>
      </c>
      <c r="AN36">
        <v>0.6</v>
      </c>
      <c r="AO36">
        <v>0.43</v>
      </c>
      <c r="AP36">
        <v>0.34</v>
      </c>
      <c r="AQ36">
        <v>0.27</v>
      </c>
      <c r="AR36">
        <v>441.36</v>
      </c>
      <c r="AS36">
        <v>0</v>
      </c>
      <c r="AT36">
        <v>0</v>
      </c>
      <c r="AU36">
        <v>53.85</v>
      </c>
      <c r="AV36">
        <v>204.11</v>
      </c>
      <c r="AW36">
        <v>72.900000000000006</v>
      </c>
      <c r="AX36">
        <v>21.99</v>
      </c>
      <c r="AY36">
        <v>18.05</v>
      </c>
      <c r="AZ36">
        <v>60</v>
      </c>
      <c r="BA36">
        <v>40</v>
      </c>
      <c r="BB36">
        <v>10</v>
      </c>
      <c r="BC36">
        <v>20</v>
      </c>
      <c r="BD36">
        <v>50</v>
      </c>
      <c r="BE36">
        <v>2.0699999999999998</v>
      </c>
      <c r="BF36">
        <v>24.5</v>
      </c>
      <c r="BG36">
        <v>10.5</v>
      </c>
    </row>
    <row r="37" spans="1:59">
      <c r="A37" t="s">
        <v>332</v>
      </c>
      <c r="G37" t="s">
        <v>79</v>
      </c>
      <c r="H37" s="115">
        <v>753.28000000000009</v>
      </c>
      <c r="I37" s="88">
        <v>202.75</v>
      </c>
      <c r="J37" s="88">
        <v>2.81</v>
      </c>
      <c r="K37" s="88">
        <v>0</v>
      </c>
      <c r="L37" s="88">
        <v>9.2899999999999991</v>
      </c>
      <c r="M37" s="116">
        <v>0</v>
      </c>
      <c r="N37" s="115">
        <v>257.96000000000004</v>
      </c>
      <c r="O37" s="88">
        <v>292.94</v>
      </c>
      <c r="P37" s="88">
        <v>0</v>
      </c>
      <c r="Q37" s="88">
        <v>0</v>
      </c>
      <c r="R37" s="88">
        <v>0</v>
      </c>
      <c r="S37" s="116">
        <v>0</v>
      </c>
      <c r="W37">
        <v>73.72</v>
      </c>
      <c r="X37">
        <v>2.4700000000000002</v>
      </c>
      <c r="Y37">
        <v>0</v>
      </c>
      <c r="Z37">
        <v>0</v>
      </c>
      <c r="AA37">
        <v>6.99</v>
      </c>
      <c r="AB37">
        <v>56.49</v>
      </c>
      <c r="AC37">
        <v>32.549999999999997</v>
      </c>
      <c r="AD37">
        <v>17.71</v>
      </c>
      <c r="AE37">
        <v>6.7</v>
      </c>
      <c r="AF37">
        <v>40.21</v>
      </c>
      <c r="AG37">
        <v>0</v>
      </c>
      <c r="AH37">
        <v>186.69</v>
      </c>
      <c r="AI37">
        <v>0.35</v>
      </c>
      <c r="AJ37">
        <v>0.24</v>
      </c>
      <c r="AK37">
        <v>0.33</v>
      </c>
      <c r="AL37">
        <v>0.63</v>
      </c>
      <c r="AM37">
        <v>0.46</v>
      </c>
      <c r="AN37">
        <v>0.6</v>
      </c>
      <c r="AO37">
        <v>0.43</v>
      </c>
      <c r="AP37">
        <v>0.34</v>
      </c>
      <c r="AQ37">
        <v>0.27</v>
      </c>
      <c r="AR37">
        <v>486.36</v>
      </c>
      <c r="AS37">
        <v>0</v>
      </c>
      <c r="AT37">
        <v>0</v>
      </c>
      <c r="AU37">
        <v>53.85</v>
      </c>
      <c r="AV37">
        <v>204.11</v>
      </c>
      <c r="AW37">
        <v>72.900000000000006</v>
      </c>
      <c r="AX37">
        <v>21.99</v>
      </c>
      <c r="AY37">
        <v>18.05</v>
      </c>
      <c r="AZ37">
        <v>60</v>
      </c>
      <c r="BA37">
        <v>40</v>
      </c>
      <c r="BB37">
        <v>10</v>
      </c>
      <c r="BC37">
        <v>20</v>
      </c>
      <c r="BD37">
        <v>50</v>
      </c>
      <c r="BE37">
        <v>2.59</v>
      </c>
      <c r="BF37">
        <v>36.4</v>
      </c>
      <c r="BG37">
        <v>15.6</v>
      </c>
    </row>
    <row r="38" spans="1:59">
      <c r="A38" t="s">
        <v>333</v>
      </c>
      <c r="G38" t="s">
        <v>80</v>
      </c>
      <c r="H38" s="115">
        <v>798.42000000000007</v>
      </c>
      <c r="I38" s="88">
        <v>227.3</v>
      </c>
      <c r="J38" s="88">
        <v>2.81</v>
      </c>
      <c r="K38" s="88">
        <v>0</v>
      </c>
      <c r="L38" s="88">
        <v>9.58</v>
      </c>
      <c r="M38" s="116">
        <v>0</v>
      </c>
      <c r="N38" s="115">
        <v>257.96000000000004</v>
      </c>
      <c r="O38" s="88">
        <v>292.94</v>
      </c>
      <c r="P38" s="88">
        <v>0</v>
      </c>
      <c r="Q38" s="88">
        <v>0</v>
      </c>
      <c r="R38" s="88">
        <v>0</v>
      </c>
      <c r="S38" s="116">
        <v>0</v>
      </c>
      <c r="W38">
        <v>73.72</v>
      </c>
      <c r="X38">
        <v>2.4700000000000002</v>
      </c>
      <c r="Y38">
        <v>0</v>
      </c>
      <c r="Z38">
        <v>0</v>
      </c>
      <c r="AA38">
        <v>6.99</v>
      </c>
      <c r="AB38">
        <v>27.76</v>
      </c>
      <c r="AC38">
        <v>32.549999999999997</v>
      </c>
      <c r="AD38">
        <v>17.71</v>
      </c>
      <c r="AE38">
        <v>6.7</v>
      </c>
      <c r="AF38">
        <v>40.21</v>
      </c>
      <c r="AG38">
        <v>0</v>
      </c>
      <c r="AH38">
        <v>205.84</v>
      </c>
      <c r="AI38">
        <v>0.35</v>
      </c>
      <c r="AJ38">
        <v>0.24</v>
      </c>
      <c r="AK38">
        <v>0.33</v>
      </c>
      <c r="AL38">
        <v>0.63</v>
      </c>
      <c r="AM38">
        <v>0.46</v>
      </c>
      <c r="AN38">
        <v>0.6</v>
      </c>
      <c r="AO38">
        <v>0.43</v>
      </c>
      <c r="AP38">
        <v>0.34</v>
      </c>
      <c r="AQ38">
        <v>0.27</v>
      </c>
      <c r="AR38">
        <v>547.63</v>
      </c>
      <c r="AS38">
        <v>0</v>
      </c>
      <c r="AT38">
        <v>0</v>
      </c>
      <c r="AU38">
        <v>53.85</v>
      </c>
      <c r="AV38">
        <v>204.11</v>
      </c>
      <c r="AW38">
        <v>72.900000000000006</v>
      </c>
      <c r="AX38">
        <v>21.99</v>
      </c>
      <c r="AY38">
        <v>18.05</v>
      </c>
      <c r="AZ38">
        <v>60</v>
      </c>
      <c r="BA38">
        <v>40</v>
      </c>
      <c r="BB38">
        <v>10</v>
      </c>
      <c r="BC38">
        <v>20</v>
      </c>
      <c r="BD38">
        <v>50</v>
      </c>
      <c r="BE38">
        <v>2.88</v>
      </c>
      <c r="BF38">
        <v>49</v>
      </c>
      <c r="BG38">
        <v>21</v>
      </c>
    </row>
    <row r="39" spans="1:59">
      <c r="A39" t="s">
        <v>334</v>
      </c>
      <c r="G39" t="s">
        <v>81</v>
      </c>
      <c r="H39" s="115">
        <v>842.43000000000006</v>
      </c>
      <c r="I39" s="88">
        <v>236.59</v>
      </c>
      <c r="J39" s="88">
        <v>2.81</v>
      </c>
      <c r="K39" s="88">
        <v>0</v>
      </c>
      <c r="L39" s="88">
        <v>9.86</v>
      </c>
      <c r="M39" s="116">
        <v>0</v>
      </c>
      <c r="N39" s="115">
        <v>257.96000000000004</v>
      </c>
      <c r="O39" s="88">
        <v>292.94</v>
      </c>
      <c r="P39" s="88">
        <v>0</v>
      </c>
      <c r="Q39" s="88">
        <v>0</v>
      </c>
      <c r="R39" s="88">
        <v>0</v>
      </c>
      <c r="S39" s="116">
        <v>0</v>
      </c>
      <c r="W39">
        <v>73.72</v>
      </c>
      <c r="X39">
        <v>2.4700000000000002</v>
      </c>
      <c r="Y39">
        <v>0</v>
      </c>
      <c r="Z39">
        <v>0</v>
      </c>
      <c r="AA39">
        <v>6.99</v>
      </c>
      <c r="AB39">
        <v>17.23</v>
      </c>
      <c r="AC39">
        <v>32.549999999999997</v>
      </c>
      <c r="AD39">
        <v>17.71</v>
      </c>
      <c r="AE39">
        <v>6.7</v>
      </c>
      <c r="AF39">
        <v>40.21</v>
      </c>
      <c r="AG39">
        <v>0</v>
      </c>
      <c r="AH39">
        <v>210.63</v>
      </c>
      <c r="AI39">
        <v>0.35</v>
      </c>
      <c r="AJ39">
        <v>0.24</v>
      </c>
      <c r="AK39">
        <v>0.33</v>
      </c>
      <c r="AL39">
        <v>0.63</v>
      </c>
      <c r="AM39">
        <v>0.46</v>
      </c>
      <c r="AN39">
        <v>0.54</v>
      </c>
      <c r="AO39">
        <v>0.49</v>
      </c>
      <c r="AP39">
        <v>0.34</v>
      </c>
      <c r="AQ39">
        <v>0.27</v>
      </c>
      <c r="AR39">
        <v>591.66999999999996</v>
      </c>
      <c r="AS39">
        <v>0</v>
      </c>
      <c r="AT39">
        <v>0</v>
      </c>
      <c r="AU39">
        <v>53.85</v>
      </c>
      <c r="AV39">
        <v>204.11</v>
      </c>
      <c r="AW39">
        <v>72.900000000000006</v>
      </c>
      <c r="AX39">
        <v>21.99</v>
      </c>
      <c r="AY39">
        <v>18.05</v>
      </c>
      <c r="AZ39">
        <v>60</v>
      </c>
      <c r="BA39">
        <v>40</v>
      </c>
      <c r="BB39">
        <v>10</v>
      </c>
      <c r="BC39">
        <v>20</v>
      </c>
      <c r="BD39">
        <v>50</v>
      </c>
      <c r="BE39">
        <v>3.16</v>
      </c>
      <c r="BF39">
        <v>59.5</v>
      </c>
      <c r="BG39">
        <v>25.5</v>
      </c>
    </row>
    <row r="40" spans="1:59">
      <c r="A40" t="s">
        <v>355</v>
      </c>
      <c r="G40" t="s">
        <v>82</v>
      </c>
      <c r="H40" s="115">
        <v>821.97</v>
      </c>
      <c r="I40" s="88">
        <v>271.31</v>
      </c>
      <c r="J40" s="88">
        <v>2.81</v>
      </c>
      <c r="K40" s="88">
        <v>0</v>
      </c>
      <c r="L40" s="88">
        <v>10.73</v>
      </c>
      <c r="M40" s="116">
        <v>0</v>
      </c>
      <c r="N40" s="115">
        <v>257.96000000000004</v>
      </c>
      <c r="O40" s="88">
        <v>292.94</v>
      </c>
      <c r="P40" s="88">
        <v>0</v>
      </c>
      <c r="Q40" s="88">
        <v>0</v>
      </c>
      <c r="R40" s="88">
        <v>0</v>
      </c>
      <c r="S40" s="116">
        <v>0</v>
      </c>
      <c r="W40">
        <v>73.72</v>
      </c>
      <c r="X40">
        <v>2.4700000000000002</v>
      </c>
      <c r="Y40">
        <v>0</v>
      </c>
      <c r="Z40">
        <v>0</v>
      </c>
      <c r="AA40">
        <v>6.99</v>
      </c>
      <c r="AB40">
        <v>0</v>
      </c>
      <c r="AC40">
        <v>32.549999999999997</v>
      </c>
      <c r="AD40">
        <v>17.71</v>
      </c>
      <c r="AE40">
        <v>6.7</v>
      </c>
      <c r="AF40">
        <v>40.21</v>
      </c>
      <c r="AG40">
        <v>0</v>
      </c>
      <c r="AH40">
        <v>239.35</v>
      </c>
      <c r="AI40">
        <v>0.35</v>
      </c>
      <c r="AJ40">
        <v>0.24</v>
      </c>
      <c r="AK40">
        <v>0.33</v>
      </c>
      <c r="AL40">
        <v>0.63</v>
      </c>
      <c r="AM40">
        <v>0.46</v>
      </c>
      <c r="AN40">
        <v>0.54</v>
      </c>
      <c r="AO40">
        <v>0.49</v>
      </c>
      <c r="AP40">
        <v>0.34</v>
      </c>
      <c r="AQ40">
        <v>0.27</v>
      </c>
      <c r="AR40">
        <v>574.44000000000005</v>
      </c>
      <c r="AS40">
        <v>0</v>
      </c>
      <c r="AT40">
        <v>0</v>
      </c>
      <c r="AU40">
        <v>53.85</v>
      </c>
      <c r="AV40">
        <v>204.11</v>
      </c>
      <c r="AW40">
        <v>72.900000000000006</v>
      </c>
      <c r="AX40">
        <v>21.99</v>
      </c>
      <c r="AY40">
        <v>18.05</v>
      </c>
      <c r="AZ40">
        <v>60</v>
      </c>
      <c r="BA40">
        <v>40</v>
      </c>
      <c r="BB40">
        <v>10</v>
      </c>
      <c r="BC40">
        <v>20</v>
      </c>
      <c r="BD40">
        <v>50</v>
      </c>
      <c r="BE40">
        <v>4.03</v>
      </c>
      <c r="BF40">
        <v>73.5</v>
      </c>
      <c r="BG40">
        <v>31.5</v>
      </c>
    </row>
    <row r="41" spans="1:59">
      <c r="A41" t="s">
        <v>356</v>
      </c>
      <c r="G41" t="s">
        <v>83</v>
      </c>
      <c r="H41" s="115">
        <v>594.5200000000001</v>
      </c>
      <c r="I41" s="88">
        <v>295.56</v>
      </c>
      <c r="J41" s="88">
        <v>2.81</v>
      </c>
      <c r="K41" s="88">
        <v>0</v>
      </c>
      <c r="L41" s="88">
        <v>11.219999999999999</v>
      </c>
      <c r="M41" s="116">
        <v>0</v>
      </c>
      <c r="N41" s="115">
        <v>257.96000000000004</v>
      </c>
      <c r="O41" s="88">
        <v>292.94</v>
      </c>
      <c r="P41" s="88">
        <v>0</v>
      </c>
      <c r="Q41" s="88">
        <v>0</v>
      </c>
      <c r="R41" s="88">
        <v>0</v>
      </c>
      <c r="S41" s="116">
        <v>0</v>
      </c>
      <c r="W41">
        <v>73.72</v>
      </c>
      <c r="X41">
        <v>2.4700000000000002</v>
      </c>
      <c r="Y41">
        <v>0</v>
      </c>
      <c r="Z41">
        <v>0</v>
      </c>
      <c r="AA41">
        <v>6.99</v>
      </c>
      <c r="AB41">
        <v>0</v>
      </c>
      <c r="AC41">
        <v>32.549999999999997</v>
      </c>
      <c r="AD41">
        <v>17.71</v>
      </c>
      <c r="AE41">
        <v>6.7</v>
      </c>
      <c r="AF41">
        <v>40.21</v>
      </c>
      <c r="AG41">
        <v>47.87</v>
      </c>
      <c r="AH41">
        <v>258.5</v>
      </c>
      <c r="AI41">
        <v>0.35</v>
      </c>
      <c r="AJ41">
        <v>0.24</v>
      </c>
      <c r="AK41">
        <v>0.33</v>
      </c>
      <c r="AL41">
        <v>0.63</v>
      </c>
      <c r="AM41">
        <v>0.46</v>
      </c>
      <c r="AN41">
        <v>0.54</v>
      </c>
      <c r="AO41">
        <v>0.49</v>
      </c>
      <c r="AP41">
        <v>0.34</v>
      </c>
      <c r="AQ41">
        <v>0.27</v>
      </c>
      <c r="AR41">
        <v>287.22000000000003</v>
      </c>
      <c r="AS41">
        <v>0</v>
      </c>
      <c r="AT41">
        <v>0</v>
      </c>
      <c r="AU41">
        <v>53.85</v>
      </c>
      <c r="AV41">
        <v>204.11</v>
      </c>
      <c r="AW41">
        <v>72.900000000000006</v>
      </c>
      <c r="AX41">
        <v>21.99</v>
      </c>
      <c r="AY41">
        <v>18.05</v>
      </c>
      <c r="AZ41">
        <v>60</v>
      </c>
      <c r="BA41">
        <v>40</v>
      </c>
      <c r="BB41">
        <v>10</v>
      </c>
      <c r="BC41">
        <v>20</v>
      </c>
      <c r="BD41">
        <v>50</v>
      </c>
      <c r="BE41">
        <v>4.5199999999999996</v>
      </c>
      <c r="BF41">
        <v>85.4</v>
      </c>
      <c r="BG41">
        <v>36.6</v>
      </c>
    </row>
    <row r="42" spans="1:59">
      <c r="A42" t="s">
        <v>357</v>
      </c>
      <c r="G42" t="s">
        <v>84</v>
      </c>
      <c r="H42" s="115">
        <v>453.31000000000006</v>
      </c>
      <c r="I42" s="88">
        <v>304.23999999999995</v>
      </c>
      <c r="J42" s="88">
        <v>2.81</v>
      </c>
      <c r="K42" s="88">
        <v>0</v>
      </c>
      <c r="L42" s="88">
        <v>11.66</v>
      </c>
      <c r="M42" s="116">
        <v>0</v>
      </c>
      <c r="N42" s="115">
        <v>257.96000000000004</v>
      </c>
      <c r="O42" s="88">
        <v>292.94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2.4700000000000002</v>
      </c>
      <c r="Y42">
        <v>0</v>
      </c>
      <c r="Z42">
        <v>0</v>
      </c>
      <c r="AA42">
        <v>6.99</v>
      </c>
      <c r="AB42">
        <v>0</v>
      </c>
      <c r="AC42">
        <v>32.549999999999997</v>
      </c>
      <c r="AD42">
        <v>17.71</v>
      </c>
      <c r="AE42">
        <v>6.7</v>
      </c>
      <c r="AF42">
        <v>40.21</v>
      </c>
      <c r="AG42">
        <v>47.87</v>
      </c>
      <c r="AH42">
        <v>263.27999999999997</v>
      </c>
      <c r="AI42">
        <v>0.35</v>
      </c>
      <c r="AJ42">
        <v>0.24</v>
      </c>
      <c r="AK42">
        <v>0.33</v>
      </c>
      <c r="AL42">
        <v>0.63</v>
      </c>
      <c r="AM42">
        <v>0.46</v>
      </c>
      <c r="AN42">
        <v>0.54</v>
      </c>
      <c r="AO42">
        <v>0.49</v>
      </c>
      <c r="AP42">
        <v>0.34</v>
      </c>
      <c r="AQ42">
        <v>0.27</v>
      </c>
      <c r="AR42">
        <v>210.63</v>
      </c>
      <c r="AS42">
        <v>0</v>
      </c>
      <c r="AT42">
        <v>0</v>
      </c>
      <c r="AU42">
        <v>53.85</v>
      </c>
      <c r="AV42">
        <v>204.11</v>
      </c>
      <c r="AW42">
        <v>72.900000000000006</v>
      </c>
      <c r="AX42">
        <v>21.99</v>
      </c>
      <c r="AY42">
        <v>18.05</v>
      </c>
      <c r="AZ42">
        <v>60</v>
      </c>
      <c r="BA42">
        <v>40</v>
      </c>
      <c r="BB42">
        <v>10</v>
      </c>
      <c r="BC42">
        <v>20</v>
      </c>
      <c r="BD42">
        <v>50</v>
      </c>
      <c r="BE42">
        <v>4.96</v>
      </c>
      <c r="BF42">
        <v>94.5</v>
      </c>
      <c r="BG42">
        <v>40.5</v>
      </c>
    </row>
    <row r="43" spans="1:59">
      <c r="A43" t="s">
        <v>363</v>
      </c>
      <c r="G43" t="s">
        <v>85</v>
      </c>
      <c r="H43" s="115">
        <v>461.73</v>
      </c>
      <c r="I43" s="88">
        <v>307.82</v>
      </c>
      <c r="J43" s="88">
        <v>2.81</v>
      </c>
      <c r="K43" s="88">
        <v>0</v>
      </c>
      <c r="L43" s="88">
        <v>12.02</v>
      </c>
      <c r="M43" s="116">
        <v>0</v>
      </c>
      <c r="N43" s="115">
        <v>257.96000000000004</v>
      </c>
      <c r="O43" s="88">
        <v>292.94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2.4700000000000002</v>
      </c>
      <c r="Y43">
        <v>0</v>
      </c>
      <c r="Z43">
        <v>0</v>
      </c>
      <c r="AA43">
        <v>6.99</v>
      </c>
      <c r="AB43">
        <v>0</v>
      </c>
      <c r="AC43">
        <v>32.549999999999997</v>
      </c>
      <c r="AD43">
        <v>17.71</v>
      </c>
      <c r="AE43">
        <v>6.7</v>
      </c>
      <c r="AF43">
        <v>40.21</v>
      </c>
      <c r="AG43">
        <v>47.87</v>
      </c>
      <c r="AH43">
        <v>263.27999999999997</v>
      </c>
      <c r="AI43">
        <v>0.39</v>
      </c>
      <c r="AJ43">
        <v>0.22</v>
      </c>
      <c r="AK43">
        <v>0.33</v>
      </c>
      <c r="AL43">
        <v>0.56000000000000005</v>
      </c>
      <c r="AM43">
        <v>0.44</v>
      </c>
      <c r="AN43">
        <v>0.54</v>
      </c>
      <c r="AO43">
        <v>0.49</v>
      </c>
      <c r="AP43">
        <v>0.34</v>
      </c>
      <c r="AQ43">
        <v>0.34</v>
      </c>
      <c r="AR43">
        <v>210.63</v>
      </c>
      <c r="AS43">
        <v>0</v>
      </c>
      <c r="AT43">
        <v>0</v>
      </c>
      <c r="AU43">
        <v>53.85</v>
      </c>
      <c r="AV43">
        <v>204.11</v>
      </c>
      <c r="AW43">
        <v>72.900000000000006</v>
      </c>
      <c r="AX43">
        <v>21.99</v>
      </c>
      <c r="AY43">
        <v>18.05</v>
      </c>
      <c r="AZ43">
        <v>60</v>
      </c>
      <c r="BA43">
        <v>40</v>
      </c>
      <c r="BB43">
        <v>10</v>
      </c>
      <c r="BC43">
        <v>20</v>
      </c>
      <c r="BD43">
        <v>50</v>
      </c>
      <c r="BE43">
        <v>5.32</v>
      </c>
      <c r="BF43">
        <v>102.9</v>
      </c>
      <c r="BG43">
        <v>44.1</v>
      </c>
    </row>
    <row r="44" spans="1:59">
      <c r="A44" t="s">
        <v>367</v>
      </c>
      <c r="G44" t="s">
        <v>86</v>
      </c>
      <c r="H44" s="115">
        <v>470.83000000000004</v>
      </c>
      <c r="I44" s="88">
        <v>316.51</v>
      </c>
      <c r="J44" s="88">
        <v>2.81</v>
      </c>
      <c r="K44" s="88">
        <v>0</v>
      </c>
      <c r="L44" s="88">
        <v>12.350000000000001</v>
      </c>
      <c r="M44" s="116">
        <v>0</v>
      </c>
      <c r="N44" s="115">
        <v>257.96000000000004</v>
      </c>
      <c r="O44" s="88">
        <v>292.94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2.4700000000000002</v>
      </c>
      <c r="Y44">
        <v>0</v>
      </c>
      <c r="Z44">
        <v>0</v>
      </c>
      <c r="AA44">
        <v>6.99</v>
      </c>
      <c r="AB44">
        <v>0</v>
      </c>
      <c r="AC44">
        <v>32.549999999999997</v>
      </c>
      <c r="AD44">
        <v>17.71</v>
      </c>
      <c r="AE44">
        <v>6.7</v>
      </c>
      <c r="AF44">
        <v>40.21</v>
      </c>
      <c r="AG44">
        <v>47.87</v>
      </c>
      <c r="AH44">
        <v>268.07</v>
      </c>
      <c r="AI44">
        <v>0.39</v>
      </c>
      <c r="AJ44">
        <v>0.22</v>
      </c>
      <c r="AK44">
        <v>0.33</v>
      </c>
      <c r="AL44">
        <v>0.56000000000000005</v>
      </c>
      <c r="AM44">
        <v>0.44</v>
      </c>
      <c r="AN44">
        <v>0.54</v>
      </c>
      <c r="AO44">
        <v>0.49</v>
      </c>
      <c r="AP44">
        <v>0.34</v>
      </c>
      <c r="AQ44">
        <v>0.34</v>
      </c>
      <c r="AR44">
        <v>210.63</v>
      </c>
      <c r="AS44">
        <v>0</v>
      </c>
      <c r="AT44">
        <v>0</v>
      </c>
      <c r="AU44">
        <v>53.85</v>
      </c>
      <c r="AV44">
        <v>204.11</v>
      </c>
      <c r="AW44">
        <v>72.900000000000006</v>
      </c>
      <c r="AX44">
        <v>21.99</v>
      </c>
      <c r="AY44">
        <v>18.05</v>
      </c>
      <c r="AZ44">
        <v>60</v>
      </c>
      <c r="BA44">
        <v>40</v>
      </c>
      <c r="BB44">
        <v>10</v>
      </c>
      <c r="BC44">
        <v>20</v>
      </c>
      <c r="BD44">
        <v>50</v>
      </c>
      <c r="BE44">
        <v>5.65</v>
      </c>
      <c r="BF44">
        <v>112</v>
      </c>
      <c r="BG44">
        <v>48</v>
      </c>
    </row>
    <row r="45" spans="1:59">
      <c r="A45" t="s">
        <v>390</v>
      </c>
      <c r="G45" t="s">
        <v>87</v>
      </c>
      <c r="H45" s="115">
        <v>446.67999999999995</v>
      </c>
      <c r="I45" s="88">
        <v>315.32</v>
      </c>
      <c r="J45" s="88">
        <v>2.81</v>
      </c>
      <c r="K45" s="88">
        <v>0</v>
      </c>
      <c r="L45" s="88">
        <v>12.65</v>
      </c>
      <c r="M45" s="116">
        <v>0</v>
      </c>
      <c r="N45" s="115">
        <v>257.96000000000004</v>
      </c>
      <c r="O45" s="88">
        <v>292.94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2.4700000000000002</v>
      </c>
      <c r="Y45">
        <v>0</v>
      </c>
      <c r="Z45">
        <v>0</v>
      </c>
      <c r="AA45">
        <v>6.99</v>
      </c>
      <c r="AB45">
        <v>0</v>
      </c>
      <c r="AC45">
        <v>0</v>
      </c>
      <c r="AD45">
        <v>17.71</v>
      </c>
      <c r="AE45">
        <v>6.7</v>
      </c>
      <c r="AF45">
        <v>40.21</v>
      </c>
      <c r="AG45">
        <v>47.87</v>
      </c>
      <c r="AH45">
        <v>263.27999999999997</v>
      </c>
      <c r="AI45">
        <v>0.39</v>
      </c>
      <c r="AJ45">
        <v>0.22</v>
      </c>
      <c r="AK45">
        <v>0.33</v>
      </c>
      <c r="AL45">
        <v>0.56000000000000005</v>
      </c>
      <c r="AM45">
        <v>0.44</v>
      </c>
      <c r="AN45">
        <v>0.54</v>
      </c>
      <c r="AO45">
        <v>0.49</v>
      </c>
      <c r="AP45">
        <v>0.34</v>
      </c>
      <c r="AQ45">
        <v>0.34</v>
      </c>
      <c r="AR45">
        <v>210.63</v>
      </c>
      <c r="AS45">
        <v>0</v>
      </c>
      <c r="AT45">
        <v>0</v>
      </c>
      <c r="AU45">
        <v>53.85</v>
      </c>
      <c r="AV45">
        <v>204.11</v>
      </c>
      <c r="AW45">
        <v>72.900000000000006</v>
      </c>
      <c r="AX45">
        <v>21.99</v>
      </c>
      <c r="AY45">
        <v>18.05</v>
      </c>
      <c r="AZ45">
        <v>60</v>
      </c>
      <c r="BA45">
        <v>40</v>
      </c>
      <c r="BB45">
        <v>10</v>
      </c>
      <c r="BC45">
        <v>20</v>
      </c>
      <c r="BD45">
        <v>50</v>
      </c>
      <c r="BE45">
        <v>5.95</v>
      </c>
      <c r="BF45">
        <v>120.4</v>
      </c>
      <c r="BG45">
        <v>51.6</v>
      </c>
    </row>
    <row r="46" spans="1:59">
      <c r="A46" t="s">
        <v>391</v>
      </c>
      <c r="G46" t="s">
        <v>88</v>
      </c>
      <c r="H46" s="115">
        <v>426.95000000000005</v>
      </c>
      <c r="I46" s="88">
        <v>317.11999999999995</v>
      </c>
      <c r="J46" s="88">
        <v>2.81</v>
      </c>
      <c r="K46" s="88">
        <v>0</v>
      </c>
      <c r="L46" s="88">
        <v>13.04</v>
      </c>
      <c r="M46" s="116">
        <v>0</v>
      </c>
      <c r="N46" s="115">
        <v>257.96000000000004</v>
      </c>
      <c r="O46" s="88">
        <v>292.94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2.4700000000000002</v>
      </c>
      <c r="Y46">
        <v>0</v>
      </c>
      <c r="Z46">
        <v>0</v>
      </c>
      <c r="AA46">
        <v>6.99</v>
      </c>
      <c r="AB46">
        <v>0</v>
      </c>
      <c r="AC46">
        <v>0</v>
      </c>
      <c r="AD46">
        <v>17.71</v>
      </c>
      <c r="AE46">
        <v>6.7</v>
      </c>
      <c r="AF46">
        <v>16.28</v>
      </c>
      <c r="AG46">
        <v>47.87</v>
      </c>
      <c r="AH46">
        <v>263.27999999999997</v>
      </c>
      <c r="AI46">
        <v>0.39</v>
      </c>
      <c r="AJ46">
        <v>0.22</v>
      </c>
      <c r="AK46">
        <v>0.33</v>
      </c>
      <c r="AL46">
        <v>0.56000000000000005</v>
      </c>
      <c r="AM46">
        <v>0.44</v>
      </c>
      <c r="AN46">
        <v>0.54</v>
      </c>
      <c r="AO46">
        <v>0.49</v>
      </c>
      <c r="AP46">
        <v>0.34</v>
      </c>
      <c r="AQ46">
        <v>0.34</v>
      </c>
      <c r="AR46">
        <v>210.63</v>
      </c>
      <c r="AS46">
        <v>0</v>
      </c>
      <c r="AT46">
        <v>0</v>
      </c>
      <c r="AU46">
        <v>53.85</v>
      </c>
      <c r="AV46">
        <v>204.11</v>
      </c>
      <c r="AW46">
        <v>72.900000000000006</v>
      </c>
      <c r="AX46">
        <v>21.99</v>
      </c>
      <c r="AY46">
        <v>18.05</v>
      </c>
      <c r="AZ46">
        <v>60</v>
      </c>
      <c r="BA46">
        <v>40</v>
      </c>
      <c r="BB46">
        <v>10</v>
      </c>
      <c r="BC46">
        <v>20</v>
      </c>
      <c r="BD46">
        <v>50</v>
      </c>
      <c r="BE46">
        <v>6.34</v>
      </c>
      <c r="BF46">
        <v>124.6</v>
      </c>
      <c r="BG46">
        <v>53.4</v>
      </c>
    </row>
    <row r="47" spans="1:59">
      <c r="A47" t="s">
        <v>395</v>
      </c>
      <c r="G47" t="s">
        <v>89</v>
      </c>
      <c r="H47" s="115">
        <v>416.97</v>
      </c>
      <c r="I47" s="88">
        <v>310.25</v>
      </c>
      <c r="J47" s="88">
        <v>2.81</v>
      </c>
      <c r="K47" s="88">
        <v>0</v>
      </c>
      <c r="L47" s="88">
        <v>13.25</v>
      </c>
      <c r="M47" s="116">
        <v>0</v>
      </c>
      <c r="N47" s="115">
        <v>257.96000000000004</v>
      </c>
      <c r="O47" s="88">
        <v>292.94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2.4700000000000002</v>
      </c>
      <c r="Y47">
        <v>0</v>
      </c>
      <c r="Z47">
        <v>0</v>
      </c>
      <c r="AA47">
        <v>6.99</v>
      </c>
      <c r="AB47">
        <v>0</v>
      </c>
      <c r="AC47">
        <v>0</v>
      </c>
      <c r="AD47">
        <v>17.71</v>
      </c>
      <c r="AE47">
        <v>6.7</v>
      </c>
      <c r="AF47">
        <v>0</v>
      </c>
      <c r="AG47">
        <v>47.87</v>
      </c>
      <c r="AH47">
        <v>253.71</v>
      </c>
      <c r="AI47">
        <v>0.39</v>
      </c>
      <c r="AJ47">
        <v>0.22</v>
      </c>
      <c r="AK47">
        <v>0.33</v>
      </c>
      <c r="AL47">
        <v>0.56000000000000005</v>
      </c>
      <c r="AM47">
        <v>0.44</v>
      </c>
      <c r="AN47">
        <v>0.54</v>
      </c>
      <c r="AO47">
        <v>0.49</v>
      </c>
      <c r="AP47">
        <v>0.34</v>
      </c>
      <c r="AQ47">
        <v>0.34</v>
      </c>
      <c r="AR47">
        <v>210.63</v>
      </c>
      <c r="AS47">
        <v>0</v>
      </c>
      <c r="AT47">
        <v>0</v>
      </c>
      <c r="AU47">
        <v>53.85</v>
      </c>
      <c r="AV47">
        <v>204.11</v>
      </c>
      <c r="AW47">
        <v>72.900000000000006</v>
      </c>
      <c r="AX47">
        <v>21.99</v>
      </c>
      <c r="AY47">
        <v>18.05</v>
      </c>
      <c r="AZ47">
        <v>60</v>
      </c>
      <c r="BA47">
        <v>40</v>
      </c>
      <c r="BB47">
        <v>10</v>
      </c>
      <c r="BC47">
        <v>20</v>
      </c>
      <c r="BD47">
        <v>50</v>
      </c>
      <c r="BE47">
        <v>6.55</v>
      </c>
      <c r="BF47">
        <v>130.9</v>
      </c>
      <c r="BG47">
        <v>56.1</v>
      </c>
    </row>
    <row r="48" spans="1:59">
      <c r="A48" t="s">
        <v>399</v>
      </c>
      <c r="G48" t="s">
        <v>90</v>
      </c>
      <c r="H48" s="115">
        <v>212.64</v>
      </c>
      <c r="I48" s="88">
        <v>274.65999999999997</v>
      </c>
      <c r="J48" s="88">
        <v>2.81</v>
      </c>
      <c r="K48" s="88">
        <v>0</v>
      </c>
      <c r="L48" s="88">
        <v>13.440000000000001</v>
      </c>
      <c r="M48" s="116">
        <v>0</v>
      </c>
      <c r="N48" s="115">
        <v>257.96000000000004</v>
      </c>
      <c r="O48" s="88">
        <v>292.94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2.4700000000000002</v>
      </c>
      <c r="Y48">
        <v>0</v>
      </c>
      <c r="Z48">
        <v>0</v>
      </c>
      <c r="AA48">
        <v>6.99</v>
      </c>
      <c r="AB48">
        <v>0</v>
      </c>
      <c r="AC48">
        <v>0</v>
      </c>
      <c r="AD48">
        <v>17.71</v>
      </c>
      <c r="AE48">
        <v>6.7</v>
      </c>
      <c r="AF48">
        <v>0</v>
      </c>
      <c r="AG48">
        <v>47.87</v>
      </c>
      <c r="AH48">
        <v>215.42</v>
      </c>
      <c r="AI48">
        <v>0.39</v>
      </c>
      <c r="AJ48">
        <v>0.22</v>
      </c>
      <c r="AK48">
        <v>0.33</v>
      </c>
      <c r="AL48">
        <v>0.56000000000000005</v>
      </c>
      <c r="AM48">
        <v>0.44</v>
      </c>
      <c r="AN48">
        <v>0.54</v>
      </c>
      <c r="AO48">
        <v>0.49</v>
      </c>
      <c r="AP48">
        <v>0.34</v>
      </c>
      <c r="AQ48">
        <v>0.34</v>
      </c>
      <c r="AR48">
        <v>0</v>
      </c>
      <c r="AS48">
        <v>0</v>
      </c>
      <c r="AT48">
        <v>0</v>
      </c>
      <c r="AU48">
        <v>53.85</v>
      </c>
      <c r="AV48">
        <v>204.11</v>
      </c>
      <c r="AW48">
        <v>72.900000000000006</v>
      </c>
      <c r="AX48">
        <v>21.99</v>
      </c>
      <c r="AY48">
        <v>18.05</v>
      </c>
      <c r="AZ48">
        <v>60</v>
      </c>
      <c r="BA48">
        <v>40</v>
      </c>
      <c r="BB48">
        <v>10</v>
      </c>
      <c r="BC48">
        <v>20</v>
      </c>
      <c r="BD48">
        <v>50</v>
      </c>
      <c r="BE48">
        <v>6.74</v>
      </c>
      <c r="BF48">
        <v>137.19999999999999</v>
      </c>
      <c r="BG48">
        <v>58.8</v>
      </c>
    </row>
    <row r="49" spans="1:59">
      <c r="A49" t="s">
        <v>400</v>
      </c>
      <c r="G49" t="s">
        <v>91</v>
      </c>
      <c r="H49" s="115">
        <v>215.44</v>
      </c>
      <c r="I49" s="88">
        <v>256.71000000000004</v>
      </c>
      <c r="J49" s="88">
        <v>2.81</v>
      </c>
      <c r="K49" s="88">
        <v>0</v>
      </c>
      <c r="L49" s="88">
        <v>13.52</v>
      </c>
      <c r="M49" s="116">
        <v>0</v>
      </c>
      <c r="N49" s="115">
        <v>257.96000000000004</v>
      </c>
      <c r="O49" s="88">
        <v>292.94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2.4700000000000002</v>
      </c>
      <c r="Y49">
        <v>0</v>
      </c>
      <c r="Z49">
        <v>0</v>
      </c>
      <c r="AA49">
        <v>6.99</v>
      </c>
      <c r="AB49">
        <v>0</v>
      </c>
      <c r="AC49">
        <v>0</v>
      </c>
      <c r="AD49">
        <v>17.71</v>
      </c>
      <c r="AE49">
        <v>6.7</v>
      </c>
      <c r="AF49">
        <v>0</v>
      </c>
      <c r="AG49">
        <v>47.87</v>
      </c>
      <c r="AH49">
        <v>196.27</v>
      </c>
      <c r="AI49">
        <v>0.39</v>
      </c>
      <c r="AJ49">
        <v>0.22</v>
      </c>
      <c r="AK49">
        <v>0.33</v>
      </c>
      <c r="AL49">
        <v>0.56000000000000005</v>
      </c>
      <c r="AM49">
        <v>0.44</v>
      </c>
      <c r="AN49">
        <v>0.54</v>
      </c>
      <c r="AO49">
        <v>0.49</v>
      </c>
      <c r="AP49">
        <v>0.34</v>
      </c>
      <c r="AQ49">
        <v>0.34</v>
      </c>
      <c r="AR49">
        <v>0</v>
      </c>
      <c r="AS49">
        <v>0</v>
      </c>
      <c r="AT49">
        <v>0</v>
      </c>
      <c r="AU49">
        <v>53.85</v>
      </c>
      <c r="AV49">
        <v>204.11</v>
      </c>
      <c r="AW49">
        <v>72.900000000000006</v>
      </c>
      <c r="AX49">
        <v>21.99</v>
      </c>
      <c r="AY49">
        <v>18.05</v>
      </c>
      <c r="AZ49">
        <v>60</v>
      </c>
      <c r="BA49">
        <v>40</v>
      </c>
      <c r="BB49">
        <v>10</v>
      </c>
      <c r="BC49">
        <v>20</v>
      </c>
      <c r="BD49">
        <v>50</v>
      </c>
      <c r="BE49">
        <v>6.82</v>
      </c>
      <c r="BF49">
        <v>140</v>
      </c>
      <c r="BG49">
        <v>60</v>
      </c>
    </row>
    <row r="50" spans="1:59">
      <c r="A50" t="s">
        <v>401</v>
      </c>
      <c r="G50" t="s">
        <v>92</v>
      </c>
      <c r="H50" s="115">
        <v>218.24</v>
      </c>
      <c r="I50" s="88">
        <v>238.76</v>
      </c>
      <c r="J50" s="88">
        <v>2.81</v>
      </c>
      <c r="K50" s="88">
        <v>0</v>
      </c>
      <c r="L50" s="88">
        <v>13.7</v>
      </c>
      <c r="M50" s="116">
        <v>0</v>
      </c>
      <c r="N50" s="115">
        <v>257.96000000000004</v>
      </c>
      <c r="O50" s="88">
        <v>292.94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2.4700000000000002</v>
      </c>
      <c r="Y50">
        <v>0</v>
      </c>
      <c r="Z50">
        <v>0</v>
      </c>
      <c r="AA50">
        <v>6.99</v>
      </c>
      <c r="AB50">
        <v>0</v>
      </c>
      <c r="AC50">
        <v>0</v>
      </c>
      <c r="AD50">
        <v>17.71</v>
      </c>
      <c r="AE50">
        <v>6.7</v>
      </c>
      <c r="AF50">
        <v>0</v>
      </c>
      <c r="AG50">
        <v>47.87</v>
      </c>
      <c r="AH50">
        <v>177.12</v>
      </c>
      <c r="AI50">
        <v>0.39</v>
      </c>
      <c r="AJ50">
        <v>0.22</v>
      </c>
      <c r="AK50">
        <v>0.33</v>
      </c>
      <c r="AL50">
        <v>0.56000000000000005</v>
      </c>
      <c r="AM50">
        <v>0.44</v>
      </c>
      <c r="AN50">
        <v>0.54</v>
      </c>
      <c r="AO50">
        <v>0.49</v>
      </c>
      <c r="AP50">
        <v>0.34</v>
      </c>
      <c r="AQ50">
        <v>0.34</v>
      </c>
      <c r="AR50">
        <v>0</v>
      </c>
      <c r="AS50">
        <v>0</v>
      </c>
      <c r="AT50">
        <v>0</v>
      </c>
      <c r="AU50">
        <v>53.85</v>
      </c>
      <c r="AV50">
        <v>204.11</v>
      </c>
      <c r="AW50">
        <v>72.900000000000006</v>
      </c>
      <c r="AX50">
        <v>21.99</v>
      </c>
      <c r="AY50">
        <v>18.05</v>
      </c>
      <c r="AZ50">
        <v>60</v>
      </c>
      <c r="BA50">
        <v>40</v>
      </c>
      <c r="BB50">
        <v>10</v>
      </c>
      <c r="BC50">
        <v>20</v>
      </c>
      <c r="BD50">
        <v>50</v>
      </c>
      <c r="BE50">
        <v>7</v>
      </c>
      <c r="BF50">
        <v>142.80000000000001</v>
      </c>
      <c r="BG50">
        <v>61.2</v>
      </c>
    </row>
    <row r="51" spans="1:59">
      <c r="A51" t="s">
        <v>403</v>
      </c>
      <c r="G51" t="s">
        <v>93</v>
      </c>
      <c r="H51" s="115">
        <v>218.24</v>
      </c>
      <c r="I51" s="88">
        <v>229.18</v>
      </c>
      <c r="J51" s="88">
        <v>2.71</v>
      </c>
      <c r="K51" s="88">
        <v>0</v>
      </c>
      <c r="L51" s="88">
        <v>13.75</v>
      </c>
      <c r="M51" s="116">
        <v>0</v>
      </c>
      <c r="N51" s="115">
        <v>257.96000000000004</v>
      </c>
      <c r="O51" s="88">
        <v>292.94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2.37</v>
      </c>
      <c r="Y51">
        <v>0</v>
      </c>
      <c r="Z51">
        <v>0</v>
      </c>
      <c r="AA51">
        <v>6.99</v>
      </c>
      <c r="AB51">
        <v>0</v>
      </c>
      <c r="AC51">
        <v>0</v>
      </c>
      <c r="AD51">
        <v>17.71</v>
      </c>
      <c r="AE51">
        <v>6.7</v>
      </c>
      <c r="AF51">
        <v>0</v>
      </c>
      <c r="AG51">
        <v>47.87</v>
      </c>
      <c r="AH51">
        <v>167.54</v>
      </c>
      <c r="AI51">
        <v>0.39</v>
      </c>
      <c r="AJ51">
        <v>0.22</v>
      </c>
      <c r="AK51">
        <v>0.33</v>
      </c>
      <c r="AL51">
        <v>0.56000000000000005</v>
      </c>
      <c r="AM51">
        <v>0.44</v>
      </c>
      <c r="AN51">
        <v>0.54</v>
      </c>
      <c r="AO51">
        <v>0.49</v>
      </c>
      <c r="AP51">
        <v>0.34</v>
      </c>
      <c r="AQ51">
        <v>0.34</v>
      </c>
      <c r="AR51">
        <v>0</v>
      </c>
      <c r="AS51">
        <v>0</v>
      </c>
      <c r="AT51">
        <v>0</v>
      </c>
      <c r="AU51">
        <v>53.85</v>
      </c>
      <c r="AV51">
        <v>204.11</v>
      </c>
      <c r="AW51">
        <v>72.900000000000006</v>
      </c>
      <c r="AX51">
        <v>21.99</v>
      </c>
      <c r="AY51">
        <v>18.05</v>
      </c>
      <c r="AZ51">
        <v>60</v>
      </c>
      <c r="BA51">
        <v>40</v>
      </c>
      <c r="BB51">
        <v>10</v>
      </c>
      <c r="BC51">
        <v>20</v>
      </c>
      <c r="BD51">
        <v>50</v>
      </c>
      <c r="BE51">
        <v>7.05</v>
      </c>
      <c r="BF51">
        <v>142.80000000000001</v>
      </c>
      <c r="BG51">
        <v>61.2</v>
      </c>
    </row>
    <row r="52" spans="1:59">
      <c r="A52" t="s">
        <v>404</v>
      </c>
      <c r="G52" t="s">
        <v>94</v>
      </c>
      <c r="H52" s="115">
        <v>218.24</v>
      </c>
      <c r="I52" s="88">
        <v>210.04000000000002</v>
      </c>
      <c r="J52" s="88">
        <v>2.71</v>
      </c>
      <c r="K52" s="88">
        <v>0</v>
      </c>
      <c r="L52" s="88">
        <v>13.81</v>
      </c>
      <c r="M52" s="116">
        <v>0</v>
      </c>
      <c r="N52" s="115">
        <v>257.96000000000004</v>
      </c>
      <c r="O52" s="88">
        <v>292.94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2.37</v>
      </c>
      <c r="Y52">
        <v>0</v>
      </c>
      <c r="Z52">
        <v>0</v>
      </c>
      <c r="AA52">
        <v>6.99</v>
      </c>
      <c r="AB52">
        <v>0</v>
      </c>
      <c r="AC52">
        <v>0</v>
      </c>
      <c r="AD52">
        <v>17.71</v>
      </c>
      <c r="AE52">
        <v>6.7</v>
      </c>
      <c r="AF52">
        <v>0</v>
      </c>
      <c r="AG52">
        <v>47.87</v>
      </c>
      <c r="AH52">
        <v>148.4</v>
      </c>
      <c r="AI52">
        <v>0.39</v>
      </c>
      <c r="AJ52">
        <v>0.22</v>
      </c>
      <c r="AK52">
        <v>0.33</v>
      </c>
      <c r="AL52">
        <v>0.56000000000000005</v>
      </c>
      <c r="AM52">
        <v>0.44</v>
      </c>
      <c r="AN52">
        <v>0.54</v>
      </c>
      <c r="AO52">
        <v>0.49</v>
      </c>
      <c r="AP52">
        <v>0.34</v>
      </c>
      <c r="AQ52">
        <v>0.34</v>
      </c>
      <c r="AR52">
        <v>0</v>
      </c>
      <c r="AS52">
        <v>0</v>
      </c>
      <c r="AT52">
        <v>0</v>
      </c>
      <c r="AU52">
        <v>53.85</v>
      </c>
      <c r="AV52">
        <v>204.11</v>
      </c>
      <c r="AW52">
        <v>72.900000000000006</v>
      </c>
      <c r="AX52">
        <v>21.99</v>
      </c>
      <c r="AY52">
        <v>18.05</v>
      </c>
      <c r="AZ52">
        <v>60</v>
      </c>
      <c r="BA52">
        <v>40</v>
      </c>
      <c r="BB52">
        <v>10</v>
      </c>
      <c r="BC52">
        <v>20</v>
      </c>
      <c r="BD52">
        <v>50</v>
      </c>
      <c r="BE52">
        <v>7.11</v>
      </c>
      <c r="BF52">
        <v>142.80000000000001</v>
      </c>
      <c r="BG52">
        <v>61.2</v>
      </c>
    </row>
    <row r="53" spans="1:59">
      <c r="A53" t="s">
        <v>445</v>
      </c>
      <c r="G53" t="s">
        <v>95</v>
      </c>
      <c r="H53" s="115">
        <v>218.24</v>
      </c>
      <c r="I53" s="88">
        <v>195.68</v>
      </c>
      <c r="J53" s="88">
        <v>2.71</v>
      </c>
      <c r="K53" s="88">
        <v>0</v>
      </c>
      <c r="L53" s="88">
        <v>13.82</v>
      </c>
      <c r="M53" s="116">
        <v>0</v>
      </c>
      <c r="N53" s="115">
        <v>257.96000000000004</v>
      </c>
      <c r="O53" s="88">
        <v>292.94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2.37</v>
      </c>
      <c r="Y53">
        <v>0</v>
      </c>
      <c r="Z53">
        <v>0</v>
      </c>
      <c r="AA53">
        <v>6.99</v>
      </c>
      <c r="AB53">
        <v>0</v>
      </c>
      <c r="AC53">
        <v>0</v>
      </c>
      <c r="AD53">
        <v>17.71</v>
      </c>
      <c r="AE53">
        <v>6.7</v>
      </c>
      <c r="AF53">
        <v>0</v>
      </c>
      <c r="AG53">
        <v>47.87</v>
      </c>
      <c r="AH53">
        <v>134.04</v>
      </c>
      <c r="AI53">
        <v>0.39</v>
      </c>
      <c r="AJ53">
        <v>0.22</v>
      </c>
      <c r="AK53">
        <v>0.33</v>
      </c>
      <c r="AL53">
        <v>0.56000000000000005</v>
      </c>
      <c r="AM53">
        <v>0.44</v>
      </c>
      <c r="AN53">
        <v>0.54</v>
      </c>
      <c r="AO53">
        <v>0.49</v>
      </c>
      <c r="AP53">
        <v>0.34</v>
      </c>
      <c r="AQ53">
        <v>0.34</v>
      </c>
      <c r="AR53">
        <v>0</v>
      </c>
      <c r="AS53">
        <v>0</v>
      </c>
      <c r="AT53">
        <v>0</v>
      </c>
      <c r="AU53">
        <v>53.85</v>
      </c>
      <c r="AV53">
        <v>204.11</v>
      </c>
      <c r="AW53">
        <v>72.900000000000006</v>
      </c>
      <c r="AX53">
        <v>21.99</v>
      </c>
      <c r="AY53">
        <v>18.05</v>
      </c>
      <c r="AZ53">
        <v>60</v>
      </c>
      <c r="BA53">
        <v>40</v>
      </c>
      <c r="BB53">
        <v>10</v>
      </c>
      <c r="BC53">
        <v>20</v>
      </c>
      <c r="BD53">
        <v>50</v>
      </c>
      <c r="BE53">
        <v>7.12</v>
      </c>
      <c r="BF53">
        <v>142.80000000000001</v>
      </c>
      <c r="BG53">
        <v>61.2</v>
      </c>
    </row>
    <row r="54" spans="1:59">
      <c r="A54" t="s">
        <v>444</v>
      </c>
      <c r="G54" t="s">
        <v>96</v>
      </c>
      <c r="H54" s="115">
        <v>218.24</v>
      </c>
      <c r="I54" s="88">
        <v>186.1</v>
      </c>
      <c r="J54" s="88">
        <v>2.71</v>
      </c>
      <c r="K54" s="88">
        <v>0</v>
      </c>
      <c r="L54" s="88">
        <v>13.77</v>
      </c>
      <c r="M54" s="116">
        <v>0</v>
      </c>
      <c r="N54" s="115">
        <v>257.96000000000004</v>
      </c>
      <c r="O54" s="88">
        <v>292.94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2.37</v>
      </c>
      <c r="Y54">
        <v>0</v>
      </c>
      <c r="Z54">
        <v>0</v>
      </c>
      <c r="AA54">
        <v>6.99</v>
      </c>
      <c r="AB54">
        <v>0</v>
      </c>
      <c r="AC54">
        <v>0</v>
      </c>
      <c r="AD54">
        <v>17.71</v>
      </c>
      <c r="AE54">
        <v>6.7</v>
      </c>
      <c r="AF54">
        <v>0</v>
      </c>
      <c r="AG54">
        <v>47.87</v>
      </c>
      <c r="AH54">
        <v>124.46</v>
      </c>
      <c r="AI54">
        <v>0.39</v>
      </c>
      <c r="AJ54">
        <v>0.22</v>
      </c>
      <c r="AK54">
        <v>0.33</v>
      </c>
      <c r="AL54">
        <v>0.56000000000000005</v>
      </c>
      <c r="AM54">
        <v>0.44</v>
      </c>
      <c r="AN54">
        <v>0.54</v>
      </c>
      <c r="AO54">
        <v>0.49</v>
      </c>
      <c r="AP54">
        <v>0.34</v>
      </c>
      <c r="AQ54">
        <v>0.34</v>
      </c>
      <c r="AR54">
        <v>0</v>
      </c>
      <c r="AS54">
        <v>0</v>
      </c>
      <c r="AT54">
        <v>0</v>
      </c>
      <c r="AU54">
        <v>53.85</v>
      </c>
      <c r="AV54">
        <v>204.11</v>
      </c>
      <c r="AW54">
        <v>72.900000000000006</v>
      </c>
      <c r="AX54">
        <v>21.99</v>
      </c>
      <c r="AY54">
        <v>18.05</v>
      </c>
      <c r="AZ54">
        <v>60</v>
      </c>
      <c r="BA54">
        <v>40</v>
      </c>
      <c r="BB54">
        <v>10</v>
      </c>
      <c r="BC54">
        <v>20</v>
      </c>
      <c r="BD54">
        <v>50</v>
      </c>
      <c r="BE54">
        <v>7.07</v>
      </c>
      <c r="BF54">
        <v>142.80000000000001</v>
      </c>
      <c r="BG54">
        <v>61.2</v>
      </c>
    </row>
    <row r="55" spans="1:59">
      <c r="A55" t="s">
        <v>446</v>
      </c>
      <c r="G55" t="s">
        <v>97</v>
      </c>
      <c r="H55" s="115">
        <v>218.24</v>
      </c>
      <c r="I55" s="88">
        <v>152.59</v>
      </c>
      <c r="J55" s="88">
        <v>2.71</v>
      </c>
      <c r="K55" s="88">
        <v>0</v>
      </c>
      <c r="L55" s="88">
        <v>13.65</v>
      </c>
      <c r="M55" s="116">
        <v>0</v>
      </c>
      <c r="N55" s="115">
        <v>257.96000000000004</v>
      </c>
      <c r="O55" s="88">
        <v>292.94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2.37</v>
      </c>
      <c r="Y55">
        <v>0</v>
      </c>
      <c r="Z55">
        <v>0</v>
      </c>
      <c r="AA55">
        <v>6.99</v>
      </c>
      <c r="AB55">
        <v>0</v>
      </c>
      <c r="AC55">
        <v>0</v>
      </c>
      <c r="AD55">
        <v>17.71</v>
      </c>
      <c r="AE55">
        <v>6.7</v>
      </c>
      <c r="AF55">
        <v>0</v>
      </c>
      <c r="AG55">
        <v>47.87</v>
      </c>
      <c r="AH55">
        <v>90.95</v>
      </c>
      <c r="AI55">
        <v>0.39</v>
      </c>
      <c r="AJ55">
        <v>0.22</v>
      </c>
      <c r="AK55">
        <v>0.33</v>
      </c>
      <c r="AL55">
        <v>0.56000000000000005</v>
      </c>
      <c r="AM55">
        <v>0.44</v>
      </c>
      <c r="AN55">
        <v>0.54</v>
      </c>
      <c r="AO55">
        <v>0.49</v>
      </c>
      <c r="AP55">
        <v>0.34</v>
      </c>
      <c r="AQ55">
        <v>0.34</v>
      </c>
      <c r="AR55">
        <v>0</v>
      </c>
      <c r="AS55">
        <v>0</v>
      </c>
      <c r="AT55">
        <v>0</v>
      </c>
      <c r="AU55">
        <v>53.85</v>
      </c>
      <c r="AV55">
        <v>204.11</v>
      </c>
      <c r="AW55">
        <v>72.900000000000006</v>
      </c>
      <c r="AX55">
        <v>21.99</v>
      </c>
      <c r="AY55">
        <v>18.05</v>
      </c>
      <c r="AZ55">
        <v>60</v>
      </c>
      <c r="BA55">
        <v>40</v>
      </c>
      <c r="BB55">
        <v>10</v>
      </c>
      <c r="BC55">
        <v>20</v>
      </c>
      <c r="BD55">
        <v>50</v>
      </c>
      <c r="BE55">
        <v>6.95</v>
      </c>
      <c r="BF55">
        <v>142.80000000000001</v>
      </c>
      <c r="BG55">
        <v>61.2</v>
      </c>
    </row>
    <row r="56" spans="1:59">
      <c r="A56" t="s">
        <v>446</v>
      </c>
      <c r="G56" t="s">
        <v>98</v>
      </c>
      <c r="H56" s="115">
        <v>216.84</v>
      </c>
      <c r="I56" s="88">
        <v>132.84</v>
      </c>
      <c r="J56" s="88">
        <v>2.71</v>
      </c>
      <c r="K56" s="88">
        <v>0</v>
      </c>
      <c r="L56" s="88">
        <v>13.51</v>
      </c>
      <c r="M56" s="116">
        <v>0</v>
      </c>
      <c r="N56" s="115">
        <v>257.96000000000004</v>
      </c>
      <c r="O56" s="88">
        <v>292.94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2.37</v>
      </c>
      <c r="Y56">
        <v>0</v>
      </c>
      <c r="Z56">
        <v>0</v>
      </c>
      <c r="AA56">
        <v>6.99</v>
      </c>
      <c r="AB56">
        <v>0</v>
      </c>
      <c r="AC56">
        <v>0</v>
      </c>
      <c r="AD56">
        <v>17.71</v>
      </c>
      <c r="AE56">
        <v>6.7</v>
      </c>
      <c r="AF56">
        <v>0</v>
      </c>
      <c r="AG56">
        <v>47.87</v>
      </c>
      <c r="AH56">
        <v>71.8</v>
      </c>
      <c r="AI56">
        <v>0.39</v>
      </c>
      <c r="AJ56">
        <v>0.22</v>
      </c>
      <c r="AK56">
        <v>0.33</v>
      </c>
      <c r="AL56">
        <v>0.56000000000000005</v>
      </c>
      <c r="AM56">
        <v>0.44</v>
      </c>
      <c r="AN56">
        <v>0.54</v>
      </c>
      <c r="AO56">
        <v>0.49</v>
      </c>
      <c r="AP56">
        <v>0.34</v>
      </c>
      <c r="AQ56">
        <v>0.34</v>
      </c>
      <c r="AR56">
        <v>0</v>
      </c>
      <c r="AS56">
        <v>0</v>
      </c>
      <c r="AT56">
        <v>0</v>
      </c>
      <c r="AU56">
        <v>53.85</v>
      </c>
      <c r="AV56">
        <v>204.11</v>
      </c>
      <c r="AW56">
        <v>72.900000000000006</v>
      </c>
      <c r="AX56">
        <v>21.99</v>
      </c>
      <c r="AY56">
        <v>18.05</v>
      </c>
      <c r="AZ56">
        <v>60</v>
      </c>
      <c r="BA56">
        <v>40</v>
      </c>
      <c r="BB56">
        <v>10</v>
      </c>
      <c r="BC56">
        <v>20</v>
      </c>
      <c r="BD56">
        <v>50</v>
      </c>
      <c r="BE56">
        <v>6.81</v>
      </c>
      <c r="BF56">
        <v>141.4</v>
      </c>
      <c r="BG56">
        <v>60.6</v>
      </c>
    </row>
    <row r="57" spans="1:59">
      <c r="G57" t="s">
        <v>99</v>
      </c>
      <c r="H57" s="115">
        <v>211.24</v>
      </c>
      <c r="I57" s="88">
        <v>111.3</v>
      </c>
      <c r="J57" s="88">
        <v>2.71</v>
      </c>
      <c r="K57" s="88">
        <v>0</v>
      </c>
      <c r="L57" s="88">
        <v>13.370000000000001</v>
      </c>
      <c r="M57" s="116">
        <v>0</v>
      </c>
      <c r="N57" s="115">
        <v>257.96000000000004</v>
      </c>
      <c r="O57" s="88">
        <v>292.94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2.37</v>
      </c>
      <c r="Y57">
        <v>0</v>
      </c>
      <c r="Z57">
        <v>0</v>
      </c>
      <c r="AA57">
        <v>6.99</v>
      </c>
      <c r="AB57">
        <v>0</v>
      </c>
      <c r="AC57">
        <v>0</v>
      </c>
      <c r="AD57">
        <v>17.71</v>
      </c>
      <c r="AE57">
        <v>6.7</v>
      </c>
      <c r="AF57">
        <v>0</v>
      </c>
      <c r="AG57">
        <v>47.87</v>
      </c>
      <c r="AH57">
        <v>52.66</v>
      </c>
      <c r="AI57">
        <v>0.39</v>
      </c>
      <c r="AJ57">
        <v>0.22</v>
      </c>
      <c r="AK57">
        <v>0.33</v>
      </c>
      <c r="AL57">
        <v>0.56000000000000005</v>
      </c>
      <c r="AM57">
        <v>0.44</v>
      </c>
      <c r="AN57">
        <v>0.54</v>
      </c>
      <c r="AO57">
        <v>0.49</v>
      </c>
      <c r="AP57">
        <v>0.34</v>
      </c>
      <c r="AQ57">
        <v>0.34</v>
      </c>
      <c r="AR57">
        <v>0</v>
      </c>
      <c r="AS57">
        <v>0</v>
      </c>
      <c r="AT57">
        <v>0</v>
      </c>
      <c r="AU57">
        <v>53.85</v>
      </c>
      <c r="AV57">
        <v>204.11</v>
      </c>
      <c r="AW57">
        <v>72.900000000000006</v>
      </c>
      <c r="AX57">
        <v>21.99</v>
      </c>
      <c r="AY57">
        <v>18.05</v>
      </c>
      <c r="AZ57">
        <v>60</v>
      </c>
      <c r="BA57">
        <v>40</v>
      </c>
      <c r="BB57">
        <v>10</v>
      </c>
      <c r="BC57">
        <v>20</v>
      </c>
      <c r="BD57">
        <v>50</v>
      </c>
      <c r="BE57">
        <v>6.67</v>
      </c>
      <c r="BF57">
        <v>135.80000000000001</v>
      </c>
      <c r="BG57">
        <v>58.2</v>
      </c>
    </row>
    <row r="58" spans="1:59">
      <c r="G58" t="s">
        <v>100</v>
      </c>
      <c r="H58" s="115">
        <v>209.14</v>
      </c>
      <c r="I58" s="88">
        <v>100.82</v>
      </c>
      <c r="J58" s="88">
        <v>2.71</v>
      </c>
      <c r="K58" s="88">
        <v>0</v>
      </c>
      <c r="L58" s="88">
        <v>13.18</v>
      </c>
      <c r="M58" s="116">
        <v>0</v>
      </c>
      <c r="N58" s="115">
        <v>257.96000000000004</v>
      </c>
      <c r="O58" s="88">
        <v>292.94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2.37</v>
      </c>
      <c r="Y58">
        <v>0</v>
      </c>
      <c r="Z58">
        <v>0</v>
      </c>
      <c r="AA58">
        <v>6.99</v>
      </c>
      <c r="AB58">
        <v>0</v>
      </c>
      <c r="AC58">
        <v>0</v>
      </c>
      <c r="AD58">
        <v>17.71</v>
      </c>
      <c r="AE58">
        <v>6.7</v>
      </c>
      <c r="AF58">
        <v>0</v>
      </c>
      <c r="AG58">
        <v>47.87</v>
      </c>
      <c r="AH58">
        <v>43.08</v>
      </c>
      <c r="AI58">
        <v>0.39</v>
      </c>
      <c r="AJ58">
        <v>0.22</v>
      </c>
      <c r="AK58">
        <v>0.33</v>
      </c>
      <c r="AL58">
        <v>0.56000000000000005</v>
      </c>
      <c r="AM58">
        <v>0.44</v>
      </c>
      <c r="AN58">
        <v>0.54</v>
      </c>
      <c r="AO58">
        <v>0.49</v>
      </c>
      <c r="AP58">
        <v>0.34</v>
      </c>
      <c r="AQ58">
        <v>0.34</v>
      </c>
      <c r="AR58">
        <v>0</v>
      </c>
      <c r="AS58">
        <v>0</v>
      </c>
      <c r="AT58">
        <v>0</v>
      </c>
      <c r="AU58">
        <v>53.85</v>
      </c>
      <c r="AV58">
        <v>204.11</v>
      </c>
      <c r="AW58">
        <v>72.900000000000006</v>
      </c>
      <c r="AX58">
        <v>21.99</v>
      </c>
      <c r="AY58">
        <v>18.05</v>
      </c>
      <c r="AZ58">
        <v>60</v>
      </c>
      <c r="BA58">
        <v>40</v>
      </c>
      <c r="BB58">
        <v>10</v>
      </c>
      <c r="BC58">
        <v>20</v>
      </c>
      <c r="BD58">
        <v>50</v>
      </c>
      <c r="BE58">
        <v>6.48</v>
      </c>
      <c r="BF58">
        <v>133.69999999999999</v>
      </c>
      <c r="BG58">
        <v>57.3</v>
      </c>
    </row>
    <row r="59" spans="1:59">
      <c r="G59" t="s">
        <v>101</v>
      </c>
      <c r="H59" s="115">
        <v>203.54</v>
      </c>
      <c r="I59" s="88">
        <v>88.85</v>
      </c>
      <c r="J59" s="88">
        <v>2.71</v>
      </c>
      <c r="K59" s="88">
        <v>0</v>
      </c>
      <c r="L59" s="88">
        <v>12.99</v>
      </c>
      <c r="M59" s="116">
        <v>0</v>
      </c>
      <c r="N59" s="115">
        <v>257.96000000000004</v>
      </c>
      <c r="O59" s="88">
        <v>292.94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2.37</v>
      </c>
      <c r="Y59">
        <v>0</v>
      </c>
      <c r="Z59">
        <v>0</v>
      </c>
      <c r="AA59">
        <v>6.99</v>
      </c>
      <c r="AB59">
        <v>0</v>
      </c>
      <c r="AC59">
        <v>0</v>
      </c>
      <c r="AD59">
        <v>17.71</v>
      </c>
      <c r="AE59">
        <v>6.7</v>
      </c>
      <c r="AF59">
        <v>0</v>
      </c>
      <c r="AG59">
        <v>47.87</v>
      </c>
      <c r="AH59">
        <v>33.51</v>
      </c>
      <c r="AI59">
        <v>0.39</v>
      </c>
      <c r="AJ59">
        <v>0.22</v>
      </c>
      <c r="AK59">
        <v>0.33</v>
      </c>
      <c r="AL59">
        <v>0.56000000000000005</v>
      </c>
      <c r="AM59">
        <v>0.44</v>
      </c>
      <c r="AN59">
        <v>0.54</v>
      </c>
      <c r="AO59">
        <v>0.49</v>
      </c>
      <c r="AP59">
        <v>0.34</v>
      </c>
      <c r="AQ59">
        <v>0.34</v>
      </c>
      <c r="AR59">
        <v>0</v>
      </c>
      <c r="AS59">
        <v>0</v>
      </c>
      <c r="AT59">
        <v>0</v>
      </c>
      <c r="AU59">
        <v>53.85</v>
      </c>
      <c r="AV59">
        <v>204.11</v>
      </c>
      <c r="AW59">
        <v>72.900000000000006</v>
      </c>
      <c r="AX59">
        <v>21.99</v>
      </c>
      <c r="AY59">
        <v>18.05</v>
      </c>
      <c r="AZ59">
        <v>60</v>
      </c>
      <c r="BA59">
        <v>40</v>
      </c>
      <c r="BB59">
        <v>10</v>
      </c>
      <c r="BC59">
        <v>20</v>
      </c>
      <c r="BD59">
        <v>50</v>
      </c>
      <c r="BE59">
        <v>6.29</v>
      </c>
      <c r="BF59">
        <v>128.1</v>
      </c>
      <c r="BG59">
        <v>54.9</v>
      </c>
    </row>
    <row r="60" spans="1:59">
      <c r="G60" t="s">
        <v>102</v>
      </c>
      <c r="H60" s="115">
        <v>197.94</v>
      </c>
      <c r="I60" s="88">
        <v>81.66</v>
      </c>
      <c r="J60" s="88">
        <v>2.71</v>
      </c>
      <c r="K60" s="88">
        <v>0</v>
      </c>
      <c r="L60" s="88">
        <v>12.7</v>
      </c>
      <c r="M60" s="116">
        <v>0</v>
      </c>
      <c r="N60" s="115">
        <v>257.96000000000004</v>
      </c>
      <c r="O60" s="88">
        <v>292.94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2.37</v>
      </c>
      <c r="Y60">
        <v>0</v>
      </c>
      <c r="Z60">
        <v>0</v>
      </c>
      <c r="AA60">
        <v>6.99</v>
      </c>
      <c r="AB60">
        <v>0</v>
      </c>
      <c r="AC60">
        <v>0</v>
      </c>
      <c r="AD60">
        <v>17.71</v>
      </c>
      <c r="AE60">
        <v>6.7</v>
      </c>
      <c r="AF60">
        <v>0</v>
      </c>
      <c r="AG60">
        <v>47.87</v>
      </c>
      <c r="AH60">
        <v>28.72</v>
      </c>
      <c r="AI60">
        <v>0.39</v>
      </c>
      <c r="AJ60">
        <v>0.22</v>
      </c>
      <c r="AK60">
        <v>0.33</v>
      </c>
      <c r="AL60">
        <v>0.56000000000000005</v>
      </c>
      <c r="AM60">
        <v>0.44</v>
      </c>
      <c r="AN60">
        <v>0.54</v>
      </c>
      <c r="AO60">
        <v>0.49</v>
      </c>
      <c r="AP60">
        <v>0.34</v>
      </c>
      <c r="AQ60">
        <v>0.34</v>
      </c>
      <c r="AR60">
        <v>0</v>
      </c>
      <c r="AS60">
        <v>0</v>
      </c>
      <c r="AT60">
        <v>0</v>
      </c>
      <c r="AU60">
        <v>53.85</v>
      </c>
      <c r="AV60">
        <v>204.11</v>
      </c>
      <c r="AW60">
        <v>72.900000000000006</v>
      </c>
      <c r="AX60">
        <v>21.99</v>
      </c>
      <c r="AY60">
        <v>18.05</v>
      </c>
      <c r="AZ60">
        <v>60</v>
      </c>
      <c r="BA60">
        <v>40</v>
      </c>
      <c r="BB60">
        <v>10</v>
      </c>
      <c r="BC60">
        <v>20</v>
      </c>
      <c r="BD60">
        <v>50</v>
      </c>
      <c r="BE60">
        <v>6</v>
      </c>
      <c r="BF60">
        <v>122.5</v>
      </c>
      <c r="BG60">
        <v>52.5</v>
      </c>
    </row>
    <row r="61" spans="1:59">
      <c r="G61" t="s">
        <v>103</v>
      </c>
      <c r="H61" s="115">
        <v>191.64</v>
      </c>
      <c r="I61" s="88">
        <v>78.959999999999994</v>
      </c>
      <c r="J61" s="88">
        <v>2.71</v>
      </c>
      <c r="K61" s="88">
        <v>0</v>
      </c>
      <c r="L61" s="88">
        <v>12.350000000000001</v>
      </c>
      <c r="M61" s="116">
        <v>0</v>
      </c>
      <c r="N61" s="115">
        <v>257.96000000000004</v>
      </c>
      <c r="O61" s="88">
        <v>292.94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2.37</v>
      </c>
      <c r="Y61">
        <v>0</v>
      </c>
      <c r="Z61">
        <v>0</v>
      </c>
      <c r="AA61">
        <v>6.99</v>
      </c>
      <c r="AB61">
        <v>0</v>
      </c>
      <c r="AC61">
        <v>0</v>
      </c>
      <c r="AD61">
        <v>17.71</v>
      </c>
      <c r="AE61">
        <v>6.7</v>
      </c>
      <c r="AF61">
        <v>0</v>
      </c>
      <c r="AG61">
        <v>47.87</v>
      </c>
      <c r="AH61">
        <v>28.72</v>
      </c>
      <c r="AI61">
        <v>0.39</v>
      </c>
      <c r="AJ61">
        <v>0.22</v>
      </c>
      <c r="AK61">
        <v>0.33</v>
      </c>
      <c r="AL61">
        <v>0.56000000000000005</v>
      </c>
      <c r="AM61">
        <v>0.44</v>
      </c>
      <c r="AN61">
        <v>0.54</v>
      </c>
      <c r="AO61">
        <v>0.49</v>
      </c>
      <c r="AP61">
        <v>0.34</v>
      </c>
      <c r="AQ61">
        <v>0.34</v>
      </c>
      <c r="AR61">
        <v>0</v>
      </c>
      <c r="AS61">
        <v>0</v>
      </c>
      <c r="AT61">
        <v>0</v>
      </c>
      <c r="AU61">
        <v>53.85</v>
      </c>
      <c r="AV61">
        <v>204.11</v>
      </c>
      <c r="AW61">
        <v>72.900000000000006</v>
      </c>
      <c r="AX61">
        <v>21.99</v>
      </c>
      <c r="AY61">
        <v>18.05</v>
      </c>
      <c r="AZ61">
        <v>60</v>
      </c>
      <c r="BA61">
        <v>40</v>
      </c>
      <c r="BB61">
        <v>10</v>
      </c>
      <c r="BC61">
        <v>20</v>
      </c>
      <c r="BD61">
        <v>50</v>
      </c>
      <c r="BE61">
        <v>5.65</v>
      </c>
      <c r="BF61">
        <v>116.2</v>
      </c>
      <c r="BG61">
        <v>49.8</v>
      </c>
    </row>
    <row r="62" spans="1:59">
      <c r="G62" t="s">
        <v>104</v>
      </c>
      <c r="H62" s="115">
        <v>186.04</v>
      </c>
      <c r="I62" s="88">
        <v>66.989999999999995</v>
      </c>
      <c r="J62" s="88">
        <v>2.71</v>
      </c>
      <c r="K62" s="88">
        <v>0</v>
      </c>
      <c r="L62" s="88">
        <v>11.940000000000001</v>
      </c>
      <c r="M62" s="116">
        <v>0</v>
      </c>
      <c r="N62" s="115">
        <v>257.96000000000004</v>
      </c>
      <c r="O62" s="88">
        <v>292.94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2.37</v>
      </c>
      <c r="Y62">
        <v>0</v>
      </c>
      <c r="Z62">
        <v>0</v>
      </c>
      <c r="AA62">
        <v>6.99</v>
      </c>
      <c r="AB62">
        <v>0</v>
      </c>
      <c r="AC62">
        <v>0</v>
      </c>
      <c r="AD62">
        <v>17.71</v>
      </c>
      <c r="AE62">
        <v>6.7</v>
      </c>
      <c r="AF62">
        <v>0</v>
      </c>
      <c r="AG62">
        <v>47.87</v>
      </c>
      <c r="AH62">
        <v>19.149999999999999</v>
      </c>
      <c r="AI62">
        <v>0.39</v>
      </c>
      <c r="AJ62">
        <v>0.22</v>
      </c>
      <c r="AK62">
        <v>0.33</v>
      </c>
      <c r="AL62">
        <v>0.56000000000000005</v>
      </c>
      <c r="AM62">
        <v>0.44</v>
      </c>
      <c r="AN62">
        <v>0.54</v>
      </c>
      <c r="AO62">
        <v>0.49</v>
      </c>
      <c r="AP62">
        <v>0.34</v>
      </c>
      <c r="AQ62">
        <v>0.34</v>
      </c>
      <c r="AR62">
        <v>0</v>
      </c>
      <c r="AS62">
        <v>0</v>
      </c>
      <c r="AT62">
        <v>0</v>
      </c>
      <c r="AU62">
        <v>53.85</v>
      </c>
      <c r="AV62">
        <v>204.11</v>
      </c>
      <c r="AW62">
        <v>72.900000000000006</v>
      </c>
      <c r="AX62">
        <v>21.99</v>
      </c>
      <c r="AY62">
        <v>18.05</v>
      </c>
      <c r="AZ62">
        <v>60</v>
      </c>
      <c r="BA62">
        <v>40</v>
      </c>
      <c r="BB62">
        <v>10</v>
      </c>
      <c r="BC62">
        <v>20</v>
      </c>
      <c r="BD62">
        <v>50</v>
      </c>
      <c r="BE62">
        <v>5.24</v>
      </c>
      <c r="BF62">
        <v>110.6</v>
      </c>
      <c r="BG62">
        <v>47.4</v>
      </c>
    </row>
    <row r="63" spans="1:59">
      <c r="G63" t="s">
        <v>105</v>
      </c>
      <c r="H63" s="115">
        <v>180.44</v>
      </c>
      <c r="I63" s="88">
        <v>55.01</v>
      </c>
      <c r="J63" s="88">
        <v>2.71</v>
      </c>
      <c r="K63" s="88">
        <v>0</v>
      </c>
      <c r="L63" s="88">
        <v>11.52</v>
      </c>
      <c r="M63" s="116">
        <v>0</v>
      </c>
      <c r="N63" s="115">
        <v>257.96000000000004</v>
      </c>
      <c r="O63" s="88">
        <v>292.94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2.37</v>
      </c>
      <c r="Y63">
        <v>0</v>
      </c>
      <c r="Z63">
        <v>0</v>
      </c>
      <c r="AA63">
        <v>6.99</v>
      </c>
      <c r="AB63">
        <v>0</v>
      </c>
      <c r="AC63">
        <v>0</v>
      </c>
      <c r="AD63">
        <v>17.71</v>
      </c>
      <c r="AE63">
        <v>6.7</v>
      </c>
      <c r="AF63">
        <v>0</v>
      </c>
      <c r="AG63">
        <v>47.87</v>
      </c>
      <c r="AH63">
        <v>9.57</v>
      </c>
      <c r="AI63">
        <v>0.39</v>
      </c>
      <c r="AJ63">
        <v>0.22</v>
      </c>
      <c r="AK63">
        <v>0.33</v>
      </c>
      <c r="AL63">
        <v>0.56000000000000005</v>
      </c>
      <c r="AM63">
        <v>0.44</v>
      </c>
      <c r="AN63">
        <v>0.54</v>
      </c>
      <c r="AO63">
        <v>0.49</v>
      </c>
      <c r="AP63">
        <v>0.34</v>
      </c>
      <c r="AQ63">
        <v>0.34</v>
      </c>
      <c r="AR63">
        <v>0</v>
      </c>
      <c r="AS63">
        <v>0</v>
      </c>
      <c r="AT63">
        <v>0</v>
      </c>
      <c r="AU63">
        <v>53.85</v>
      </c>
      <c r="AV63">
        <v>204.11</v>
      </c>
      <c r="AW63">
        <v>72.900000000000006</v>
      </c>
      <c r="AX63">
        <v>21.99</v>
      </c>
      <c r="AY63">
        <v>18.05</v>
      </c>
      <c r="AZ63">
        <v>60</v>
      </c>
      <c r="BA63">
        <v>40</v>
      </c>
      <c r="BB63">
        <v>10</v>
      </c>
      <c r="BC63">
        <v>20</v>
      </c>
      <c r="BD63">
        <v>50</v>
      </c>
      <c r="BE63">
        <v>4.82</v>
      </c>
      <c r="BF63">
        <v>105</v>
      </c>
      <c r="BG63">
        <v>45</v>
      </c>
    </row>
    <row r="64" spans="1:59">
      <c r="G64" t="s">
        <v>106</v>
      </c>
      <c r="H64" s="115">
        <v>170.64</v>
      </c>
      <c r="I64" s="88">
        <v>55.599999999999994</v>
      </c>
      <c r="J64" s="88">
        <v>2.71</v>
      </c>
      <c r="K64" s="88">
        <v>0</v>
      </c>
      <c r="L64" s="88">
        <v>11.120000000000001</v>
      </c>
      <c r="M64" s="116">
        <v>0</v>
      </c>
      <c r="N64" s="115">
        <v>257.96000000000004</v>
      </c>
      <c r="O64" s="88">
        <v>292.94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2.37</v>
      </c>
      <c r="Y64">
        <v>0</v>
      </c>
      <c r="Z64">
        <v>0</v>
      </c>
      <c r="AA64">
        <v>6.99</v>
      </c>
      <c r="AB64">
        <v>0</v>
      </c>
      <c r="AC64">
        <v>0</v>
      </c>
      <c r="AD64">
        <v>17.71</v>
      </c>
      <c r="AE64">
        <v>6.7</v>
      </c>
      <c r="AF64">
        <v>0</v>
      </c>
      <c r="AG64">
        <v>47.87</v>
      </c>
      <c r="AH64">
        <v>14.36</v>
      </c>
      <c r="AI64">
        <v>0.39</v>
      </c>
      <c r="AJ64">
        <v>0.22</v>
      </c>
      <c r="AK64">
        <v>0.33</v>
      </c>
      <c r="AL64">
        <v>0.56000000000000005</v>
      </c>
      <c r="AM64">
        <v>0.44</v>
      </c>
      <c r="AN64">
        <v>0.54</v>
      </c>
      <c r="AO64">
        <v>0.49</v>
      </c>
      <c r="AP64">
        <v>0.34</v>
      </c>
      <c r="AQ64">
        <v>0.34</v>
      </c>
      <c r="AR64">
        <v>0</v>
      </c>
      <c r="AS64">
        <v>0</v>
      </c>
      <c r="AT64">
        <v>0</v>
      </c>
      <c r="AU64">
        <v>53.85</v>
      </c>
      <c r="AV64">
        <v>204.11</v>
      </c>
      <c r="AW64">
        <v>72.900000000000006</v>
      </c>
      <c r="AX64">
        <v>21.99</v>
      </c>
      <c r="AY64">
        <v>18.05</v>
      </c>
      <c r="AZ64">
        <v>60</v>
      </c>
      <c r="BA64">
        <v>40</v>
      </c>
      <c r="BB64">
        <v>10</v>
      </c>
      <c r="BC64">
        <v>20</v>
      </c>
      <c r="BD64">
        <v>50</v>
      </c>
      <c r="BE64">
        <v>4.42</v>
      </c>
      <c r="BF64">
        <v>95.2</v>
      </c>
      <c r="BG64">
        <v>40.799999999999997</v>
      </c>
    </row>
    <row r="65" spans="7:59">
      <c r="G65" t="s">
        <v>107</v>
      </c>
      <c r="H65" s="115">
        <v>162.94</v>
      </c>
      <c r="I65" s="88">
        <v>57.09</v>
      </c>
      <c r="J65" s="88">
        <v>2.71</v>
      </c>
      <c r="K65" s="88">
        <v>0</v>
      </c>
      <c r="L65" s="88">
        <v>10.56</v>
      </c>
      <c r="M65" s="116">
        <v>0</v>
      </c>
      <c r="N65" s="115">
        <v>257.96000000000004</v>
      </c>
      <c r="O65" s="88">
        <v>292.94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2.37</v>
      </c>
      <c r="Y65">
        <v>0</v>
      </c>
      <c r="Z65">
        <v>0</v>
      </c>
      <c r="AA65">
        <v>6.99</v>
      </c>
      <c r="AB65">
        <v>0</v>
      </c>
      <c r="AC65">
        <v>0</v>
      </c>
      <c r="AD65">
        <v>17.71</v>
      </c>
      <c r="AE65">
        <v>6.7</v>
      </c>
      <c r="AF65">
        <v>0</v>
      </c>
      <c r="AG65">
        <v>47.87</v>
      </c>
      <c r="AH65">
        <v>19.149999999999999</v>
      </c>
      <c r="AI65">
        <v>0.39</v>
      </c>
      <c r="AJ65">
        <v>0.22</v>
      </c>
      <c r="AK65">
        <v>0.33</v>
      </c>
      <c r="AL65">
        <v>0.56000000000000005</v>
      </c>
      <c r="AM65">
        <v>0.44</v>
      </c>
      <c r="AN65">
        <v>0.54</v>
      </c>
      <c r="AO65">
        <v>0.49</v>
      </c>
      <c r="AP65">
        <v>0.34</v>
      </c>
      <c r="AQ65">
        <v>0.34</v>
      </c>
      <c r="AR65">
        <v>0</v>
      </c>
      <c r="AS65">
        <v>0</v>
      </c>
      <c r="AT65">
        <v>0</v>
      </c>
      <c r="AU65">
        <v>53.85</v>
      </c>
      <c r="AV65">
        <v>204.11</v>
      </c>
      <c r="AW65">
        <v>72.900000000000006</v>
      </c>
      <c r="AX65">
        <v>21.99</v>
      </c>
      <c r="AY65">
        <v>18.05</v>
      </c>
      <c r="AZ65">
        <v>60</v>
      </c>
      <c r="BA65">
        <v>40</v>
      </c>
      <c r="BB65">
        <v>10</v>
      </c>
      <c r="BC65">
        <v>20</v>
      </c>
      <c r="BD65">
        <v>50</v>
      </c>
      <c r="BE65">
        <v>3.86</v>
      </c>
      <c r="BF65">
        <v>87.5</v>
      </c>
      <c r="BG65">
        <v>37.5</v>
      </c>
    </row>
    <row r="66" spans="7:59">
      <c r="G66" t="s">
        <v>108</v>
      </c>
      <c r="H66" s="115">
        <v>151.04</v>
      </c>
      <c r="I66" s="88">
        <v>66.349999999999994</v>
      </c>
      <c r="J66" s="88">
        <v>2.71</v>
      </c>
      <c r="K66" s="88">
        <v>0</v>
      </c>
      <c r="L66" s="88">
        <v>10.07</v>
      </c>
      <c r="M66" s="116">
        <v>0</v>
      </c>
      <c r="N66" s="115">
        <v>257.96000000000004</v>
      </c>
      <c r="O66" s="88">
        <v>292.94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2.37</v>
      </c>
      <c r="Y66">
        <v>0</v>
      </c>
      <c r="Z66">
        <v>0</v>
      </c>
      <c r="AA66">
        <v>6.99</v>
      </c>
      <c r="AB66">
        <v>0</v>
      </c>
      <c r="AC66">
        <v>0</v>
      </c>
      <c r="AD66">
        <v>17.71</v>
      </c>
      <c r="AE66">
        <v>6.7</v>
      </c>
      <c r="AF66">
        <v>0</v>
      </c>
      <c r="AG66">
        <v>47.87</v>
      </c>
      <c r="AH66">
        <v>33.51</v>
      </c>
      <c r="AI66">
        <v>0.39</v>
      </c>
      <c r="AJ66">
        <v>0.22</v>
      </c>
      <c r="AK66">
        <v>0.33</v>
      </c>
      <c r="AL66">
        <v>0.56000000000000005</v>
      </c>
      <c r="AM66">
        <v>0.44</v>
      </c>
      <c r="AN66">
        <v>0.54</v>
      </c>
      <c r="AO66">
        <v>0.49</v>
      </c>
      <c r="AP66">
        <v>0.34</v>
      </c>
      <c r="AQ66">
        <v>0.34</v>
      </c>
      <c r="AR66">
        <v>0</v>
      </c>
      <c r="AS66">
        <v>0</v>
      </c>
      <c r="AT66">
        <v>0</v>
      </c>
      <c r="AU66">
        <v>53.85</v>
      </c>
      <c r="AV66">
        <v>204.11</v>
      </c>
      <c r="AW66">
        <v>72.900000000000006</v>
      </c>
      <c r="AX66">
        <v>21.99</v>
      </c>
      <c r="AY66">
        <v>18.05</v>
      </c>
      <c r="AZ66">
        <v>60</v>
      </c>
      <c r="BA66">
        <v>40</v>
      </c>
      <c r="BB66">
        <v>10</v>
      </c>
      <c r="BC66">
        <v>20</v>
      </c>
      <c r="BD66">
        <v>50</v>
      </c>
      <c r="BE66">
        <v>3.37</v>
      </c>
      <c r="BF66">
        <v>75.599999999999994</v>
      </c>
      <c r="BG66">
        <v>32.4</v>
      </c>
    </row>
    <row r="67" spans="7:59">
      <c r="G67" t="s">
        <v>109</v>
      </c>
      <c r="H67" s="115">
        <v>141.94</v>
      </c>
      <c r="I67" s="88">
        <v>100.74</v>
      </c>
      <c r="J67" s="88">
        <v>2.81</v>
      </c>
      <c r="K67" s="88">
        <v>0</v>
      </c>
      <c r="L67" s="88">
        <v>9.61</v>
      </c>
      <c r="M67" s="116">
        <v>0</v>
      </c>
      <c r="N67" s="115">
        <v>257.96000000000004</v>
      </c>
      <c r="O67" s="88">
        <v>292.94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2.4700000000000002</v>
      </c>
      <c r="Y67">
        <v>0</v>
      </c>
      <c r="Z67">
        <v>0</v>
      </c>
      <c r="AA67">
        <v>6.99</v>
      </c>
      <c r="AB67">
        <v>0</v>
      </c>
      <c r="AC67">
        <v>0</v>
      </c>
      <c r="AD67">
        <v>17.71</v>
      </c>
      <c r="AE67">
        <v>6.7</v>
      </c>
      <c r="AF67">
        <v>0</v>
      </c>
      <c r="AG67">
        <v>47.87</v>
      </c>
      <c r="AH67">
        <v>71.8</v>
      </c>
      <c r="AI67">
        <v>0.39</v>
      </c>
      <c r="AJ67">
        <v>0.22</v>
      </c>
      <c r="AK67">
        <v>0.33</v>
      </c>
      <c r="AL67">
        <v>0.56000000000000005</v>
      </c>
      <c r="AM67">
        <v>0.44</v>
      </c>
      <c r="AN67">
        <v>0.54</v>
      </c>
      <c r="AO67">
        <v>0.49</v>
      </c>
      <c r="AP67">
        <v>0.34</v>
      </c>
      <c r="AQ67">
        <v>0.34</v>
      </c>
      <c r="AR67">
        <v>0</v>
      </c>
      <c r="AS67">
        <v>0</v>
      </c>
      <c r="AT67">
        <v>0</v>
      </c>
      <c r="AU67">
        <v>53.85</v>
      </c>
      <c r="AV67">
        <v>204.11</v>
      </c>
      <c r="AW67">
        <v>72.900000000000006</v>
      </c>
      <c r="AX67">
        <v>21.99</v>
      </c>
      <c r="AY67">
        <v>18.05</v>
      </c>
      <c r="AZ67">
        <v>60</v>
      </c>
      <c r="BA67">
        <v>40</v>
      </c>
      <c r="BB67">
        <v>10</v>
      </c>
      <c r="BC67">
        <v>20</v>
      </c>
      <c r="BD67">
        <v>50</v>
      </c>
      <c r="BE67">
        <v>2.91</v>
      </c>
      <c r="BF67">
        <v>66.5</v>
      </c>
      <c r="BG67">
        <v>28.5</v>
      </c>
    </row>
    <row r="68" spans="7:59">
      <c r="G68" t="s">
        <v>110</v>
      </c>
      <c r="H68" s="115">
        <v>131.44</v>
      </c>
      <c r="I68" s="88">
        <v>101.03</v>
      </c>
      <c r="J68" s="88">
        <v>2.81</v>
      </c>
      <c r="K68" s="88">
        <v>0</v>
      </c>
      <c r="L68" s="88">
        <v>9.0300000000000011</v>
      </c>
      <c r="M68" s="116">
        <v>0</v>
      </c>
      <c r="N68" s="115">
        <v>257.96000000000004</v>
      </c>
      <c r="O68" s="88">
        <v>292.94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2.4700000000000002</v>
      </c>
      <c r="Y68">
        <v>0</v>
      </c>
      <c r="Z68">
        <v>0</v>
      </c>
      <c r="AA68">
        <v>6.99</v>
      </c>
      <c r="AB68">
        <v>0</v>
      </c>
      <c r="AC68">
        <v>0</v>
      </c>
      <c r="AD68">
        <v>17.71</v>
      </c>
      <c r="AE68">
        <v>6.7</v>
      </c>
      <c r="AF68">
        <v>0</v>
      </c>
      <c r="AG68">
        <v>47.87</v>
      </c>
      <c r="AH68">
        <v>76.59</v>
      </c>
      <c r="AI68">
        <v>0.39</v>
      </c>
      <c r="AJ68">
        <v>0.22</v>
      </c>
      <c r="AK68">
        <v>0.33</v>
      </c>
      <c r="AL68">
        <v>0.56000000000000005</v>
      </c>
      <c r="AM68">
        <v>0.44</v>
      </c>
      <c r="AN68">
        <v>0.54</v>
      </c>
      <c r="AO68">
        <v>0.49</v>
      </c>
      <c r="AP68">
        <v>0.34</v>
      </c>
      <c r="AQ68">
        <v>0.34</v>
      </c>
      <c r="AR68">
        <v>0</v>
      </c>
      <c r="AS68">
        <v>0</v>
      </c>
      <c r="AT68">
        <v>0</v>
      </c>
      <c r="AU68">
        <v>53.85</v>
      </c>
      <c r="AV68">
        <v>204.11</v>
      </c>
      <c r="AW68">
        <v>72.900000000000006</v>
      </c>
      <c r="AX68">
        <v>21.99</v>
      </c>
      <c r="AY68">
        <v>18.05</v>
      </c>
      <c r="AZ68">
        <v>60</v>
      </c>
      <c r="BA68">
        <v>40</v>
      </c>
      <c r="BB68">
        <v>10</v>
      </c>
      <c r="BC68">
        <v>20</v>
      </c>
      <c r="BD68">
        <v>50</v>
      </c>
      <c r="BE68">
        <v>2.33</v>
      </c>
      <c r="BF68">
        <v>56</v>
      </c>
      <c r="BG68">
        <v>24</v>
      </c>
    </row>
    <row r="69" spans="7:59">
      <c r="G69" t="s">
        <v>111</v>
      </c>
      <c r="H69" s="115">
        <v>323.39</v>
      </c>
      <c r="I69" s="88">
        <v>116.28</v>
      </c>
      <c r="J69" s="88">
        <v>2.81</v>
      </c>
      <c r="K69" s="88">
        <v>0</v>
      </c>
      <c r="L69" s="88">
        <v>8.43</v>
      </c>
      <c r="M69" s="116">
        <v>0</v>
      </c>
      <c r="N69" s="115">
        <v>257.96000000000004</v>
      </c>
      <c r="O69" s="88">
        <v>292.94</v>
      </c>
      <c r="P69" s="88">
        <v>0</v>
      </c>
      <c r="Q69" s="88">
        <v>0</v>
      </c>
      <c r="R69" s="88">
        <v>0</v>
      </c>
      <c r="S69" s="116">
        <v>0</v>
      </c>
      <c r="W69">
        <v>0</v>
      </c>
      <c r="X69">
        <v>2.4700000000000002</v>
      </c>
      <c r="Y69">
        <v>0</v>
      </c>
      <c r="Z69">
        <v>0</v>
      </c>
      <c r="AA69">
        <v>6.99</v>
      </c>
      <c r="AB69">
        <v>0</v>
      </c>
      <c r="AC69">
        <v>0</v>
      </c>
      <c r="AD69">
        <v>17.71</v>
      </c>
      <c r="AE69">
        <v>6.7</v>
      </c>
      <c r="AF69">
        <v>0</v>
      </c>
      <c r="AG69">
        <v>47.87</v>
      </c>
      <c r="AH69">
        <v>76.59</v>
      </c>
      <c r="AI69">
        <v>0.39</v>
      </c>
      <c r="AJ69">
        <v>0.22</v>
      </c>
      <c r="AK69">
        <v>0.33</v>
      </c>
      <c r="AL69">
        <v>0.56000000000000005</v>
      </c>
      <c r="AM69">
        <v>0.44</v>
      </c>
      <c r="AN69">
        <v>0.54</v>
      </c>
      <c r="AO69">
        <v>0.49</v>
      </c>
      <c r="AP69">
        <v>0.34</v>
      </c>
      <c r="AQ69">
        <v>0.34</v>
      </c>
      <c r="AR69">
        <v>201.05</v>
      </c>
      <c r="AS69">
        <v>19.149999999999999</v>
      </c>
      <c r="AT69">
        <v>0</v>
      </c>
      <c r="AU69">
        <v>53.85</v>
      </c>
      <c r="AV69">
        <v>204.11</v>
      </c>
      <c r="AW69">
        <v>72.900000000000006</v>
      </c>
      <c r="AX69">
        <v>21.99</v>
      </c>
      <c r="AY69">
        <v>18.05</v>
      </c>
      <c r="AZ69">
        <v>60</v>
      </c>
      <c r="BA69">
        <v>40</v>
      </c>
      <c r="BB69">
        <v>10</v>
      </c>
      <c r="BC69">
        <v>20</v>
      </c>
      <c r="BD69">
        <v>50</v>
      </c>
      <c r="BE69">
        <v>1.73</v>
      </c>
      <c r="BF69">
        <v>46.9</v>
      </c>
      <c r="BG69">
        <v>20.100000000000001</v>
      </c>
    </row>
    <row r="70" spans="7:59">
      <c r="G70" t="s">
        <v>112</v>
      </c>
      <c r="H70" s="115">
        <v>348.83</v>
      </c>
      <c r="I70" s="88">
        <v>130.32999999999998</v>
      </c>
      <c r="J70" s="88">
        <v>2.81</v>
      </c>
      <c r="K70" s="88">
        <v>0</v>
      </c>
      <c r="L70" s="88">
        <v>7.94</v>
      </c>
      <c r="M70" s="116">
        <v>0</v>
      </c>
      <c r="N70" s="115">
        <v>257.96000000000004</v>
      </c>
      <c r="O70" s="88">
        <v>292.94</v>
      </c>
      <c r="P70" s="88">
        <v>0</v>
      </c>
      <c r="Q70" s="88">
        <v>0</v>
      </c>
      <c r="R70" s="88">
        <v>0</v>
      </c>
      <c r="S70" s="116">
        <v>0</v>
      </c>
      <c r="W70">
        <v>0</v>
      </c>
      <c r="X70">
        <v>2.4700000000000002</v>
      </c>
      <c r="Y70">
        <v>0</v>
      </c>
      <c r="Z70">
        <v>0</v>
      </c>
      <c r="AA70">
        <v>6.99</v>
      </c>
      <c r="AB70">
        <v>0</v>
      </c>
      <c r="AC70">
        <v>0</v>
      </c>
      <c r="AD70">
        <v>17.71</v>
      </c>
      <c r="AE70">
        <v>6.7</v>
      </c>
      <c r="AF70">
        <v>0</v>
      </c>
      <c r="AG70">
        <v>47.87</v>
      </c>
      <c r="AH70">
        <v>76.59</v>
      </c>
      <c r="AI70">
        <v>0.39</v>
      </c>
      <c r="AJ70">
        <v>0.22</v>
      </c>
      <c r="AK70">
        <v>0.33</v>
      </c>
      <c r="AL70">
        <v>0.56000000000000005</v>
      </c>
      <c r="AM70">
        <v>0.44</v>
      </c>
      <c r="AN70">
        <v>0.54</v>
      </c>
      <c r="AO70">
        <v>0.49</v>
      </c>
      <c r="AP70">
        <v>0.34</v>
      </c>
      <c r="AQ70">
        <v>0.34</v>
      </c>
      <c r="AR70">
        <v>238.39</v>
      </c>
      <c r="AS70">
        <v>38.299999999999997</v>
      </c>
      <c r="AT70">
        <v>0</v>
      </c>
      <c r="AU70">
        <v>53.85</v>
      </c>
      <c r="AV70">
        <v>204.11</v>
      </c>
      <c r="AW70">
        <v>72.900000000000006</v>
      </c>
      <c r="AX70">
        <v>21.99</v>
      </c>
      <c r="AY70">
        <v>18.05</v>
      </c>
      <c r="AZ70">
        <v>60</v>
      </c>
      <c r="BA70">
        <v>40</v>
      </c>
      <c r="BB70">
        <v>10</v>
      </c>
      <c r="BC70">
        <v>20</v>
      </c>
      <c r="BD70">
        <v>50</v>
      </c>
      <c r="BE70">
        <v>1.24</v>
      </c>
      <c r="BF70">
        <v>35</v>
      </c>
      <c r="BG70">
        <v>15</v>
      </c>
    </row>
    <row r="71" spans="7:59">
      <c r="G71" t="s">
        <v>113</v>
      </c>
      <c r="H71" s="115">
        <v>358.44</v>
      </c>
      <c r="I71" s="88">
        <v>144.97999999999999</v>
      </c>
      <c r="J71" s="88">
        <v>2.81</v>
      </c>
      <c r="K71" s="88">
        <v>0</v>
      </c>
      <c r="L71" s="88">
        <v>7.4700000000000006</v>
      </c>
      <c r="M71" s="116">
        <v>0</v>
      </c>
      <c r="N71" s="115">
        <v>257.96000000000004</v>
      </c>
      <c r="O71" s="88">
        <v>292.94</v>
      </c>
      <c r="P71" s="88">
        <v>0</v>
      </c>
      <c r="Q71" s="88">
        <v>0</v>
      </c>
      <c r="R71" s="88">
        <v>0</v>
      </c>
      <c r="S71" s="116">
        <v>0</v>
      </c>
      <c r="W71">
        <v>62.23</v>
      </c>
      <c r="X71">
        <v>2.4700000000000002</v>
      </c>
      <c r="Y71">
        <v>0</v>
      </c>
      <c r="Z71">
        <v>0</v>
      </c>
      <c r="AA71">
        <v>6.99</v>
      </c>
      <c r="AB71">
        <v>25.85</v>
      </c>
      <c r="AC71">
        <v>0</v>
      </c>
      <c r="AD71">
        <v>17.71</v>
      </c>
      <c r="AE71">
        <v>6.7</v>
      </c>
      <c r="AF71">
        <v>0</v>
      </c>
      <c r="AG71">
        <v>0</v>
      </c>
      <c r="AH71">
        <v>95.74</v>
      </c>
      <c r="AI71">
        <v>0.39</v>
      </c>
      <c r="AJ71">
        <v>0.22</v>
      </c>
      <c r="AK71">
        <v>0.33</v>
      </c>
      <c r="AL71">
        <v>0.56000000000000005</v>
      </c>
      <c r="AM71">
        <v>0.44</v>
      </c>
      <c r="AN71">
        <v>0.54</v>
      </c>
      <c r="AO71">
        <v>0.49</v>
      </c>
      <c r="AP71">
        <v>0.34</v>
      </c>
      <c r="AQ71">
        <v>0.34</v>
      </c>
      <c r="AR71">
        <v>218.29</v>
      </c>
      <c r="AS71">
        <v>38.299999999999997</v>
      </c>
      <c r="AT71">
        <v>0</v>
      </c>
      <c r="AU71">
        <v>53.85</v>
      </c>
      <c r="AV71">
        <v>204.11</v>
      </c>
      <c r="AW71">
        <v>72.900000000000006</v>
      </c>
      <c r="AX71">
        <v>21.99</v>
      </c>
      <c r="AY71">
        <v>18.05</v>
      </c>
      <c r="AZ71">
        <v>60</v>
      </c>
      <c r="BA71">
        <v>40</v>
      </c>
      <c r="BB71">
        <v>10</v>
      </c>
      <c r="BC71">
        <v>20</v>
      </c>
      <c r="BD71">
        <v>50</v>
      </c>
      <c r="BE71">
        <v>0.77</v>
      </c>
      <c r="BF71">
        <v>24.5</v>
      </c>
      <c r="BG71">
        <v>10.5</v>
      </c>
    </row>
    <row r="72" spans="7:59">
      <c r="G72" t="s">
        <v>114</v>
      </c>
      <c r="H72" s="115">
        <v>464.74</v>
      </c>
      <c r="I72" s="88">
        <v>154.83999999999997</v>
      </c>
      <c r="J72" s="88">
        <v>2.81</v>
      </c>
      <c r="K72" s="88">
        <v>0</v>
      </c>
      <c r="L72" s="88">
        <v>7.12</v>
      </c>
      <c r="M72" s="116">
        <v>0</v>
      </c>
      <c r="N72" s="115">
        <v>257.96000000000004</v>
      </c>
      <c r="O72" s="88">
        <v>292.94</v>
      </c>
      <c r="P72" s="88">
        <v>0</v>
      </c>
      <c r="Q72" s="88">
        <v>0</v>
      </c>
      <c r="R72" s="88">
        <v>0</v>
      </c>
      <c r="S72" s="116">
        <v>0</v>
      </c>
      <c r="W72">
        <v>73.72</v>
      </c>
      <c r="X72">
        <v>2.4700000000000002</v>
      </c>
      <c r="Y72">
        <v>0</v>
      </c>
      <c r="Z72">
        <v>0</v>
      </c>
      <c r="AA72">
        <v>6.99</v>
      </c>
      <c r="AB72">
        <v>56.49</v>
      </c>
      <c r="AC72">
        <v>0</v>
      </c>
      <c r="AD72">
        <v>17.71</v>
      </c>
      <c r="AE72">
        <v>6.7</v>
      </c>
      <c r="AF72">
        <v>40.21</v>
      </c>
      <c r="AG72">
        <v>0</v>
      </c>
      <c r="AH72">
        <v>95.74</v>
      </c>
      <c r="AI72">
        <v>0.39</v>
      </c>
      <c r="AJ72">
        <v>0.22</v>
      </c>
      <c r="AK72">
        <v>0.33</v>
      </c>
      <c r="AL72">
        <v>0.56000000000000005</v>
      </c>
      <c r="AM72">
        <v>0.44</v>
      </c>
      <c r="AN72">
        <v>0.54</v>
      </c>
      <c r="AO72">
        <v>0.49</v>
      </c>
      <c r="AP72">
        <v>0.34</v>
      </c>
      <c r="AQ72">
        <v>0.34</v>
      </c>
      <c r="AR72">
        <v>252.75</v>
      </c>
      <c r="AS72">
        <v>52.66</v>
      </c>
      <c r="AT72">
        <v>0</v>
      </c>
      <c r="AU72">
        <v>53.85</v>
      </c>
      <c r="AV72">
        <v>204.11</v>
      </c>
      <c r="AW72">
        <v>72.900000000000006</v>
      </c>
      <c r="AX72">
        <v>21.99</v>
      </c>
      <c r="AY72">
        <v>18.05</v>
      </c>
      <c r="AZ72">
        <v>60</v>
      </c>
      <c r="BA72">
        <v>40</v>
      </c>
      <c r="BB72">
        <v>10</v>
      </c>
      <c r="BC72">
        <v>20</v>
      </c>
      <c r="BD72">
        <v>50</v>
      </c>
      <c r="BE72">
        <v>0.42</v>
      </c>
      <c r="BF72">
        <v>14</v>
      </c>
      <c r="BG72">
        <v>6</v>
      </c>
    </row>
    <row r="73" spans="7:59">
      <c r="G73" t="s">
        <v>115</v>
      </c>
      <c r="H73" s="115">
        <v>315.15999999999997</v>
      </c>
      <c r="I73" s="88">
        <v>155.42000000000002</v>
      </c>
      <c r="J73" s="88">
        <v>2.81</v>
      </c>
      <c r="K73" s="88">
        <v>0</v>
      </c>
      <c r="L73" s="88">
        <v>6.92</v>
      </c>
      <c r="M73" s="116">
        <v>0</v>
      </c>
      <c r="N73" s="115">
        <v>257.96000000000004</v>
      </c>
      <c r="O73" s="88">
        <v>292.94</v>
      </c>
      <c r="P73" s="88">
        <v>0</v>
      </c>
      <c r="Q73" s="88">
        <v>0</v>
      </c>
      <c r="R73" s="88">
        <v>0</v>
      </c>
      <c r="S73" s="116">
        <v>0</v>
      </c>
      <c r="W73">
        <v>73.72</v>
      </c>
      <c r="X73">
        <v>2.4700000000000002</v>
      </c>
      <c r="Y73">
        <v>0</v>
      </c>
      <c r="Z73">
        <v>0</v>
      </c>
      <c r="AA73">
        <v>6.99</v>
      </c>
      <c r="AB73">
        <v>88.08</v>
      </c>
      <c r="AC73">
        <v>32.549999999999997</v>
      </c>
      <c r="AD73">
        <v>17.71</v>
      </c>
      <c r="AE73">
        <v>6.7</v>
      </c>
      <c r="AF73">
        <v>40.21</v>
      </c>
      <c r="AG73">
        <v>0</v>
      </c>
      <c r="AH73">
        <v>76.59</v>
      </c>
      <c r="AI73">
        <v>0.39</v>
      </c>
      <c r="AJ73">
        <v>0.22</v>
      </c>
      <c r="AK73">
        <v>0.33</v>
      </c>
      <c r="AL73">
        <v>0.56000000000000005</v>
      </c>
      <c r="AM73">
        <v>0.44</v>
      </c>
      <c r="AN73">
        <v>0.54</v>
      </c>
      <c r="AO73">
        <v>0.49</v>
      </c>
      <c r="AP73">
        <v>0.34</v>
      </c>
      <c r="AQ73">
        <v>0.34</v>
      </c>
      <c r="AR73">
        <v>48.83</v>
      </c>
      <c r="AS73">
        <v>76.59</v>
      </c>
      <c r="AT73">
        <v>0</v>
      </c>
      <c r="AU73">
        <v>53.85</v>
      </c>
      <c r="AV73">
        <v>204.11</v>
      </c>
      <c r="AW73">
        <v>72.900000000000006</v>
      </c>
      <c r="AX73">
        <v>21.99</v>
      </c>
      <c r="AY73">
        <v>18.05</v>
      </c>
      <c r="AZ73">
        <v>60</v>
      </c>
      <c r="BA73">
        <v>40</v>
      </c>
      <c r="BB73">
        <v>10</v>
      </c>
      <c r="BC73">
        <v>20</v>
      </c>
      <c r="BD73">
        <v>50</v>
      </c>
      <c r="BE73">
        <v>0.22</v>
      </c>
      <c r="BF73">
        <v>4.2</v>
      </c>
      <c r="BG73">
        <v>1.8</v>
      </c>
    </row>
    <row r="74" spans="7:59">
      <c r="G74" t="s">
        <v>116</v>
      </c>
      <c r="H74" s="115">
        <v>293.20999999999998</v>
      </c>
      <c r="I74" s="88">
        <v>173.36999999999998</v>
      </c>
      <c r="J74" s="88">
        <v>2.81</v>
      </c>
      <c r="K74" s="88">
        <v>0</v>
      </c>
      <c r="L74" s="88">
        <v>6.8100000000000005</v>
      </c>
      <c r="M74" s="116">
        <v>0</v>
      </c>
      <c r="N74" s="115">
        <v>257.96000000000004</v>
      </c>
      <c r="O74" s="88">
        <v>292.94</v>
      </c>
      <c r="P74" s="88">
        <v>0</v>
      </c>
      <c r="Q74" s="88">
        <v>0</v>
      </c>
      <c r="R74" s="88">
        <v>0</v>
      </c>
      <c r="S74" s="116">
        <v>0</v>
      </c>
      <c r="W74">
        <v>73.72</v>
      </c>
      <c r="X74">
        <v>2.4700000000000002</v>
      </c>
      <c r="Y74">
        <v>0</v>
      </c>
      <c r="Z74">
        <v>0</v>
      </c>
      <c r="AA74">
        <v>6.99</v>
      </c>
      <c r="AB74">
        <v>88.08</v>
      </c>
      <c r="AC74">
        <v>32.549999999999997</v>
      </c>
      <c r="AD74">
        <v>17.71</v>
      </c>
      <c r="AE74">
        <v>6.7</v>
      </c>
      <c r="AF74">
        <v>40.21</v>
      </c>
      <c r="AG74">
        <v>0</v>
      </c>
      <c r="AH74">
        <v>76.59</v>
      </c>
      <c r="AI74">
        <v>0.39</v>
      </c>
      <c r="AJ74">
        <v>0.22</v>
      </c>
      <c r="AK74">
        <v>0.33</v>
      </c>
      <c r="AL74">
        <v>0.56000000000000005</v>
      </c>
      <c r="AM74">
        <v>0.44</v>
      </c>
      <c r="AN74">
        <v>0.54</v>
      </c>
      <c r="AO74">
        <v>0.49</v>
      </c>
      <c r="AP74">
        <v>0.34</v>
      </c>
      <c r="AQ74">
        <v>0.34</v>
      </c>
      <c r="AR74">
        <v>29.68</v>
      </c>
      <c r="AS74">
        <v>95.74</v>
      </c>
      <c r="AT74">
        <v>0</v>
      </c>
      <c r="AU74">
        <v>53.85</v>
      </c>
      <c r="AV74">
        <v>204.11</v>
      </c>
      <c r="AW74">
        <v>72.900000000000006</v>
      </c>
      <c r="AX74">
        <v>21.99</v>
      </c>
      <c r="AY74">
        <v>18.05</v>
      </c>
      <c r="AZ74">
        <v>60</v>
      </c>
      <c r="BA74">
        <v>40</v>
      </c>
      <c r="BB74">
        <v>10</v>
      </c>
      <c r="BC74">
        <v>20</v>
      </c>
      <c r="BD74">
        <v>50</v>
      </c>
      <c r="BE74">
        <v>0.11</v>
      </c>
      <c r="BF74">
        <v>1.4</v>
      </c>
      <c r="BG74">
        <v>0.6</v>
      </c>
    </row>
    <row r="75" spans="7:59">
      <c r="G75" t="s">
        <v>117</v>
      </c>
      <c r="H75" s="115">
        <v>339.69</v>
      </c>
      <c r="I75" s="88">
        <v>124.89000000000001</v>
      </c>
      <c r="J75" s="88">
        <v>2.81</v>
      </c>
      <c r="K75" s="88">
        <v>0</v>
      </c>
      <c r="L75" s="88">
        <v>6.8</v>
      </c>
      <c r="M75" s="116">
        <v>0</v>
      </c>
      <c r="N75" s="115">
        <v>107.19</v>
      </c>
      <c r="O75" s="88">
        <v>220.04</v>
      </c>
      <c r="P75" s="88">
        <v>0</v>
      </c>
      <c r="Q75" s="88">
        <v>0</v>
      </c>
      <c r="R75" s="88">
        <v>0</v>
      </c>
      <c r="S75" s="116">
        <v>0</v>
      </c>
      <c r="W75">
        <v>73.72</v>
      </c>
      <c r="X75">
        <v>2.4700000000000002</v>
      </c>
      <c r="Y75">
        <v>0</v>
      </c>
      <c r="Z75">
        <v>0</v>
      </c>
      <c r="AA75">
        <v>6.99</v>
      </c>
      <c r="AB75">
        <v>88.08</v>
      </c>
      <c r="AC75">
        <v>32.549999999999997</v>
      </c>
      <c r="AD75">
        <v>17.71</v>
      </c>
      <c r="AE75">
        <v>6.7</v>
      </c>
      <c r="AF75">
        <v>40.21</v>
      </c>
      <c r="AG75">
        <v>0</v>
      </c>
      <c r="AH75">
        <v>76.59</v>
      </c>
      <c r="AI75">
        <v>0.39</v>
      </c>
      <c r="AJ75">
        <v>0.22</v>
      </c>
      <c r="AK75">
        <v>0.33</v>
      </c>
      <c r="AL75">
        <v>0.56000000000000005</v>
      </c>
      <c r="AM75">
        <v>0.43</v>
      </c>
      <c r="AN75">
        <v>0.55000000000000004</v>
      </c>
      <c r="AO75">
        <v>0.49</v>
      </c>
      <c r="AP75">
        <v>0.34</v>
      </c>
      <c r="AQ75">
        <v>0.34</v>
      </c>
      <c r="AR75">
        <v>77.55</v>
      </c>
      <c r="AS75">
        <v>47.87</v>
      </c>
      <c r="AT75">
        <v>53.34</v>
      </c>
      <c r="AU75">
        <v>53.85</v>
      </c>
      <c r="AV75">
        <v>0</v>
      </c>
      <c r="AW75">
        <v>0</v>
      </c>
      <c r="AX75">
        <v>21.99</v>
      </c>
      <c r="AY75">
        <v>18.05</v>
      </c>
      <c r="AZ75">
        <v>60</v>
      </c>
      <c r="BA75">
        <v>40</v>
      </c>
      <c r="BB75">
        <v>10</v>
      </c>
      <c r="BC75">
        <v>20</v>
      </c>
      <c r="BD75">
        <v>50</v>
      </c>
      <c r="BE75">
        <v>0.1</v>
      </c>
      <c r="BF75">
        <v>0</v>
      </c>
      <c r="BG75">
        <v>0</v>
      </c>
    </row>
    <row r="76" spans="7:59">
      <c r="G76" t="s">
        <v>118</v>
      </c>
      <c r="H76" s="115">
        <v>339.69</v>
      </c>
      <c r="I76" s="88">
        <v>124.89000000000001</v>
      </c>
      <c r="J76" s="88">
        <v>2.81</v>
      </c>
      <c r="K76" s="88">
        <v>0</v>
      </c>
      <c r="L76" s="88">
        <v>6.7</v>
      </c>
      <c r="M76" s="116">
        <v>0</v>
      </c>
      <c r="N76" s="115">
        <v>107.19</v>
      </c>
      <c r="O76" s="88">
        <v>220.04</v>
      </c>
      <c r="P76" s="88">
        <v>0</v>
      </c>
      <c r="Q76" s="88">
        <v>0</v>
      </c>
      <c r="R76" s="88">
        <v>0</v>
      </c>
      <c r="S76" s="116">
        <v>0</v>
      </c>
      <c r="W76">
        <v>73.72</v>
      </c>
      <c r="X76">
        <v>2.4700000000000002</v>
      </c>
      <c r="Y76">
        <v>0</v>
      </c>
      <c r="Z76">
        <v>0</v>
      </c>
      <c r="AA76">
        <v>6.99</v>
      </c>
      <c r="AB76">
        <v>88.08</v>
      </c>
      <c r="AC76">
        <v>32.549999999999997</v>
      </c>
      <c r="AD76">
        <v>17.71</v>
      </c>
      <c r="AE76">
        <v>6.7</v>
      </c>
      <c r="AF76">
        <v>40.21</v>
      </c>
      <c r="AG76">
        <v>0</v>
      </c>
      <c r="AH76">
        <v>76.59</v>
      </c>
      <c r="AI76">
        <v>0.39</v>
      </c>
      <c r="AJ76">
        <v>0.22</v>
      </c>
      <c r="AK76">
        <v>0.33</v>
      </c>
      <c r="AL76">
        <v>0.56000000000000005</v>
      </c>
      <c r="AM76">
        <v>0.43</v>
      </c>
      <c r="AN76">
        <v>0.55000000000000004</v>
      </c>
      <c r="AO76">
        <v>0.49</v>
      </c>
      <c r="AP76">
        <v>0.34</v>
      </c>
      <c r="AQ76">
        <v>0.34</v>
      </c>
      <c r="AR76">
        <v>77.55</v>
      </c>
      <c r="AS76">
        <v>47.87</v>
      </c>
      <c r="AT76">
        <v>53.34</v>
      </c>
      <c r="AU76">
        <v>53.85</v>
      </c>
      <c r="AV76">
        <v>0</v>
      </c>
      <c r="AW76">
        <v>0</v>
      </c>
      <c r="AX76">
        <v>21.99</v>
      </c>
      <c r="AY76">
        <v>18.05</v>
      </c>
      <c r="AZ76">
        <v>60</v>
      </c>
      <c r="BA76">
        <v>40</v>
      </c>
      <c r="BB76">
        <v>10</v>
      </c>
      <c r="BC76">
        <v>20</v>
      </c>
      <c r="BD76">
        <v>50</v>
      </c>
      <c r="BE76">
        <v>0</v>
      </c>
      <c r="BF76">
        <v>0</v>
      </c>
      <c r="BG76">
        <v>0</v>
      </c>
    </row>
    <row r="77" spans="7:59">
      <c r="G77" t="s">
        <v>119</v>
      </c>
      <c r="H77" s="115">
        <v>430.63999999999993</v>
      </c>
      <c r="I77" s="88">
        <v>129.68</v>
      </c>
      <c r="J77" s="88">
        <v>2.81</v>
      </c>
      <c r="K77" s="88">
        <v>0</v>
      </c>
      <c r="L77" s="88">
        <v>6.7</v>
      </c>
      <c r="M77" s="116">
        <v>0</v>
      </c>
      <c r="N77" s="115">
        <v>107.19</v>
      </c>
      <c r="O77" s="88">
        <v>220.04</v>
      </c>
      <c r="P77" s="88">
        <v>0</v>
      </c>
      <c r="Q77" s="88">
        <v>0</v>
      </c>
      <c r="R77" s="88">
        <v>0</v>
      </c>
      <c r="S77" s="116">
        <v>0</v>
      </c>
      <c r="W77">
        <v>73.72</v>
      </c>
      <c r="X77">
        <v>2.4700000000000002</v>
      </c>
      <c r="Y77">
        <v>95.74</v>
      </c>
      <c r="Z77">
        <v>0</v>
      </c>
      <c r="AA77">
        <v>6.99</v>
      </c>
      <c r="AB77">
        <v>88.08</v>
      </c>
      <c r="AC77">
        <v>32.549999999999997</v>
      </c>
      <c r="AD77">
        <v>17.71</v>
      </c>
      <c r="AE77">
        <v>6.7</v>
      </c>
      <c r="AF77">
        <v>40.21</v>
      </c>
      <c r="AG77">
        <v>0</v>
      </c>
      <c r="AH77">
        <v>76.59</v>
      </c>
      <c r="AI77">
        <v>0.39</v>
      </c>
      <c r="AJ77">
        <v>0.22</v>
      </c>
      <c r="AK77">
        <v>0.33</v>
      </c>
      <c r="AL77">
        <v>0.56000000000000005</v>
      </c>
      <c r="AM77">
        <v>0.43</v>
      </c>
      <c r="AN77">
        <v>0.55000000000000004</v>
      </c>
      <c r="AO77">
        <v>0.49</v>
      </c>
      <c r="AP77">
        <v>0.34</v>
      </c>
      <c r="AQ77">
        <v>0.34</v>
      </c>
      <c r="AR77">
        <v>72.760000000000005</v>
      </c>
      <c r="AS77">
        <v>52.66</v>
      </c>
      <c r="AT77">
        <v>53.34</v>
      </c>
      <c r="AU77">
        <v>53.85</v>
      </c>
      <c r="AV77">
        <v>0</v>
      </c>
      <c r="AW77">
        <v>0</v>
      </c>
      <c r="AX77">
        <v>21.99</v>
      </c>
      <c r="AY77">
        <v>18.05</v>
      </c>
      <c r="AZ77">
        <v>60</v>
      </c>
      <c r="BA77">
        <v>40</v>
      </c>
      <c r="BB77">
        <v>10</v>
      </c>
      <c r="BC77">
        <v>20</v>
      </c>
      <c r="BD77">
        <v>50</v>
      </c>
      <c r="BE77">
        <v>0</v>
      </c>
      <c r="BF77">
        <v>0</v>
      </c>
      <c r="BG77">
        <v>0</v>
      </c>
    </row>
    <row r="78" spans="7:59">
      <c r="G78" t="s">
        <v>120</v>
      </c>
      <c r="H78" s="115">
        <v>430.63999999999993</v>
      </c>
      <c r="I78" s="88">
        <v>129.68</v>
      </c>
      <c r="J78" s="88">
        <v>2.81</v>
      </c>
      <c r="K78" s="88">
        <v>0</v>
      </c>
      <c r="L78" s="88">
        <v>6.7</v>
      </c>
      <c r="M78" s="116">
        <v>0</v>
      </c>
      <c r="N78" s="115">
        <v>107.19</v>
      </c>
      <c r="O78" s="88">
        <v>220.04</v>
      </c>
      <c r="P78" s="88">
        <v>0</v>
      </c>
      <c r="Q78" s="88">
        <v>0</v>
      </c>
      <c r="R78" s="88">
        <v>0</v>
      </c>
      <c r="S78" s="116">
        <v>0</v>
      </c>
      <c r="W78">
        <v>73.72</v>
      </c>
      <c r="X78">
        <v>2.4700000000000002</v>
      </c>
      <c r="Y78">
        <v>95.74</v>
      </c>
      <c r="Z78">
        <v>0</v>
      </c>
      <c r="AA78">
        <v>6.99</v>
      </c>
      <c r="AB78">
        <v>88.08</v>
      </c>
      <c r="AC78">
        <v>32.549999999999997</v>
      </c>
      <c r="AD78">
        <v>17.71</v>
      </c>
      <c r="AE78">
        <v>6.7</v>
      </c>
      <c r="AF78">
        <v>40.21</v>
      </c>
      <c r="AG78">
        <v>0</v>
      </c>
      <c r="AH78">
        <v>76.59</v>
      </c>
      <c r="AI78">
        <v>0.39</v>
      </c>
      <c r="AJ78">
        <v>0.22</v>
      </c>
      <c r="AK78">
        <v>0.33</v>
      </c>
      <c r="AL78">
        <v>0.56000000000000005</v>
      </c>
      <c r="AM78">
        <v>0.43</v>
      </c>
      <c r="AN78">
        <v>0.55000000000000004</v>
      </c>
      <c r="AO78">
        <v>0.49</v>
      </c>
      <c r="AP78">
        <v>0.34</v>
      </c>
      <c r="AQ78">
        <v>0.34</v>
      </c>
      <c r="AR78">
        <v>72.760000000000005</v>
      </c>
      <c r="AS78">
        <v>52.66</v>
      </c>
      <c r="AT78">
        <v>53.34</v>
      </c>
      <c r="AU78">
        <v>53.85</v>
      </c>
      <c r="AV78">
        <v>0</v>
      </c>
      <c r="AW78">
        <v>0</v>
      </c>
      <c r="AX78">
        <v>21.99</v>
      </c>
      <c r="AY78">
        <v>18.05</v>
      </c>
      <c r="AZ78">
        <v>60</v>
      </c>
      <c r="BA78">
        <v>40</v>
      </c>
      <c r="BB78">
        <v>10</v>
      </c>
      <c r="BC78">
        <v>20</v>
      </c>
      <c r="BD78">
        <v>50</v>
      </c>
      <c r="BE78">
        <v>0</v>
      </c>
      <c r="BF78">
        <v>0</v>
      </c>
      <c r="BG78">
        <v>0</v>
      </c>
    </row>
    <row r="79" spans="7:59">
      <c r="G79" t="s">
        <v>121</v>
      </c>
      <c r="H79" s="115">
        <v>426.81999999999994</v>
      </c>
      <c r="I79" s="88">
        <v>120.10000000000001</v>
      </c>
      <c r="J79" s="88">
        <v>2.81</v>
      </c>
      <c r="K79" s="88">
        <v>0</v>
      </c>
      <c r="L79" s="88">
        <v>6.7</v>
      </c>
      <c r="M79" s="116">
        <v>0</v>
      </c>
      <c r="N79" s="115">
        <v>107.19</v>
      </c>
      <c r="O79" s="88">
        <v>220.04</v>
      </c>
      <c r="P79" s="88">
        <v>0</v>
      </c>
      <c r="Q79" s="88">
        <v>0</v>
      </c>
      <c r="R79" s="88">
        <v>0</v>
      </c>
      <c r="S79" s="116">
        <v>0</v>
      </c>
      <c r="W79">
        <v>73.72</v>
      </c>
      <c r="X79">
        <v>2.4700000000000002</v>
      </c>
      <c r="Y79">
        <v>95.74</v>
      </c>
      <c r="Z79">
        <v>0</v>
      </c>
      <c r="AA79">
        <v>6.99</v>
      </c>
      <c r="AB79">
        <v>56.49</v>
      </c>
      <c r="AC79">
        <v>32.549999999999997</v>
      </c>
      <c r="AD79">
        <v>17.71</v>
      </c>
      <c r="AE79">
        <v>6.7</v>
      </c>
      <c r="AF79">
        <v>40.21</v>
      </c>
      <c r="AG79">
        <v>0</v>
      </c>
      <c r="AH79">
        <v>76.59</v>
      </c>
      <c r="AI79">
        <v>0.39</v>
      </c>
      <c r="AJ79">
        <v>0.22</v>
      </c>
      <c r="AK79">
        <v>0.33</v>
      </c>
      <c r="AL79">
        <v>0.56000000000000005</v>
      </c>
      <c r="AM79">
        <v>0.43</v>
      </c>
      <c r="AN79">
        <v>0.55000000000000004</v>
      </c>
      <c r="AO79">
        <v>0.49</v>
      </c>
      <c r="AP79">
        <v>0.34</v>
      </c>
      <c r="AQ79">
        <v>0.34</v>
      </c>
      <c r="AR79">
        <v>100.53</v>
      </c>
      <c r="AS79">
        <v>43.08</v>
      </c>
      <c r="AT79">
        <v>53.34</v>
      </c>
      <c r="AU79">
        <v>53.85</v>
      </c>
      <c r="AV79">
        <v>0</v>
      </c>
      <c r="AW79">
        <v>0</v>
      </c>
      <c r="AX79">
        <v>21.99</v>
      </c>
      <c r="AY79">
        <v>18.05</v>
      </c>
      <c r="AZ79">
        <v>60</v>
      </c>
      <c r="BA79">
        <v>40</v>
      </c>
      <c r="BB79">
        <v>10</v>
      </c>
      <c r="BC79">
        <v>20</v>
      </c>
      <c r="BD79">
        <v>50</v>
      </c>
      <c r="BE79">
        <v>0</v>
      </c>
      <c r="BF79">
        <v>0</v>
      </c>
      <c r="BG79">
        <v>0</v>
      </c>
    </row>
    <row r="80" spans="7:59">
      <c r="G80" t="s">
        <v>122</v>
      </c>
      <c r="H80" s="115">
        <v>441.17</v>
      </c>
      <c r="I80" s="88">
        <v>77.02000000000001</v>
      </c>
      <c r="J80" s="88">
        <v>2.81</v>
      </c>
      <c r="K80" s="88">
        <v>0</v>
      </c>
      <c r="L80" s="88">
        <v>6.7</v>
      </c>
      <c r="M80" s="116">
        <v>0</v>
      </c>
      <c r="N80" s="115">
        <v>107.19</v>
      </c>
      <c r="O80" s="88">
        <v>220.04</v>
      </c>
      <c r="P80" s="88">
        <v>0</v>
      </c>
      <c r="Q80" s="88">
        <v>0</v>
      </c>
      <c r="R80" s="88">
        <v>0</v>
      </c>
      <c r="S80" s="116">
        <v>0</v>
      </c>
      <c r="W80">
        <v>73.72</v>
      </c>
      <c r="X80">
        <v>2.4700000000000002</v>
      </c>
      <c r="Y80">
        <v>95.74</v>
      </c>
      <c r="Z80">
        <v>0</v>
      </c>
      <c r="AA80">
        <v>6.99</v>
      </c>
      <c r="AB80">
        <v>27.76</v>
      </c>
      <c r="AC80">
        <v>32.549999999999997</v>
      </c>
      <c r="AD80">
        <v>17.71</v>
      </c>
      <c r="AE80">
        <v>6.7</v>
      </c>
      <c r="AF80">
        <v>40.21</v>
      </c>
      <c r="AG80">
        <v>0</v>
      </c>
      <c r="AH80">
        <v>76.59</v>
      </c>
      <c r="AI80">
        <v>0.39</v>
      </c>
      <c r="AJ80">
        <v>0.22</v>
      </c>
      <c r="AK80">
        <v>0.33</v>
      </c>
      <c r="AL80">
        <v>0.56000000000000005</v>
      </c>
      <c r="AM80">
        <v>0.43</v>
      </c>
      <c r="AN80">
        <v>0.55000000000000004</v>
      </c>
      <c r="AO80">
        <v>0.49</v>
      </c>
      <c r="AP80">
        <v>0.34</v>
      </c>
      <c r="AQ80">
        <v>0.34</v>
      </c>
      <c r="AR80">
        <v>143.61000000000001</v>
      </c>
      <c r="AS80">
        <v>0</v>
      </c>
      <c r="AT80">
        <v>53.34</v>
      </c>
      <c r="AU80">
        <v>53.85</v>
      </c>
      <c r="AV80">
        <v>0</v>
      </c>
      <c r="AW80">
        <v>0</v>
      </c>
      <c r="AX80">
        <v>21.99</v>
      </c>
      <c r="AY80">
        <v>18.05</v>
      </c>
      <c r="AZ80">
        <v>60</v>
      </c>
      <c r="BA80">
        <v>40</v>
      </c>
      <c r="BB80">
        <v>10</v>
      </c>
      <c r="BC80">
        <v>20</v>
      </c>
      <c r="BD80">
        <v>50</v>
      </c>
      <c r="BE80">
        <v>0</v>
      </c>
      <c r="BF80">
        <v>0</v>
      </c>
      <c r="BG80">
        <v>0</v>
      </c>
    </row>
    <row r="81" spans="7:59">
      <c r="G81" t="s">
        <v>123</v>
      </c>
      <c r="H81" s="115">
        <v>390.42999999999995</v>
      </c>
      <c r="I81" s="88">
        <v>96.17</v>
      </c>
      <c r="J81" s="88">
        <v>2.81</v>
      </c>
      <c r="K81" s="88">
        <v>0</v>
      </c>
      <c r="L81" s="88">
        <v>6.7</v>
      </c>
      <c r="M81" s="116">
        <v>0</v>
      </c>
      <c r="N81" s="115">
        <v>107.19</v>
      </c>
      <c r="O81" s="88">
        <v>220.04</v>
      </c>
      <c r="P81" s="88">
        <v>0</v>
      </c>
      <c r="Q81" s="88">
        <v>0</v>
      </c>
      <c r="R81" s="88">
        <v>0</v>
      </c>
      <c r="S81" s="116">
        <v>0</v>
      </c>
      <c r="W81">
        <v>73.72</v>
      </c>
      <c r="X81">
        <v>2.4700000000000002</v>
      </c>
      <c r="Y81">
        <v>95.74</v>
      </c>
      <c r="Z81">
        <v>95.74</v>
      </c>
      <c r="AA81">
        <v>6.99</v>
      </c>
      <c r="AB81">
        <v>24.89</v>
      </c>
      <c r="AC81">
        <v>32.549999999999997</v>
      </c>
      <c r="AD81">
        <v>17.71</v>
      </c>
      <c r="AE81">
        <v>6.7</v>
      </c>
      <c r="AF81">
        <v>40.21</v>
      </c>
      <c r="AG81">
        <v>0</v>
      </c>
      <c r="AH81">
        <v>95.74</v>
      </c>
      <c r="AI81">
        <v>0.39</v>
      </c>
      <c r="AJ81">
        <v>0.22</v>
      </c>
      <c r="AK81">
        <v>0.33</v>
      </c>
      <c r="AL81">
        <v>0.56000000000000005</v>
      </c>
      <c r="AM81">
        <v>0.43</v>
      </c>
      <c r="AN81">
        <v>0.55000000000000004</v>
      </c>
      <c r="AO81">
        <v>0.49</v>
      </c>
      <c r="AP81">
        <v>0.34</v>
      </c>
      <c r="AQ81">
        <v>0.34</v>
      </c>
      <c r="AR81">
        <v>0</v>
      </c>
      <c r="AS81">
        <v>0</v>
      </c>
      <c r="AT81">
        <v>53.34</v>
      </c>
      <c r="AU81">
        <v>53.85</v>
      </c>
      <c r="AV81">
        <v>0</v>
      </c>
      <c r="AW81">
        <v>0</v>
      </c>
      <c r="AX81">
        <v>21.99</v>
      </c>
      <c r="AY81">
        <v>18.05</v>
      </c>
      <c r="AZ81">
        <v>60</v>
      </c>
      <c r="BA81">
        <v>40</v>
      </c>
      <c r="BB81">
        <v>10</v>
      </c>
      <c r="BC81">
        <v>20</v>
      </c>
      <c r="BD81">
        <v>50</v>
      </c>
      <c r="BE81">
        <v>0</v>
      </c>
      <c r="BF81">
        <v>0</v>
      </c>
      <c r="BG81">
        <v>0</v>
      </c>
    </row>
    <row r="82" spans="7:59">
      <c r="G82" t="s">
        <v>124</v>
      </c>
      <c r="H82" s="115">
        <v>309.04999999999995</v>
      </c>
      <c r="I82" s="88">
        <v>96.17</v>
      </c>
      <c r="J82" s="88">
        <v>2.81</v>
      </c>
      <c r="K82" s="88">
        <v>0</v>
      </c>
      <c r="L82" s="88">
        <v>6.7</v>
      </c>
      <c r="M82" s="116">
        <v>0</v>
      </c>
      <c r="N82" s="115">
        <v>107.19</v>
      </c>
      <c r="O82" s="88">
        <v>220.04</v>
      </c>
      <c r="P82" s="88">
        <v>0</v>
      </c>
      <c r="Q82" s="88">
        <v>0</v>
      </c>
      <c r="R82" s="88">
        <v>0</v>
      </c>
      <c r="S82" s="116">
        <v>0</v>
      </c>
      <c r="W82">
        <v>0</v>
      </c>
      <c r="X82">
        <v>2.4700000000000002</v>
      </c>
      <c r="Y82">
        <v>95.74</v>
      </c>
      <c r="Z82">
        <v>95.74</v>
      </c>
      <c r="AA82">
        <v>6.99</v>
      </c>
      <c r="AB82">
        <v>17.23</v>
      </c>
      <c r="AC82">
        <v>32.549999999999997</v>
      </c>
      <c r="AD82">
        <v>17.71</v>
      </c>
      <c r="AE82">
        <v>6.7</v>
      </c>
      <c r="AF82">
        <v>40.21</v>
      </c>
      <c r="AG82">
        <v>0</v>
      </c>
      <c r="AH82">
        <v>95.74</v>
      </c>
      <c r="AI82">
        <v>0.39</v>
      </c>
      <c r="AJ82">
        <v>0.22</v>
      </c>
      <c r="AK82">
        <v>0.33</v>
      </c>
      <c r="AL82">
        <v>0.56000000000000005</v>
      </c>
      <c r="AM82">
        <v>0.43</v>
      </c>
      <c r="AN82">
        <v>0.55000000000000004</v>
      </c>
      <c r="AO82">
        <v>0.49</v>
      </c>
      <c r="AP82">
        <v>0.34</v>
      </c>
      <c r="AQ82">
        <v>0.34</v>
      </c>
      <c r="AR82">
        <v>0</v>
      </c>
      <c r="AS82">
        <v>0</v>
      </c>
      <c r="AT82">
        <v>53.34</v>
      </c>
      <c r="AU82">
        <v>53.85</v>
      </c>
      <c r="AV82">
        <v>0</v>
      </c>
      <c r="AW82">
        <v>0</v>
      </c>
      <c r="AX82">
        <v>21.99</v>
      </c>
      <c r="AY82">
        <v>18.05</v>
      </c>
      <c r="AZ82">
        <v>60</v>
      </c>
      <c r="BA82">
        <v>40</v>
      </c>
      <c r="BB82">
        <v>10</v>
      </c>
      <c r="BC82">
        <v>20</v>
      </c>
      <c r="BD82">
        <v>50</v>
      </c>
      <c r="BE82">
        <v>0</v>
      </c>
      <c r="BF82">
        <v>0</v>
      </c>
      <c r="BG82">
        <v>0</v>
      </c>
    </row>
    <row r="83" spans="7:59">
      <c r="G83" t="s">
        <v>125</v>
      </c>
      <c r="H83" s="115">
        <v>276.5</v>
      </c>
      <c r="I83" s="88">
        <v>96.17</v>
      </c>
      <c r="J83" s="88">
        <v>2.81</v>
      </c>
      <c r="K83" s="88">
        <v>0</v>
      </c>
      <c r="L83" s="88">
        <v>6.7</v>
      </c>
      <c r="M83" s="116">
        <v>0</v>
      </c>
      <c r="N83" s="115">
        <v>107.19</v>
      </c>
      <c r="O83" s="88">
        <v>220.04</v>
      </c>
      <c r="P83" s="88">
        <v>0</v>
      </c>
      <c r="Q83" s="88">
        <v>0</v>
      </c>
      <c r="R83" s="88">
        <v>0</v>
      </c>
      <c r="S83" s="116">
        <v>0</v>
      </c>
      <c r="W83">
        <v>0</v>
      </c>
      <c r="X83">
        <v>2.4700000000000002</v>
      </c>
      <c r="Y83">
        <v>95.74</v>
      </c>
      <c r="Z83">
        <v>95.74</v>
      </c>
      <c r="AA83">
        <v>6.99</v>
      </c>
      <c r="AB83">
        <v>17.23</v>
      </c>
      <c r="AC83">
        <v>0</v>
      </c>
      <c r="AD83">
        <v>17.71</v>
      </c>
      <c r="AE83">
        <v>6.7</v>
      </c>
      <c r="AF83">
        <v>40.21</v>
      </c>
      <c r="AG83">
        <v>0</v>
      </c>
      <c r="AH83">
        <v>95.74</v>
      </c>
      <c r="AI83">
        <v>0.39</v>
      </c>
      <c r="AJ83">
        <v>0.24</v>
      </c>
      <c r="AK83">
        <v>0.35</v>
      </c>
      <c r="AL83">
        <v>0.61</v>
      </c>
      <c r="AM83">
        <v>0.43</v>
      </c>
      <c r="AN83">
        <v>0.59</v>
      </c>
      <c r="AO83">
        <v>0.42</v>
      </c>
      <c r="AP83">
        <v>0.34</v>
      </c>
      <c r="AQ83">
        <v>0.28000000000000003</v>
      </c>
      <c r="AR83">
        <v>0</v>
      </c>
      <c r="AS83">
        <v>0</v>
      </c>
      <c r="AT83">
        <v>53.34</v>
      </c>
      <c r="AU83">
        <v>53.85</v>
      </c>
      <c r="AV83">
        <v>0</v>
      </c>
      <c r="AW83">
        <v>0</v>
      </c>
      <c r="AX83">
        <v>21.99</v>
      </c>
      <c r="AY83">
        <v>18.05</v>
      </c>
      <c r="AZ83">
        <v>60</v>
      </c>
      <c r="BA83">
        <v>40</v>
      </c>
      <c r="BB83">
        <v>10</v>
      </c>
      <c r="BC83">
        <v>20</v>
      </c>
      <c r="BD83">
        <v>50</v>
      </c>
      <c r="BE83">
        <v>0</v>
      </c>
      <c r="BF83">
        <v>0</v>
      </c>
      <c r="BG83">
        <v>0</v>
      </c>
    </row>
    <row r="84" spans="7:59">
      <c r="G84" t="s">
        <v>126</v>
      </c>
      <c r="H84" s="115">
        <v>259.27</v>
      </c>
      <c r="I84" s="88">
        <v>96.17</v>
      </c>
      <c r="J84" s="88">
        <v>2.81</v>
      </c>
      <c r="K84" s="88">
        <v>0</v>
      </c>
      <c r="L84" s="88">
        <v>6.7</v>
      </c>
      <c r="M84" s="116">
        <v>0</v>
      </c>
      <c r="N84" s="115">
        <v>107.19</v>
      </c>
      <c r="O84" s="88">
        <v>220.04</v>
      </c>
      <c r="P84" s="88">
        <v>0</v>
      </c>
      <c r="Q84" s="88">
        <v>0</v>
      </c>
      <c r="R84" s="88">
        <v>0</v>
      </c>
      <c r="S84" s="116">
        <v>0</v>
      </c>
      <c r="W84">
        <v>0</v>
      </c>
      <c r="X84">
        <v>2.4700000000000002</v>
      </c>
      <c r="Y84">
        <v>95.74</v>
      </c>
      <c r="Z84">
        <v>95.74</v>
      </c>
      <c r="AA84">
        <v>6.99</v>
      </c>
      <c r="AB84">
        <v>0</v>
      </c>
      <c r="AC84">
        <v>0</v>
      </c>
      <c r="AD84">
        <v>17.71</v>
      </c>
      <c r="AE84">
        <v>6.7</v>
      </c>
      <c r="AF84">
        <v>40.21</v>
      </c>
      <c r="AG84">
        <v>0</v>
      </c>
      <c r="AH84">
        <v>95.74</v>
      </c>
      <c r="AI84">
        <v>0.39</v>
      </c>
      <c r="AJ84">
        <v>0.24</v>
      </c>
      <c r="AK84">
        <v>0.35</v>
      </c>
      <c r="AL84">
        <v>0.61</v>
      </c>
      <c r="AM84">
        <v>0.43</v>
      </c>
      <c r="AN84">
        <v>0.59</v>
      </c>
      <c r="AO84">
        <v>0.42</v>
      </c>
      <c r="AP84">
        <v>0.34</v>
      </c>
      <c r="AQ84">
        <v>0.28000000000000003</v>
      </c>
      <c r="AR84">
        <v>0</v>
      </c>
      <c r="AS84">
        <v>0</v>
      </c>
      <c r="AT84">
        <v>53.34</v>
      </c>
      <c r="AU84">
        <v>53.85</v>
      </c>
      <c r="AV84">
        <v>0</v>
      </c>
      <c r="AW84">
        <v>0</v>
      </c>
      <c r="AX84">
        <v>21.99</v>
      </c>
      <c r="AY84">
        <v>18.05</v>
      </c>
      <c r="AZ84">
        <v>60</v>
      </c>
      <c r="BA84">
        <v>40</v>
      </c>
      <c r="BB84">
        <v>10</v>
      </c>
      <c r="BC84">
        <v>20</v>
      </c>
      <c r="BD84">
        <v>50</v>
      </c>
      <c r="BE84">
        <v>0</v>
      </c>
      <c r="BF84">
        <v>0</v>
      </c>
      <c r="BG84">
        <v>0</v>
      </c>
    </row>
    <row r="85" spans="7:59">
      <c r="G85" t="s">
        <v>127</v>
      </c>
      <c r="H85" s="115">
        <v>219.06</v>
      </c>
      <c r="I85" s="88">
        <v>96.17</v>
      </c>
      <c r="J85" s="88">
        <v>2.81</v>
      </c>
      <c r="K85" s="88">
        <v>0</v>
      </c>
      <c r="L85" s="88">
        <v>6.7</v>
      </c>
      <c r="M85" s="116">
        <v>0</v>
      </c>
      <c r="N85" s="115">
        <v>107.19</v>
      </c>
      <c r="O85" s="88">
        <v>220.04</v>
      </c>
      <c r="P85" s="88">
        <v>0</v>
      </c>
      <c r="Q85" s="88">
        <v>0</v>
      </c>
      <c r="R85" s="88">
        <v>0</v>
      </c>
      <c r="S85" s="116">
        <v>0</v>
      </c>
      <c r="W85">
        <v>0</v>
      </c>
      <c r="X85">
        <v>2.4700000000000002</v>
      </c>
      <c r="Y85">
        <v>95.74</v>
      </c>
      <c r="Z85">
        <v>95.74</v>
      </c>
      <c r="AA85">
        <v>6.99</v>
      </c>
      <c r="AB85">
        <v>0</v>
      </c>
      <c r="AC85">
        <v>0</v>
      </c>
      <c r="AD85">
        <v>17.71</v>
      </c>
      <c r="AE85">
        <v>6.7</v>
      </c>
      <c r="AF85">
        <v>0</v>
      </c>
      <c r="AG85">
        <v>0</v>
      </c>
      <c r="AH85">
        <v>95.74</v>
      </c>
      <c r="AI85">
        <v>0.39</v>
      </c>
      <c r="AJ85">
        <v>0.24</v>
      </c>
      <c r="AK85">
        <v>0.35</v>
      </c>
      <c r="AL85">
        <v>0.61</v>
      </c>
      <c r="AM85">
        <v>0.43</v>
      </c>
      <c r="AN85">
        <v>0.59</v>
      </c>
      <c r="AO85">
        <v>0.42</v>
      </c>
      <c r="AP85">
        <v>0.34</v>
      </c>
      <c r="AQ85">
        <v>0.28000000000000003</v>
      </c>
      <c r="AR85">
        <v>0</v>
      </c>
      <c r="AS85">
        <v>0</v>
      </c>
      <c r="AT85">
        <v>53.34</v>
      </c>
      <c r="AU85">
        <v>53.85</v>
      </c>
      <c r="AV85">
        <v>0</v>
      </c>
      <c r="AW85">
        <v>0</v>
      </c>
      <c r="AX85">
        <v>21.99</v>
      </c>
      <c r="AY85">
        <v>18.05</v>
      </c>
      <c r="AZ85">
        <v>60</v>
      </c>
      <c r="BA85">
        <v>40</v>
      </c>
      <c r="BB85">
        <v>10</v>
      </c>
      <c r="BC85">
        <v>20</v>
      </c>
      <c r="BD85">
        <v>50</v>
      </c>
      <c r="BE85">
        <v>0</v>
      </c>
      <c r="BF85">
        <v>0</v>
      </c>
      <c r="BG85">
        <v>0</v>
      </c>
    </row>
    <row r="86" spans="7:59">
      <c r="G86" t="s">
        <v>128</v>
      </c>
      <c r="H86" s="115">
        <v>219.06</v>
      </c>
      <c r="I86" s="88">
        <v>96.17</v>
      </c>
      <c r="J86" s="88">
        <v>2.81</v>
      </c>
      <c r="K86" s="88">
        <v>0</v>
      </c>
      <c r="L86" s="88">
        <v>6.7</v>
      </c>
      <c r="M86" s="116">
        <v>0</v>
      </c>
      <c r="N86" s="115">
        <v>107.19</v>
      </c>
      <c r="O86" s="88">
        <v>220.04</v>
      </c>
      <c r="P86" s="88">
        <v>0</v>
      </c>
      <c r="Q86" s="88">
        <v>0</v>
      </c>
      <c r="R86" s="88">
        <v>0</v>
      </c>
      <c r="S86" s="116">
        <v>0</v>
      </c>
      <c r="W86">
        <v>0</v>
      </c>
      <c r="X86">
        <v>2.4700000000000002</v>
      </c>
      <c r="Y86">
        <v>95.74</v>
      </c>
      <c r="Z86">
        <v>95.74</v>
      </c>
      <c r="AA86">
        <v>6.99</v>
      </c>
      <c r="AB86">
        <v>0</v>
      </c>
      <c r="AC86">
        <v>0</v>
      </c>
      <c r="AD86">
        <v>17.71</v>
      </c>
      <c r="AE86">
        <v>6.7</v>
      </c>
      <c r="AF86">
        <v>0</v>
      </c>
      <c r="AG86">
        <v>0</v>
      </c>
      <c r="AH86">
        <v>95.74</v>
      </c>
      <c r="AI86">
        <v>0.39</v>
      </c>
      <c r="AJ86">
        <v>0.24</v>
      </c>
      <c r="AK86">
        <v>0.35</v>
      </c>
      <c r="AL86">
        <v>0.61</v>
      </c>
      <c r="AM86">
        <v>0.43</v>
      </c>
      <c r="AN86">
        <v>0.59</v>
      </c>
      <c r="AO86">
        <v>0.42</v>
      </c>
      <c r="AP86">
        <v>0.34</v>
      </c>
      <c r="AQ86">
        <v>0.28000000000000003</v>
      </c>
      <c r="AR86">
        <v>0</v>
      </c>
      <c r="AS86">
        <v>0</v>
      </c>
      <c r="AT86">
        <v>53.34</v>
      </c>
      <c r="AU86">
        <v>53.85</v>
      </c>
      <c r="AV86">
        <v>0</v>
      </c>
      <c r="AW86">
        <v>0</v>
      </c>
      <c r="AX86">
        <v>21.99</v>
      </c>
      <c r="AY86">
        <v>18.05</v>
      </c>
      <c r="AZ86">
        <v>60</v>
      </c>
      <c r="BA86">
        <v>40</v>
      </c>
      <c r="BB86">
        <v>10</v>
      </c>
      <c r="BC86">
        <v>20</v>
      </c>
      <c r="BD86">
        <v>50</v>
      </c>
      <c r="BE86">
        <v>0</v>
      </c>
      <c r="BF86">
        <v>0</v>
      </c>
      <c r="BG86">
        <v>0</v>
      </c>
    </row>
    <row r="87" spans="7:59">
      <c r="G87" t="s">
        <v>129</v>
      </c>
      <c r="H87" s="115">
        <v>171.22</v>
      </c>
      <c r="I87" s="88">
        <v>62.58</v>
      </c>
      <c r="J87" s="88">
        <v>2.85</v>
      </c>
      <c r="K87" s="88">
        <v>0</v>
      </c>
      <c r="L87" s="88">
        <v>6.7</v>
      </c>
      <c r="M87" s="116">
        <v>0</v>
      </c>
      <c r="N87" s="115">
        <v>107.19</v>
      </c>
      <c r="O87" s="88">
        <v>220.04</v>
      </c>
      <c r="P87" s="88">
        <v>0</v>
      </c>
      <c r="Q87" s="88">
        <v>0</v>
      </c>
      <c r="R87" s="88">
        <v>0</v>
      </c>
      <c r="S87" s="116">
        <v>0</v>
      </c>
      <c r="W87">
        <v>0</v>
      </c>
      <c r="X87">
        <v>2.4700000000000002</v>
      </c>
      <c r="Y87">
        <v>47.87</v>
      </c>
      <c r="Z87">
        <v>95.74</v>
      </c>
      <c r="AA87">
        <v>6.99</v>
      </c>
      <c r="AB87">
        <v>0</v>
      </c>
      <c r="AC87">
        <v>0</v>
      </c>
      <c r="AD87">
        <v>17.71</v>
      </c>
      <c r="AE87">
        <v>6.7</v>
      </c>
      <c r="AF87">
        <v>0</v>
      </c>
      <c r="AG87">
        <v>0</v>
      </c>
      <c r="AH87">
        <v>62.23</v>
      </c>
      <c r="AI87">
        <v>0.42</v>
      </c>
      <c r="AJ87">
        <v>0.24</v>
      </c>
      <c r="AK87">
        <v>0.35</v>
      </c>
      <c r="AL87">
        <v>0.61</v>
      </c>
      <c r="AM87">
        <v>0.35</v>
      </c>
      <c r="AN87">
        <v>0.59</v>
      </c>
      <c r="AO87">
        <v>0.42</v>
      </c>
      <c r="AP87">
        <v>0.38</v>
      </c>
      <c r="AQ87">
        <v>0.28000000000000003</v>
      </c>
      <c r="AR87">
        <v>0</v>
      </c>
      <c r="AS87">
        <v>0</v>
      </c>
      <c r="AT87">
        <v>53.34</v>
      </c>
      <c r="AU87">
        <v>53.85</v>
      </c>
      <c r="AV87">
        <v>0</v>
      </c>
      <c r="AW87">
        <v>0</v>
      </c>
      <c r="AX87">
        <v>21.99</v>
      </c>
      <c r="AY87">
        <v>18.05</v>
      </c>
      <c r="AZ87">
        <v>60</v>
      </c>
      <c r="BA87">
        <v>40</v>
      </c>
      <c r="BB87">
        <v>10</v>
      </c>
      <c r="BC87">
        <v>20</v>
      </c>
      <c r="BD87">
        <v>50</v>
      </c>
      <c r="BE87">
        <v>0</v>
      </c>
      <c r="BF87">
        <v>0</v>
      </c>
      <c r="BG87">
        <v>0</v>
      </c>
    </row>
    <row r="88" spans="7:59">
      <c r="G88" t="s">
        <v>130</v>
      </c>
      <c r="H88" s="115">
        <v>171.22</v>
      </c>
      <c r="I88" s="88">
        <v>53.01</v>
      </c>
      <c r="J88" s="88">
        <v>2.85</v>
      </c>
      <c r="K88" s="88">
        <v>0</v>
      </c>
      <c r="L88" s="88">
        <v>6.7</v>
      </c>
      <c r="M88" s="116">
        <v>0</v>
      </c>
      <c r="N88" s="115">
        <v>107.19</v>
      </c>
      <c r="O88" s="88">
        <v>220.04</v>
      </c>
      <c r="P88" s="88">
        <v>0</v>
      </c>
      <c r="Q88" s="88">
        <v>0</v>
      </c>
      <c r="R88" s="88">
        <v>0</v>
      </c>
      <c r="S88" s="116">
        <v>0</v>
      </c>
      <c r="W88">
        <v>0</v>
      </c>
      <c r="X88">
        <v>2.4700000000000002</v>
      </c>
      <c r="Y88">
        <v>47.87</v>
      </c>
      <c r="Z88">
        <v>95.74</v>
      </c>
      <c r="AA88">
        <v>6.99</v>
      </c>
      <c r="AB88">
        <v>0</v>
      </c>
      <c r="AC88">
        <v>0</v>
      </c>
      <c r="AD88">
        <v>17.71</v>
      </c>
      <c r="AE88">
        <v>6.7</v>
      </c>
      <c r="AF88">
        <v>0</v>
      </c>
      <c r="AG88">
        <v>0</v>
      </c>
      <c r="AH88">
        <v>52.66</v>
      </c>
      <c r="AI88">
        <v>0.42</v>
      </c>
      <c r="AJ88">
        <v>0.24</v>
      </c>
      <c r="AK88">
        <v>0.35</v>
      </c>
      <c r="AL88">
        <v>0.61</v>
      </c>
      <c r="AM88">
        <v>0.35</v>
      </c>
      <c r="AN88">
        <v>0.59</v>
      </c>
      <c r="AO88">
        <v>0.42</v>
      </c>
      <c r="AP88">
        <v>0.38</v>
      </c>
      <c r="AQ88">
        <v>0.28000000000000003</v>
      </c>
      <c r="AR88">
        <v>0</v>
      </c>
      <c r="AS88">
        <v>0</v>
      </c>
      <c r="AT88">
        <v>53.34</v>
      </c>
      <c r="AU88">
        <v>53.85</v>
      </c>
      <c r="AV88">
        <v>0</v>
      </c>
      <c r="AW88">
        <v>0</v>
      </c>
      <c r="AX88">
        <v>21.99</v>
      </c>
      <c r="AY88">
        <v>18.05</v>
      </c>
      <c r="AZ88">
        <v>60</v>
      </c>
      <c r="BA88">
        <v>40</v>
      </c>
      <c r="BB88">
        <v>10</v>
      </c>
      <c r="BC88">
        <v>20</v>
      </c>
      <c r="BD88">
        <v>50</v>
      </c>
      <c r="BE88">
        <v>0</v>
      </c>
      <c r="BF88">
        <v>0</v>
      </c>
      <c r="BG88">
        <v>0</v>
      </c>
    </row>
    <row r="89" spans="7:59">
      <c r="G89" t="s">
        <v>131</v>
      </c>
      <c r="H89" s="115">
        <v>171.22</v>
      </c>
      <c r="I89" s="88">
        <v>38.65</v>
      </c>
      <c r="J89" s="88">
        <v>2.85</v>
      </c>
      <c r="K89" s="88">
        <v>0</v>
      </c>
      <c r="L89" s="88">
        <v>6.7</v>
      </c>
      <c r="M89" s="116">
        <v>0</v>
      </c>
      <c r="N89" s="115">
        <v>107.19</v>
      </c>
      <c r="O89" s="88">
        <v>220.04</v>
      </c>
      <c r="P89" s="88">
        <v>0</v>
      </c>
      <c r="Q89" s="88">
        <v>0</v>
      </c>
      <c r="R89" s="88">
        <v>0</v>
      </c>
      <c r="S89" s="116">
        <v>0</v>
      </c>
      <c r="W89">
        <v>0</v>
      </c>
      <c r="X89">
        <v>2.4700000000000002</v>
      </c>
      <c r="Y89">
        <v>47.87</v>
      </c>
      <c r="Z89">
        <v>95.74</v>
      </c>
      <c r="AA89">
        <v>6.99</v>
      </c>
      <c r="AB89">
        <v>0</v>
      </c>
      <c r="AC89">
        <v>0</v>
      </c>
      <c r="AD89">
        <v>17.71</v>
      </c>
      <c r="AE89">
        <v>6.7</v>
      </c>
      <c r="AF89">
        <v>0</v>
      </c>
      <c r="AG89">
        <v>0</v>
      </c>
      <c r="AH89">
        <v>38.299999999999997</v>
      </c>
      <c r="AI89">
        <v>0.42</v>
      </c>
      <c r="AJ89">
        <v>0.24</v>
      </c>
      <c r="AK89">
        <v>0.35</v>
      </c>
      <c r="AL89">
        <v>0.61</v>
      </c>
      <c r="AM89">
        <v>0.35</v>
      </c>
      <c r="AN89">
        <v>0.59</v>
      </c>
      <c r="AO89">
        <v>0.42</v>
      </c>
      <c r="AP89">
        <v>0.38</v>
      </c>
      <c r="AQ89">
        <v>0.28000000000000003</v>
      </c>
      <c r="AR89">
        <v>0</v>
      </c>
      <c r="AS89">
        <v>0</v>
      </c>
      <c r="AT89">
        <v>53.34</v>
      </c>
      <c r="AU89">
        <v>53.85</v>
      </c>
      <c r="AV89">
        <v>0</v>
      </c>
      <c r="AW89">
        <v>0</v>
      </c>
      <c r="AX89">
        <v>21.99</v>
      </c>
      <c r="AY89">
        <v>18.05</v>
      </c>
      <c r="AZ89">
        <v>60</v>
      </c>
      <c r="BA89">
        <v>40</v>
      </c>
      <c r="BB89">
        <v>10</v>
      </c>
      <c r="BC89">
        <v>20</v>
      </c>
      <c r="BD89">
        <v>50</v>
      </c>
      <c r="BE89">
        <v>0</v>
      </c>
      <c r="BF89">
        <v>0</v>
      </c>
      <c r="BG89">
        <v>0</v>
      </c>
    </row>
    <row r="90" spans="7:59">
      <c r="G90" t="s">
        <v>132</v>
      </c>
      <c r="H90" s="115">
        <v>171.22</v>
      </c>
      <c r="I90" s="88">
        <v>19.5</v>
      </c>
      <c r="J90" s="88">
        <v>2.85</v>
      </c>
      <c r="K90" s="88">
        <v>0</v>
      </c>
      <c r="L90" s="88">
        <v>6.7</v>
      </c>
      <c r="M90" s="116">
        <v>0</v>
      </c>
      <c r="N90" s="115">
        <v>107.19</v>
      </c>
      <c r="O90" s="88">
        <v>220.04</v>
      </c>
      <c r="P90" s="88">
        <v>0</v>
      </c>
      <c r="Q90" s="88">
        <v>0</v>
      </c>
      <c r="R90" s="88">
        <v>0</v>
      </c>
      <c r="S90" s="116">
        <v>0</v>
      </c>
      <c r="W90">
        <v>0</v>
      </c>
      <c r="X90">
        <v>2.4700000000000002</v>
      </c>
      <c r="Y90">
        <v>47.87</v>
      </c>
      <c r="Z90">
        <v>95.74</v>
      </c>
      <c r="AA90">
        <v>6.99</v>
      </c>
      <c r="AB90">
        <v>0</v>
      </c>
      <c r="AC90">
        <v>0</v>
      </c>
      <c r="AD90">
        <v>17.71</v>
      </c>
      <c r="AE90">
        <v>6.7</v>
      </c>
      <c r="AF90">
        <v>0</v>
      </c>
      <c r="AG90">
        <v>0</v>
      </c>
      <c r="AH90">
        <v>19.149999999999999</v>
      </c>
      <c r="AI90">
        <v>0.42</v>
      </c>
      <c r="AJ90">
        <v>0.24</v>
      </c>
      <c r="AK90">
        <v>0.35</v>
      </c>
      <c r="AL90">
        <v>0.61</v>
      </c>
      <c r="AM90">
        <v>0.35</v>
      </c>
      <c r="AN90">
        <v>0.59</v>
      </c>
      <c r="AO90">
        <v>0.42</v>
      </c>
      <c r="AP90">
        <v>0.38</v>
      </c>
      <c r="AQ90">
        <v>0.28000000000000003</v>
      </c>
      <c r="AR90">
        <v>0</v>
      </c>
      <c r="AS90">
        <v>0</v>
      </c>
      <c r="AT90">
        <v>53.34</v>
      </c>
      <c r="AU90">
        <v>53.85</v>
      </c>
      <c r="AV90">
        <v>0</v>
      </c>
      <c r="AW90">
        <v>0</v>
      </c>
      <c r="AX90">
        <v>21.99</v>
      </c>
      <c r="AY90">
        <v>18.05</v>
      </c>
      <c r="AZ90">
        <v>60</v>
      </c>
      <c r="BA90">
        <v>40</v>
      </c>
      <c r="BB90">
        <v>10</v>
      </c>
      <c r="BC90">
        <v>20</v>
      </c>
      <c r="BD90">
        <v>50</v>
      </c>
      <c r="BE90">
        <v>0</v>
      </c>
      <c r="BF90">
        <v>0</v>
      </c>
      <c r="BG90">
        <v>0</v>
      </c>
    </row>
    <row r="91" spans="7:59">
      <c r="G91" t="s">
        <v>133</v>
      </c>
      <c r="H91" s="115">
        <v>27.610000000000007</v>
      </c>
      <c r="I91" s="88">
        <v>0.35</v>
      </c>
      <c r="J91" s="88">
        <v>2.75</v>
      </c>
      <c r="K91" s="88">
        <v>0</v>
      </c>
      <c r="L91" s="88">
        <v>6.7</v>
      </c>
      <c r="M91" s="116">
        <v>0</v>
      </c>
      <c r="N91" s="115">
        <v>107.19</v>
      </c>
      <c r="O91" s="88">
        <v>220.04</v>
      </c>
      <c r="P91" s="88">
        <v>0</v>
      </c>
      <c r="Q91" s="88">
        <v>0</v>
      </c>
      <c r="R91" s="88">
        <v>0</v>
      </c>
      <c r="S91" s="116">
        <v>0</v>
      </c>
      <c r="W91">
        <v>0</v>
      </c>
      <c r="X91">
        <v>2.37</v>
      </c>
      <c r="Y91">
        <v>0</v>
      </c>
      <c r="Z91">
        <v>0</v>
      </c>
      <c r="AA91">
        <v>6.99</v>
      </c>
      <c r="AB91">
        <v>0</v>
      </c>
      <c r="AC91">
        <v>0</v>
      </c>
      <c r="AD91">
        <v>17.71</v>
      </c>
      <c r="AE91">
        <v>6.7</v>
      </c>
      <c r="AF91">
        <v>0</v>
      </c>
      <c r="AG91">
        <v>0</v>
      </c>
      <c r="AH91">
        <v>0</v>
      </c>
      <c r="AI91">
        <v>0.42</v>
      </c>
      <c r="AJ91">
        <v>0.24</v>
      </c>
      <c r="AK91">
        <v>0.35</v>
      </c>
      <c r="AL91">
        <v>0.61</v>
      </c>
      <c r="AM91">
        <v>0.35</v>
      </c>
      <c r="AN91">
        <v>0.59</v>
      </c>
      <c r="AO91">
        <v>0.42</v>
      </c>
      <c r="AP91">
        <v>0.38</v>
      </c>
      <c r="AQ91">
        <v>0.28000000000000003</v>
      </c>
      <c r="AR91">
        <v>0</v>
      </c>
      <c r="AS91">
        <v>0</v>
      </c>
      <c r="AT91">
        <v>53.34</v>
      </c>
      <c r="AU91">
        <v>53.85</v>
      </c>
      <c r="AV91">
        <v>0</v>
      </c>
      <c r="AW91">
        <v>0</v>
      </c>
      <c r="AX91">
        <v>21.99</v>
      </c>
      <c r="AY91">
        <v>18.05</v>
      </c>
      <c r="AZ91">
        <v>60</v>
      </c>
      <c r="BA91">
        <v>40</v>
      </c>
      <c r="BB91">
        <v>10</v>
      </c>
      <c r="BC91">
        <v>20</v>
      </c>
      <c r="BD91">
        <v>50</v>
      </c>
      <c r="BE91">
        <v>0</v>
      </c>
      <c r="BF91">
        <v>0</v>
      </c>
      <c r="BG91">
        <v>0</v>
      </c>
    </row>
    <row r="92" spans="7:59">
      <c r="G92" t="s">
        <v>134</v>
      </c>
      <c r="H92" s="115">
        <v>27.610000000000007</v>
      </c>
      <c r="I92" s="88">
        <v>0.35</v>
      </c>
      <c r="J92" s="88">
        <v>2.75</v>
      </c>
      <c r="K92" s="88">
        <v>0</v>
      </c>
      <c r="L92" s="88">
        <v>6.7</v>
      </c>
      <c r="M92" s="116">
        <v>0</v>
      </c>
      <c r="N92" s="115">
        <v>107.19</v>
      </c>
      <c r="O92" s="88">
        <v>220.04</v>
      </c>
      <c r="P92" s="88">
        <v>0</v>
      </c>
      <c r="Q92" s="88">
        <v>0</v>
      </c>
      <c r="R92" s="88">
        <v>0</v>
      </c>
      <c r="S92" s="116">
        <v>0</v>
      </c>
      <c r="W92">
        <v>0</v>
      </c>
      <c r="X92">
        <v>2.37</v>
      </c>
      <c r="Y92">
        <v>0</v>
      </c>
      <c r="Z92">
        <v>0</v>
      </c>
      <c r="AA92">
        <v>6.99</v>
      </c>
      <c r="AB92">
        <v>0</v>
      </c>
      <c r="AC92">
        <v>0</v>
      </c>
      <c r="AD92">
        <v>17.71</v>
      </c>
      <c r="AE92">
        <v>6.7</v>
      </c>
      <c r="AF92">
        <v>0</v>
      </c>
      <c r="AG92">
        <v>0</v>
      </c>
      <c r="AH92">
        <v>0</v>
      </c>
      <c r="AI92">
        <v>0.42</v>
      </c>
      <c r="AJ92">
        <v>0.24</v>
      </c>
      <c r="AK92">
        <v>0.35</v>
      </c>
      <c r="AL92">
        <v>0.61</v>
      </c>
      <c r="AM92">
        <v>0.35</v>
      </c>
      <c r="AN92">
        <v>0.59</v>
      </c>
      <c r="AO92">
        <v>0.42</v>
      </c>
      <c r="AP92">
        <v>0.38</v>
      </c>
      <c r="AQ92">
        <v>0.28000000000000003</v>
      </c>
      <c r="AR92">
        <v>0</v>
      </c>
      <c r="AS92">
        <v>0</v>
      </c>
      <c r="AT92">
        <v>53.34</v>
      </c>
      <c r="AU92">
        <v>53.85</v>
      </c>
      <c r="AV92">
        <v>0</v>
      </c>
      <c r="AW92">
        <v>0</v>
      </c>
      <c r="AX92">
        <v>21.99</v>
      </c>
      <c r="AY92">
        <v>18.05</v>
      </c>
      <c r="AZ92">
        <v>60</v>
      </c>
      <c r="BA92">
        <v>40</v>
      </c>
      <c r="BB92">
        <v>10</v>
      </c>
      <c r="BC92">
        <v>20</v>
      </c>
      <c r="BD92">
        <v>50</v>
      </c>
      <c r="BE92">
        <v>0</v>
      </c>
      <c r="BF92">
        <v>0</v>
      </c>
      <c r="BG92">
        <v>0</v>
      </c>
    </row>
    <row r="93" spans="7:59">
      <c r="G93" t="s">
        <v>135</v>
      </c>
      <c r="H93" s="115">
        <v>27.610000000000007</v>
      </c>
      <c r="I93" s="88">
        <v>0.35</v>
      </c>
      <c r="J93" s="88">
        <v>2.75</v>
      </c>
      <c r="K93" s="88">
        <v>0</v>
      </c>
      <c r="L93" s="88">
        <v>6.7</v>
      </c>
      <c r="M93" s="116">
        <v>0</v>
      </c>
      <c r="N93" s="115">
        <v>107.19</v>
      </c>
      <c r="O93" s="88">
        <v>220.04</v>
      </c>
      <c r="P93" s="88">
        <v>0</v>
      </c>
      <c r="Q93" s="88">
        <v>0</v>
      </c>
      <c r="R93" s="88">
        <v>0</v>
      </c>
      <c r="S93" s="116">
        <v>0</v>
      </c>
      <c r="W93">
        <v>0</v>
      </c>
      <c r="X93">
        <v>2.37</v>
      </c>
      <c r="Y93">
        <v>0</v>
      </c>
      <c r="Z93">
        <v>0</v>
      </c>
      <c r="AA93">
        <v>6.99</v>
      </c>
      <c r="AB93">
        <v>0</v>
      </c>
      <c r="AC93">
        <v>0</v>
      </c>
      <c r="AD93">
        <v>17.71</v>
      </c>
      <c r="AE93">
        <v>6.7</v>
      </c>
      <c r="AF93">
        <v>0</v>
      </c>
      <c r="AG93">
        <v>0</v>
      </c>
      <c r="AH93">
        <v>0</v>
      </c>
      <c r="AI93">
        <v>0.42</v>
      </c>
      <c r="AJ93">
        <v>0.24</v>
      </c>
      <c r="AK93">
        <v>0.35</v>
      </c>
      <c r="AL93">
        <v>0.61</v>
      </c>
      <c r="AM93">
        <v>0.35</v>
      </c>
      <c r="AN93">
        <v>0.59</v>
      </c>
      <c r="AO93">
        <v>0.42</v>
      </c>
      <c r="AP93">
        <v>0.38</v>
      </c>
      <c r="AQ93">
        <v>0.28000000000000003</v>
      </c>
      <c r="AR93">
        <v>0</v>
      </c>
      <c r="AS93">
        <v>0</v>
      </c>
      <c r="AT93">
        <v>53.34</v>
      </c>
      <c r="AU93">
        <v>53.85</v>
      </c>
      <c r="AV93">
        <v>0</v>
      </c>
      <c r="AW93">
        <v>0</v>
      </c>
      <c r="AX93">
        <v>21.99</v>
      </c>
      <c r="AY93">
        <v>18.05</v>
      </c>
      <c r="AZ93">
        <v>60</v>
      </c>
      <c r="BA93">
        <v>40</v>
      </c>
      <c r="BB93">
        <v>10</v>
      </c>
      <c r="BC93">
        <v>20</v>
      </c>
      <c r="BD93">
        <v>50</v>
      </c>
      <c r="BE93">
        <v>0</v>
      </c>
      <c r="BF93">
        <v>0</v>
      </c>
      <c r="BG93">
        <v>0</v>
      </c>
    </row>
    <row r="94" spans="7:59">
      <c r="G94" t="s">
        <v>136</v>
      </c>
      <c r="H94" s="115">
        <v>27.610000000000007</v>
      </c>
      <c r="I94" s="88">
        <v>0.35</v>
      </c>
      <c r="J94" s="88">
        <v>2.75</v>
      </c>
      <c r="K94" s="88">
        <v>0</v>
      </c>
      <c r="L94" s="88">
        <v>6.7</v>
      </c>
      <c r="M94" s="116">
        <v>0</v>
      </c>
      <c r="N94" s="115">
        <v>107.19</v>
      </c>
      <c r="O94" s="88">
        <v>220.04</v>
      </c>
      <c r="P94" s="88">
        <v>0</v>
      </c>
      <c r="Q94" s="88">
        <v>0</v>
      </c>
      <c r="R94" s="88">
        <v>0</v>
      </c>
      <c r="S94" s="116">
        <v>0</v>
      </c>
      <c r="W94">
        <v>0</v>
      </c>
      <c r="X94">
        <v>2.37</v>
      </c>
      <c r="Y94">
        <v>0</v>
      </c>
      <c r="Z94">
        <v>0</v>
      </c>
      <c r="AA94">
        <v>6.99</v>
      </c>
      <c r="AB94">
        <v>0</v>
      </c>
      <c r="AC94">
        <v>0</v>
      </c>
      <c r="AD94">
        <v>17.71</v>
      </c>
      <c r="AE94">
        <v>6.7</v>
      </c>
      <c r="AF94">
        <v>0</v>
      </c>
      <c r="AG94">
        <v>0</v>
      </c>
      <c r="AH94">
        <v>0</v>
      </c>
      <c r="AI94">
        <v>0.42</v>
      </c>
      <c r="AJ94">
        <v>0.24</v>
      </c>
      <c r="AK94">
        <v>0.35</v>
      </c>
      <c r="AL94">
        <v>0.61</v>
      </c>
      <c r="AM94">
        <v>0.35</v>
      </c>
      <c r="AN94">
        <v>0.59</v>
      </c>
      <c r="AO94">
        <v>0.42</v>
      </c>
      <c r="AP94">
        <v>0.38</v>
      </c>
      <c r="AQ94">
        <v>0.28000000000000003</v>
      </c>
      <c r="AR94">
        <v>0</v>
      </c>
      <c r="AS94">
        <v>0</v>
      </c>
      <c r="AT94">
        <v>53.34</v>
      </c>
      <c r="AU94">
        <v>53.85</v>
      </c>
      <c r="AV94">
        <v>0</v>
      </c>
      <c r="AW94">
        <v>0</v>
      </c>
      <c r="AX94">
        <v>21.99</v>
      </c>
      <c r="AY94">
        <v>18.05</v>
      </c>
      <c r="AZ94">
        <v>60</v>
      </c>
      <c r="BA94">
        <v>40</v>
      </c>
      <c r="BB94">
        <v>10</v>
      </c>
      <c r="BC94">
        <v>20</v>
      </c>
      <c r="BD94">
        <v>50</v>
      </c>
      <c r="BE94">
        <v>0</v>
      </c>
      <c r="BF94">
        <v>0</v>
      </c>
      <c r="BG94">
        <v>0</v>
      </c>
    </row>
    <row r="95" spans="7:59">
      <c r="G95" t="s">
        <v>137</v>
      </c>
      <c r="H95" s="115">
        <v>2.9099999999999993</v>
      </c>
      <c r="I95" s="88">
        <v>0.35</v>
      </c>
      <c r="J95" s="88">
        <v>2.75</v>
      </c>
      <c r="K95" s="88">
        <v>0</v>
      </c>
      <c r="L95" s="88">
        <v>6.7</v>
      </c>
      <c r="M95" s="116">
        <v>0</v>
      </c>
      <c r="N95" s="115">
        <v>107.19</v>
      </c>
      <c r="O95" s="88">
        <v>220.04</v>
      </c>
      <c r="P95" s="88">
        <v>0</v>
      </c>
      <c r="Q95" s="88">
        <v>0</v>
      </c>
      <c r="R95" s="88">
        <v>0</v>
      </c>
      <c r="S95" s="116">
        <v>0</v>
      </c>
      <c r="W95">
        <v>0</v>
      </c>
      <c r="X95">
        <v>2.37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6.7</v>
      </c>
      <c r="AF95">
        <v>0</v>
      </c>
      <c r="AG95">
        <v>0</v>
      </c>
      <c r="AH95">
        <v>0</v>
      </c>
      <c r="AI95">
        <v>0.42</v>
      </c>
      <c r="AJ95">
        <v>0.24</v>
      </c>
      <c r="AK95">
        <v>0.35</v>
      </c>
      <c r="AL95">
        <v>0.61</v>
      </c>
      <c r="AM95">
        <v>0.35</v>
      </c>
      <c r="AN95">
        <v>0.59</v>
      </c>
      <c r="AO95">
        <v>0.42</v>
      </c>
      <c r="AP95">
        <v>0.38</v>
      </c>
      <c r="AQ95">
        <v>0.28000000000000003</v>
      </c>
      <c r="AR95">
        <v>0</v>
      </c>
      <c r="AS95">
        <v>0</v>
      </c>
      <c r="AT95">
        <v>53.34</v>
      </c>
      <c r="AU95">
        <v>53.85</v>
      </c>
      <c r="AV95">
        <v>0</v>
      </c>
      <c r="AW95">
        <v>0</v>
      </c>
      <c r="AX95">
        <v>21.99</v>
      </c>
      <c r="AY95">
        <v>18.05</v>
      </c>
      <c r="AZ95">
        <v>60</v>
      </c>
      <c r="BA95">
        <v>40</v>
      </c>
      <c r="BB95">
        <v>10</v>
      </c>
      <c r="BC95">
        <v>20</v>
      </c>
      <c r="BD95">
        <v>50</v>
      </c>
      <c r="BE95">
        <v>0</v>
      </c>
      <c r="BF95">
        <v>0</v>
      </c>
      <c r="BG95">
        <v>0</v>
      </c>
    </row>
    <row r="96" spans="7:59">
      <c r="G96" t="s">
        <v>138</v>
      </c>
      <c r="H96" s="115">
        <v>2.9099999999999993</v>
      </c>
      <c r="I96" s="88">
        <v>0.35</v>
      </c>
      <c r="J96" s="88">
        <v>2.75</v>
      </c>
      <c r="K96" s="88">
        <v>0</v>
      </c>
      <c r="L96" s="88">
        <v>6.7</v>
      </c>
      <c r="M96" s="116">
        <v>0</v>
      </c>
      <c r="N96" s="115">
        <v>107.19</v>
      </c>
      <c r="O96" s="88">
        <v>220.04</v>
      </c>
      <c r="P96" s="88">
        <v>0</v>
      </c>
      <c r="Q96" s="88">
        <v>0</v>
      </c>
      <c r="R96" s="88">
        <v>0</v>
      </c>
      <c r="S96" s="116">
        <v>0</v>
      </c>
      <c r="W96">
        <v>0</v>
      </c>
      <c r="X96">
        <v>2.37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6.7</v>
      </c>
      <c r="AF96">
        <v>0</v>
      </c>
      <c r="AG96">
        <v>0</v>
      </c>
      <c r="AH96">
        <v>0</v>
      </c>
      <c r="AI96">
        <v>0.42</v>
      </c>
      <c r="AJ96">
        <v>0.24</v>
      </c>
      <c r="AK96">
        <v>0.35</v>
      </c>
      <c r="AL96">
        <v>0.61</v>
      </c>
      <c r="AM96">
        <v>0.35</v>
      </c>
      <c r="AN96">
        <v>0.59</v>
      </c>
      <c r="AO96">
        <v>0.42</v>
      </c>
      <c r="AP96">
        <v>0.38</v>
      </c>
      <c r="AQ96">
        <v>0.28000000000000003</v>
      </c>
      <c r="AR96">
        <v>0</v>
      </c>
      <c r="AS96">
        <v>0</v>
      </c>
      <c r="AT96">
        <v>53.34</v>
      </c>
      <c r="AU96">
        <v>53.85</v>
      </c>
      <c r="AV96">
        <v>0</v>
      </c>
      <c r="AW96">
        <v>0</v>
      </c>
      <c r="AX96">
        <v>21.99</v>
      </c>
      <c r="AY96">
        <v>18.05</v>
      </c>
      <c r="AZ96">
        <v>60</v>
      </c>
      <c r="BA96">
        <v>40</v>
      </c>
      <c r="BB96">
        <v>10</v>
      </c>
      <c r="BC96">
        <v>20</v>
      </c>
      <c r="BD96">
        <v>50</v>
      </c>
      <c r="BE96">
        <v>0</v>
      </c>
      <c r="BF96">
        <v>0</v>
      </c>
      <c r="BG96">
        <v>0</v>
      </c>
    </row>
    <row r="97" spans="1:133">
      <c r="G97" t="s">
        <v>139</v>
      </c>
      <c r="H97" s="115">
        <v>2.9099999999999993</v>
      </c>
      <c r="I97" s="88">
        <v>0.35</v>
      </c>
      <c r="J97" s="88">
        <v>2.75</v>
      </c>
      <c r="K97" s="88">
        <v>0</v>
      </c>
      <c r="L97" s="88">
        <v>6.7</v>
      </c>
      <c r="M97" s="116">
        <v>0</v>
      </c>
      <c r="N97" s="115">
        <v>107.19</v>
      </c>
      <c r="O97" s="88">
        <v>220.04</v>
      </c>
      <c r="P97" s="88">
        <v>0</v>
      </c>
      <c r="Q97" s="88">
        <v>0</v>
      </c>
      <c r="R97" s="88">
        <v>0</v>
      </c>
      <c r="S97" s="116">
        <v>0</v>
      </c>
      <c r="W97">
        <v>0</v>
      </c>
      <c r="X97">
        <v>2.37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6.7</v>
      </c>
      <c r="AF97">
        <v>0</v>
      </c>
      <c r="AG97">
        <v>0</v>
      </c>
      <c r="AH97">
        <v>0</v>
      </c>
      <c r="AI97">
        <v>0.42</v>
      </c>
      <c r="AJ97">
        <v>0.24</v>
      </c>
      <c r="AK97">
        <v>0.35</v>
      </c>
      <c r="AL97">
        <v>0.61</v>
      </c>
      <c r="AM97">
        <v>0.35</v>
      </c>
      <c r="AN97">
        <v>0.59</v>
      </c>
      <c r="AO97">
        <v>0.42</v>
      </c>
      <c r="AP97">
        <v>0.38</v>
      </c>
      <c r="AQ97">
        <v>0.28000000000000003</v>
      </c>
      <c r="AR97">
        <v>0</v>
      </c>
      <c r="AS97">
        <v>0</v>
      </c>
      <c r="AT97">
        <v>53.34</v>
      </c>
      <c r="AU97">
        <v>53.85</v>
      </c>
      <c r="AV97">
        <v>0</v>
      </c>
      <c r="AW97">
        <v>0</v>
      </c>
      <c r="AX97">
        <v>21.99</v>
      </c>
      <c r="AY97">
        <v>18.05</v>
      </c>
      <c r="AZ97">
        <v>60</v>
      </c>
      <c r="BA97">
        <v>40</v>
      </c>
      <c r="BB97">
        <v>10</v>
      </c>
      <c r="BC97">
        <v>20</v>
      </c>
      <c r="BD97">
        <v>50</v>
      </c>
      <c r="BE97">
        <v>0</v>
      </c>
      <c r="BF97">
        <v>0</v>
      </c>
      <c r="BG97">
        <v>0</v>
      </c>
    </row>
    <row r="98" spans="1:133">
      <c r="G98" t="s">
        <v>140</v>
      </c>
      <c r="H98" s="115">
        <v>2.9099999999999993</v>
      </c>
      <c r="I98" s="88">
        <v>0.35</v>
      </c>
      <c r="J98" s="88">
        <v>2.75</v>
      </c>
      <c r="K98" s="88">
        <v>0</v>
      </c>
      <c r="L98" s="88">
        <v>6.7</v>
      </c>
      <c r="M98" s="116">
        <v>0</v>
      </c>
      <c r="N98" s="115">
        <v>107.19</v>
      </c>
      <c r="O98" s="88">
        <v>220.04</v>
      </c>
      <c r="P98" s="88">
        <v>0</v>
      </c>
      <c r="Q98" s="88">
        <v>0</v>
      </c>
      <c r="R98" s="88">
        <v>0</v>
      </c>
      <c r="S98" s="116">
        <v>0</v>
      </c>
      <c r="W98">
        <v>0</v>
      </c>
      <c r="X98">
        <v>2.37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6.7</v>
      </c>
      <c r="AF98">
        <v>0</v>
      </c>
      <c r="AG98">
        <v>0</v>
      </c>
      <c r="AH98">
        <v>0</v>
      </c>
      <c r="AI98">
        <v>0.42</v>
      </c>
      <c r="AJ98">
        <v>0.24</v>
      </c>
      <c r="AK98">
        <v>0.35</v>
      </c>
      <c r="AL98">
        <v>0.61</v>
      </c>
      <c r="AM98">
        <v>0.35</v>
      </c>
      <c r="AN98">
        <v>0.59</v>
      </c>
      <c r="AO98">
        <v>0.42</v>
      </c>
      <c r="AP98">
        <v>0.38</v>
      </c>
      <c r="AQ98">
        <v>0.28000000000000003</v>
      </c>
      <c r="AR98">
        <v>0</v>
      </c>
      <c r="AS98">
        <v>0</v>
      </c>
      <c r="AT98">
        <v>53.34</v>
      </c>
      <c r="AU98">
        <v>53.85</v>
      </c>
      <c r="AV98">
        <v>0</v>
      </c>
      <c r="AW98">
        <v>0</v>
      </c>
      <c r="AX98">
        <v>21.99</v>
      </c>
      <c r="AY98">
        <v>18.05</v>
      </c>
      <c r="AZ98">
        <v>60</v>
      </c>
      <c r="BA98">
        <v>40</v>
      </c>
      <c r="BB98">
        <v>10</v>
      </c>
      <c r="BC98">
        <v>20</v>
      </c>
      <c r="BD98">
        <v>50</v>
      </c>
      <c r="BE98">
        <v>0</v>
      </c>
      <c r="BF98">
        <v>0</v>
      </c>
      <c r="BG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5.1300925000000026</v>
      </c>
      <c r="I99" s="111">
        <f t="shared" ref="I99:BU99" si="1">SUM(I3:I98)/4000</f>
        <v>2.2425850000000014</v>
      </c>
      <c r="J99" s="111">
        <f t="shared" si="1"/>
        <v>6.6860000000000044E-2</v>
      </c>
      <c r="K99" s="111">
        <f t="shared" si="1"/>
        <v>0</v>
      </c>
      <c r="L99" s="111">
        <f t="shared" si="1"/>
        <v>0.20672000000000024</v>
      </c>
      <c r="M99" s="111">
        <f t="shared" si="1"/>
        <v>0</v>
      </c>
      <c r="N99" s="110">
        <f t="shared" si="1"/>
        <v>4.0617599999999987</v>
      </c>
      <c r="O99" s="111">
        <f t="shared" si="1"/>
        <v>6.1557600000000043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0.3812850000000001</v>
      </c>
      <c r="X99">
        <f t="shared" si="1"/>
        <v>5.8180000000000016E-2</v>
      </c>
      <c r="Y99">
        <f t="shared" si="1"/>
        <v>0.28721999999999992</v>
      </c>
      <c r="Z99">
        <f t="shared" si="1"/>
        <v>0.23935000000000001</v>
      </c>
      <c r="AA99">
        <f t="shared" si="1"/>
        <v>0.1188300000000001</v>
      </c>
      <c r="AB99">
        <f t="shared" si="1"/>
        <v>0.28123250000000005</v>
      </c>
      <c r="AC99">
        <f t="shared" si="1"/>
        <v>0.16657999999999998</v>
      </c>
      <c r="AD99">
        <f t="shared" si="1"/>
        <v>0.30107000000000028</v>
      </c>
      <c r="AE99">
        <f t="shared" si="1"/>
        <v>0.16080000000000008</v>
      </c>
      <c r="AF99">
        <f t="shared" si="1"/>
        <v>0.23049000000000006</v>
      </c>
      <c r="AG99">
        <f t="shared" si="1"/>
        <v>0.35902499999999976</v>
      </c>
      <c r="AH99">
        <f t="shared" si="1"/>
        <v>1.6981749999999995</v>
      </c>
      <c r="AI99">
        <f t="shared" si="1"/>
        <v>9.0500000000000077E-3</v>
      </c>
      <c r="AJ99">
        <f t="shared" si="1"/>
        <v>5.5599999999999972E-3</v>
      </c>
      <c r="AK99">
        <f t="shared" si="1"/>
        <v>8.2399999999999904E-3</v>
      </c>
      <c r="AL99">
        <f t="shared" si="1"/>
        <v>1.4340000000000009E-2</v>
      </c>
      <c r="AM99">
        <f t="shared" si="1"/>
        <v>9.7400000000000125E-3</v>
      </c>
      <c r="AN99">
        <f t="shared" si="1"/>
        <v>1.3720000000000003E-2</v>
      </c>
      <c r="AO99">
        <f t="shared" si="1"/>
        <v>1.0939999999999998E-2</v>
      </c>
      <c r="AP99">
        <f t="shared" si="1"/>
        <v>8.6800000000000037E-3</v>
      </c>
      <c r="AQ99">
        <f t="shared" si="1"/>
        <v>7.2200000000000007E-3</v>
      </c>
      <c r="AR99">
        <f t="shared" si="1"/>
        <v>1.7778900000000006</v>
      </c>
      <c r="AS99">
        <f t="shared" si="1"/>
        <v>0.14122000000000001</v>
      </c>
      <c r="AT99">
        <f t="shared" si="1"/>
        <v>0.32004000000000005</v>
      </c>
      <c r="AU99">
        <f t="shared" si="1"/>
        <v>1.2924000000000004</v>
      </c>
      <c r="AV99">
        <f t="shared" si="1"/>
        <v>2.4493199999999997</v>
      </c>
      <c r="AW99">
        <f t="shared" si="1"/>
        <v>0.87480000000000069</v>
      </c>
      <c r="AX99">
        <f t="shared" si="1"/>
        <v>0.52776000000000001</v>
      </c>
      <c r="AY99">
        <f t="shared" si="1"/>
        <v>0.43319999999999931</v>
      </c>
      <c r="AZ99">
        <f t="shared" si="1"/>
        <v>1.44</v>
      </c>
      <c r="BA99">
        <f t="shared" si="1"/>
        <v>0.96</v>
      </c>
      <c r="BB99">
        <f t="shared" si="1"/>
        <v>0.24</v>
      </c>
      <c r="BC99">
        <f t="shared" si="1"/>
        <v>0.48</v>
      </c>
      <c r="BD99">
        <f t="shared" si="1"/>
        <v>1.2</v>
      </c>
      <c r="BE99">
        <f t="shared" si="1"/>
        <v>4.5920000000000002E-2</v>
      </c>
      <c r="BF99">
        <f t="shared" si="1"/>
        <v>0.91804999999999981</v>
      </c>
      <c r="BG99">
        <f t="shared" si="1"/>
        <v>0.39345000000000002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2023-02-02T10:14:42Z</dcterms:modified>
</cp:coreProperties>
</file>